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athoragroup-my.sharepoint.com/personal/ej_arnold_athora_com/Documents/Documents/Personal/Market on the Green/"/>
    </mc:Choice>
  </mc:AlternateContent>
  <xr:revisionPtr revIDLastSave="147" documentId="8_{24150453-2B46-4262-89CD-2377666A6D9A}" xr6:coauthVersionLast="47" xr6:coauthVersionMax="47" xr10:uidLastSave="{CB08ADC3-425A-40FF-96C0-7C3A1A57D63E}"/>
  <bookViews>
    <workbookView xWindow="-105" yWindow="0" windowWidth="19410" windowHeight="15585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2" l="1"/>
  <c r="F6" i="3"/>
  <c r="K42" i="7"/>
  <c r="K43" i="7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C46" i="6" l="1"/>
  <c r="C48" i="6" s="1"/>
  <c r="C52" i="6" s="1"/>
  <c r="K44" i="7"/>
  <c r="K39" i="7"/>
  <c r="K40" i="7" s="1"/>
  <c r="K17" i="7"/>
  <c r="K24" i="7" s="1"/>
  <c r="K14" i="5"/>
  <c r="D28" i="2"/>
  <c r="L28" i="2"/>
  <c r="L51" i="2" s="1"/>
  <c r="L55" i="2" s="1"/>
  <c r="P10" i="3" s="1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C48" i="7" s="1"/>
  <c r="C52" i="7" s="1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K45" i="6"/>
  <c r="F51" i="2"/>
  <c r="F55" i="2" s="1"/>
  <c r="J10" i="3" s="1"/>
  <c r="K45" i="7"/>
  <c r="J49" i="2"/>
  <c r="K16" i="5"/>
  <c r="M48" i="6"/>
  <c r="M52" i="6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J27" i="2"/>
  <c r="K46" i="7" l="1"/>
  <c r="K47" i="7" s="1"/>
  <c r="K18" i="7"/>
  <c r="B51" i="2"/>
  <c r="B55" i="2" s="1"/>
  <c r="K46" i="6"/>
  <c r="K47" i="6" s="1"/>
  <c r="D51" i="2"/>
  <c r="D55" i="2" s="1"/>
  <c r="H10" i="3" s="1"/>
  <c r="J28" i="2"/>
  <c r="K48" i="6"/>
  <c r="K52" i="6" s="1"/>
  <c r="K25" i="6"/>
  <c r="K25" i="7"/>
  <c r="K48" i="7" l="1"/>
  <c r="K52" i="7" s="1"/>
  <c r="K53" i="7" s="1"/>
  <c r="J51" i="2"/>
  <c r="J55" i="2" s="1"/>
  <c r="N10" i="3" s="1"/>
  <c r="K53" i="6"/>
  <c r="F10" i="3"/>
</calcChain>
</file>

<file path=xl/sharedStrings.xml><?xml version="1.0" encoding="utf-8"?>
<sst xmlns="http://schemas.openxmlformats.org/spreadsheetml/2006/main" count="310" uniqueCount="162">
  <si>
    <t xml:space="preserve">Enter charity name below </t>
  </si>
  <si>
    <t xml:space="preserve">Enter SC No. below   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</si>
  <si>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</si>
  <si>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</si>
  <si>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</si>
  <si>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</si>
  <si>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</si>
  <si>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</si>
  <si>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</si>
  <si>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</si>
  <si>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</si>
  <si>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</si>
  <si>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</si>
  <si>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</si>
  <si>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</si>
  <si>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</si>
  <si>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</si>
  <si>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</si>
  <si>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</si>
  <si>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</si>
  <si>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</si>
  <si>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</si>
  <si>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</si>
  <si>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</si>
  <si>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</si>
  <si>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</si>
  <si>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</si>
  <si>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</si>
  <si>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</si>
  <si>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</si>
  <si>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</si>
  <si>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</si>
  <si>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</si>
  <si>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</si>
  <si>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</si>
  <si>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</si>
  <si>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</si>
  <si>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</si>
  <si>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</si>
  <si>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</si>
  <si>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</si>
  <si>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</si>
  <si>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</si>
  <si>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</si>
  <si>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</si>
  <si>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</si>
  <si>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</si>
  <si>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</si>
  <si>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</si>
  <si>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</si>
  <si>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</si>
  <si>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</si>
  <si>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</si>
  <si>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</si>
  <si>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</si>
  <si>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</si>
  <si>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</si>
  <si>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</si>
  <si>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</si>
  <si>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</si>
  <si>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</si>
  <si>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</si>
  <si>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</si>
  <si>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</si>
  <si>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</si>
  <si>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</si>
  <si>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</si>
  <si>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</si>
  <si>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</si>
  <si>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</si>
  <si>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</si>
  <si>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</si>
  <si>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</si>
  <si>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</si>
  <si>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</si>
  <si>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</si>
  <si>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</si>
  <si>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</si>
  <si>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</si>
  <si>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Signature*</t>
  </si>
  <si>
    <t>Print Name</t>
  </si>
  <si>
    <t>Date of approval</t>
  </si>
  <si>
    <t>* Please note - OSCR will accept digital or typed signatures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</si>
  <si>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</si>
  <si>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</si>
  <si>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</si>
  <si>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</si>
  <si>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</si>
  <si>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</si>
  <si>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</si>
  <si>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</si>
  <si>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</si>
  <si>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</si>
  <si>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</si>
  <si>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</si>
  <si>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</si>
  <si>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</si>
  <si>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</si>
  <si>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</si>
  <si>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</si>
  <si>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</si>
  <si>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</si>
  <si>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</si>
  <si>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</si>
  <si>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</si>
  <si>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</si>
  <si>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</si>
  <si>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</si>
  <si>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</si>
  <si>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</si>
  <si>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</si>
  <si>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</si>
  <si>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</si>
  <si>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</si>
  <si>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</si>
  <si>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</si>
  <si>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</si>
  <si>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</si>
  <si>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</si>
  <si>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</si>
  <si>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</si>
  <si>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</si>
  <si>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</si>
  <si>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</si>
  <si>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</si>
  <si>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</si>
  <si>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</si>
  <si>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</si>
  <si>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</si>
  <si>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</si>
  <si>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</si>
  <si>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</si>
  <si>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</si>
  <si>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</si>
  <si>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</si>
  <si>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>Market equipment</t>
  </si>
  <si>
    <t>Unrestricted Fund</t>
  </si>
  <si>
    <t>Reuseable signs</t>
  </si>
  <si>
    <t>Sandbags</t>
  </si>
  <si>
    <t>Bungee cords</t>
  </si>
  <si>
    <t>Tote bags (78 remaining)</t>
  </si>
  <si>
    <t>x</t>
  </si>
  <si>
    <t>Dirleton Playgroup (unrestricted donation)</t>
  </si>
  <si>
    <t>Dirleton playgroup</t>
  </si>
  <si>
    <t>Christmas Fair and Lights Switch-on</t>
  </si>
  <si>
    <t>Dirleton Good Neighbours</t>
  </si>
  <si>
    <t>Equipment worth approximately £10,000 and cash remaining of £2,903 was transferred to the Dirleton Market on the Green Scottish Charity on 12 March 2025, following its registration as a SCIO. No restrictions were placed on the use of these funds, and they are fully available to the Dirleton Market on the Green Trustees.</t>
  </si>
  <si>
    <t>Unrestricted funds: General funds available to run the charity and organise the community markets.
Restricted funds: The £244.09 AWG sponsorship, which was specifically restricted to paying for annual insurance and sandbags.</t>
  </si>
  <si>
    <t xml:space="preserve">St Adrian's </t>
  </si>
  <si>
    <t>Retirement gift</t>
  </si>
  <si>
    <t>DPS Art Compeition Prize</t>
  </si>
  <si>
    <t>Scarecrow competition</t>
  </si>
  <si>
    <t>Christmas Fair Art Materials</t>
  </si>
  <si>
    <t>Archerfield Walled Garden</t>
  </si>
  <si>
    <t>Restricted Fund</t>
  </si>
  <si>
    <t>General unrestricted fund</t>
  </si>
  <si>
    <t>Other</t>
  </si>
  <si>
    <t>General funds are available to organise the run the community markets and make donations to local community groups</t>
  </si>
  <si>
    <t>Restricted donation of £244 from Archerfield Walled Garden to cover the annual public liability event insurance and the purchase of sandbags to anchor the gazebos.</t>
  </si>
  <si>
    <t>Restricted Funds (Insurance and sandbags)</t>
  </si>
  <si>
    <t>Dirleton Market on the Green</t>
  </si>
  <si>
    <t>SC 054059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</si>
</sst>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1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Alignme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top" wrapText="1"/>
      <protection locked="0"/>
    </xf>
    <xf numFmtId="0" fontId="2" fillId="0" borderId="26" xfId="1" applyNumberFormat="1" applyFont="1" applyBorder="1" applyAlignment="1" applyProtection="1">
      <alignment horizontal="left" vertical="top" wrapText="1"/>
      <protection locked="0"/>
    </xf>
    <xf numFmtId="0" fontId="2" fillId="0" borderId="28" xfId="1" applyNumberFormat="1" applyFont="1" applyBorder="1" applyAlignment="1" applyProtection="1">
      <alignment horizontal="left" vertical="top" wrapText="1"/>
      <protection locked="0"/>
    </xf>
    <xf numFmtId="0" fontId="2" fillId="0" borderId="22" xfId="1" applyNumberFormat="1" applyFont="1" applyBorder="1" applyAlignment="1" applyProtection="1">
      <alignment horizontal="left" vertical="top" wrapText="1"/>
      <protection locked="0"/>
    </xf>
    <xf numFmtId="0" fontId="2" fillId="0" borderId="0" xfId="1" applyNumberFormat="1" applyFont="1" applyBorder="1" applyAlignment="1" applyProtection="1">
      <alignment horizontal="left" vertical="top" wrapText="1"/>
      <protection locked="0"/>
    </xf>
    <xf numFmtId="0" fontId="2" fillId="0" borderId="25" xfId="1" applyNumberFormat="1" applyFont="1" applyBorder="1" applyAlignment="1" applyProtection="1">
      <alignment horizontal="left" vertical="top" wrapText="1"/>
      <protection locked="0"/>
    </xf>
    <xf numFmtId="0" fontId="2" fillId="0" borderId="23" xfId="1" applyNumberFormat="1" applyFont="1" applyBorder="1" applyAlignment="1" applyProtection="1">
      <alignment horizontal="left" vertical="top" wrapText="1"/>
      <protection locked="0"/>
    </xf>
    <xf numFmtId="0" fontId="2" fillId="0" borderId="4" xfId="1" applyNumberFormat="1" applyFont="1" applyBorder="1" applyAlignment="1" applyProtection="1">
      <alignment horizontal="left" vertical="top" wrapText="1"/>
      <protection locked="0"/>
    </xf>
    <xf numFmtId="0" fontId="2" fillId="0" borderId="24" xfId="1" applyNumberFormat="1" applyFont="1" applyBorder="1" applyAlignment="1" applyProtection="1">
      <alignment horizontal="left" vertical="top" wrapText="1"/>
      <protection locked="0"/>
    </xf>
    <xf numFmtId="0" fontId="2" fillId="0" borderId="27" xfId="0" applyFont="1" applyBorder="1" applyAlignment="1">
      <alignment horizontal="left" vertical="top"/>
    </xf>
    <xf numFmtId="0" fontId="30" fillId="0" borderId="26" xfId="0" applyFont="1" applyBorder="1" applyAlignment="1">
      <alignment horizontal="left" vertical="top"/>
    </xf>
    <xf numFmtId="0" fontId="30" fillId="0" borderId="28" xfId="0" applyFont="1" applyBorder="1" applyAlignment="1">
      <alignment horizontal="left" vertical="top"/>
    </xf>
    <xf numFmtId="0" fontId="30" fillId="0" borderId="22" xfId="0" applyFont="1" applyBorder="1" applyAlignment="1">
      <alignment horizontal="left" vertical="top"/>
    </xf>
    <xf numFmtId="0" fontId="30" fillId="0" borderId="0" xfId="0" applyFont="1" applyAlignment="1">
      <alignment horizontal="left" vertical="top"/>
    </xf>
    <xf numFmtId="0" fontId="30" fillId="0" borderId="25" xfId="0" applyFont="1" applyBorder="1" applyAlignment="1">
      <alignment horizontal="left" vertical="top"/>
    </xf>
    <xf numFmtId="0" fontId="30" fillId="0" borderId="23" xfId="0" applyFont="1" applyBorder="1" applyAlignment="1">
      <alignment horizontal="left" vertical="top"/>
    </xf>
    <xf numFmtId="0" fontId="30" fillId="0" borderId="4" xfId="0" applyFont="1" applyBorder="1" applyAlignment="1">
      <alignment horizontal="left" vertical="top"/>
    </xf>
    <xf numFmtId="0" fontId="30" fillId="0" borderId="24" xfId="0" applyFont="1" applyBorder="1" applyAlignment="1">
      <alignment horizontal="left" vertical="top"/>
    </xf>
    <xf numFmtId="0" fontId="2" fillId="0" borderId="27" xfId="0" applyFont="1" applyBorder="1" applyAlignment="1" applyProtection="1">
      <alignment horizontal="left" vertical="top" wrapText="1"/>
      <protection locked="0"/>
    </xf>
    <xf numFmtId="0" fontId="2" fillId="0" borderId="26" xfId="0" applyFont="1" applyBorder="1" applyAlignment="1" applyProtection="1">
      <alignment horizontal="left" vertical="top" wrapText="1"/>
      <protection locked="0"/>
    </xf>
    <xf numFmtId="0" fontId="2" fillId="0" borderId="28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25" xfId="0" applyFont="1" applyBorder="1" applyAlignment="1" applyProtection="1">
      <alignment horizontal="left" vertical="top" wrapText="1"/>
      <protection locked="0"/>
    </xf>
    <xf numFmtId="0" fontId="2" fillId="0" borderId="23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24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123825</xdr:colOff>
      <xdr:row>5</xdr:row>
      <xdr:rowOff>9525</xdr:rowOff>
    </xdr:from>
    <xdr:to>
      <xdr:col>3</xdr:col>
      <xdr:colOff>685800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667125" y="133032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12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03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  <a:p>
          <a:endParaRPr lang="en-GB"/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28" zoomScale="75" zoomScaleNormal="85" zoomScaleSheetLayoutView="80" workbookViewId="0">
      <selection activeCell="O4" sqref="O4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9.28515625" style="1" customWidth="1"/>
    <col min="13" max="16384" width="9.140625" style="1"/>
  </cols>
  <sheetData>
    <row r="1" spans="1:13" ht="18" customHeight="1" x14ac:dyDescent="0.2">
      <c r="A1" s="231"/>
      <c r="B1" s="235" t="s">
        <v>0</v>
      </c>
      <c r="C1" s="235"/>
      <c r="D1" s="235"/>
      <c r="E1" s="235"/>
      <c r="F1" s="235"/>
      <c r="G1" s="235"/>
      <c r="H1" s="235"/>
      <c r="I1" s="235"/>
      <c r="J1" s="235"/>
      <c r="L1" s="186" t="s">
        <v>1</v>
      </c>
      <c r="M1" s="185"/>
    </row>
    <row r="2" spans="1:13" ht="30.75" customHeight="1" x14ac:dyDescent="0.2">
      <c r="A2" s="231"/>
      <c r="B2" s="350" t="s">
        <v>160</v>
      </c>
      <c r="C2" s="350"/>
      <c r="D2" s="350"/>
      <c r="E2" s="350"/>
      <c r="F2" s="350"/>
      <c r="G2" s="350"/>
      <c r="H2" s="350"/>
      <c r="I2" s="350"/>
      <c r="J2" s="350"/>
      <c r="L2" s="187" t="s">
        <v>161</v>
      </c>
      <c r="M2" s="69"/>
    </row>
    <row r="3" spans="1:13" ht="24" customHeight="1" x14ac:dyDescent="0.2">
      <c r="A3" s="231"/>
      <c r="B3" s="232" t="s">
        <v>2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2">
      <c r="A4" s="231"/>
      <c r="B4" s="236" t="s">
        <v>3</v>
      </c>
      <c r="C4" s="238"/>
      <c r="D4" s="239" t="s">
        <v>4</v>
      </c>
      <c r="E4" s="240"/>
      <c r="F4" s="241"/>
      <c r="G4" s="242" t="s">
        <v>5</v>
      </c>
      <c r="H4" s="239" t="s">
        <v>6</v>
      </c>
      <c r="I4" s="240"/>
      <c r="J4" s="241"/>
      <c r="L4" s="184"/>
    </row>
    <row r="5" spans="1:13" ht="16.5" customHeight="1" x14ac:dyDescent="0.2">
      <c r="A5" s="231"/>
      <c r="B5" s="236"/>
      <c r="C5" s="238"/>
      <c r="D5" s="245"/>
      <c r="E5" s="245"/>
      <c r="F5" s="245"/>
      <c r="G5" s="242"/>
      <c r="H5" s="246"/>
      <c r="I5" s="246"/>
      <c r="J5" s="246"/>
      <c r="L5" s="184"/>
    </row>
    <row r="6" spans="1:13" ht="21" customHeight="1" x14ac:dyDescent="0.2">
      <c r="A6" s="231"/>
      <c r="B6" s="237"/>
      <c r="C6" s="238"/>
      <c r="D6" s="243"/>
      <c r="E6" s="243"/>
      <c r="F6" s="243"/>
      <c r="G6" s="242"/>
      <c r="H6" s="244"/>
      <c r="I6" s="244"/>
      <c r="J6" s="244"/>
      <c r="L6" s="184"/>
    </row>
    <row r="8" spans="1:13" ht="20.25" x14ac:dyDescent="0.3">
      <c r="A8" s="47" t="s">
        <v>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8</v>
      </c>
      <c r="C9" s="2"/>
      <c r="D9" s="2" t="s">
        <v>9</v>
      </c>
      <c r="E9" s="2"/>
      <c r="F9" s="2" t="s">
        <v>10</v>
      </c>
      <c r="G9" s="2"/>
      <c r="H9" s="2" t="s">
        <v>11</v>
      </c>
      <c r="I9" s="2"/>
      <c r="J9" s="2" t="s">
        <v>12</v>
      </c>
      <c r="K9" s="3"/>
      <c r="L9" s="2" t="s">
        <v>13</v>
      </c>
    </row>
    <row r="10" spans="1:13" ht="24" customHeight="1" x14ac:dyDescent="0.25">
      <c r="A10" s="4"/>
      <c r="B10" s="32" t="s">
        <v>14</v>
      </c>
      <c r="C10" s="6"/>
      <c r="D10" s="32" t="s">
        <v>14</v>
      </c>
      <c r="E10" s="32"/>
      <c r="F10" s="32" t="s">
        <v>14</v>
      </c>
      <c r="G10" s="32"/>
      <c r="H10" s="32" t="s">
        <v>14</v>
      </c>
      <c r="I10" s="32"/>
      <c r="J10" s="32" t="s">
        <v>14</v>
      </c>
      <c r="K10" s="32"/>
      <c r="L10" s="32" t="s">
        <v>14</v>
      </c>
    </row>
    <row r="11" spans="1:13" ht="20.100000000000001" customHeight="1" x14ac:dyDescent="0.25">
      <c r="A11" s="26" t="s">
        <v>15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16</v>
      </c>
      <c r="B12" s="193">
        <v>60</v>
      </c>
      <c r="C12" s="194"/>
      <c r="D12" s="193">
        <v>244</v>
      </c>
      <c r="E12" s="194"/>
      <c r="F12" s="193"/>
      <c r="G12" s="194"/>
      <c r="H12" s="193"/>
      <c r="I12" s="194"/>
      <c r="J12" s="195">
        <f>H12+D12+B12+F12</f>
        <v>304</v>
      </c>
      <c r="K12" s="196"/>
      <c r="L12" s="193">
        <v>0</v>
      </c>
    </row>
    <row r="13" spans="1:13" ht="20.100000000000001" customHeight="1" x14ac:dyDescent="0.25">
      <c r="A13" s="85" t="s">
        <v>17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>
        <v>0</v>
      </c>
    </row>
    <row r="14" spans="1:13" ht="20.100000000000001" customHeight="1" x14ac:dyDescent="0.25">
      <c r="A14" s="85" t="s">
        <v>18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>
        <v>0</v>
      </c>
    </row>
    <row r="15" spans="1:13" ht="20.100000000000001" customHeight="1" x14ac:dyDescent="0.25">
      <c r="A15" s="85" t="s">
        <v>19</v>
      </c>
      <c r="B15" s="193">
        <v>177</v>
      </c>
      <c r="C15" s="194"/>
      <c r="D15" s="193"/>
      <c r="E15" s="194"/>
      <c r="F15" s="193"/>
      <c r="G15" s="194"/>
      <c r="H15" s="193"/>
      <c r="I15" s="194"/>
      <c r="J15" s="195">
        <f t="shared" si="0"/>
        <v>177</v>
      </c>
      <c r="K15" s="196"/>
      <c r="L15" s="193">
        <v>0</v>
      </c>
    </row>
    <row r="16" spans="1:13" ht="20.100000000000001" customHeight="1" x14ac:dyDescent="0.25">
      <c r="A16" s="85" t="s">
        <v>20</v>
      </c>
      <c r="B16" s="193">
        <v>540</v>
      </c>
      <c r="C16" s="194"/>
      <c r="D16" s="193"/>
      <c r="E16" s="194"/>
      <c r="F16" s="193"/>
      <c r="G16" s="194"/>
      <c r="H16" s="193"/>
      <c r="I16" s="194"/>
      <c r="J16" s="195">
        <f t="shared" si="0"/>
        <v>540</v>
      </c>
      <c r="K16" s="196"/>
      <c r="L16" s="193">
        <v>0</v>
      </c>
    </row>
    <row r="17" spans="1:12" ht="29.25" x14ac:dyDescent="0.25">
      <c r="A17" s="85" t="s">
        <v>21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>
        <v>0</v>
      </c>
    </row>
    <row r="18" spans="1:12" ht="20.100000000000001" customHeight="1" x14ac:dyDescent="0.25">
      <c r="A18" s="85" t="s">
        <v>22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>
        <v>0</v>
      </c>
    </row>
    <row r="19" spans="1:12" ht="29.25" x14ac:dyDescent="0.25">
      <c r="A19" s="85" t="s">
        <v>23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>
        <v>0</v>
      </c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24</v>
      </c>
      <c r="B21" s="197">
        <f>SUM(B12:B20)</f>
        <v>777</v>
      </c>
      <c r="C21" s="198"/>
      <c r="D21" s="197">
        <f>SUM(D12:D20)</f>
        <v>244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1021</v>
      </c>
      <c r="K21" s="196"/>
      <c r="L21" s="197">
        <f>SUM(L12:L20)</f>
        <v>0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25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28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29</v>
      </c>
      <c r="B28" s="204">
        <f>B26+B21</f>
        <v>777</v>
      </c>
      <c r="C28" s="203"/>
      <c r="D28" s="204">
        <f>D26+D21</f>
        <v>244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1021</v>
      </c>
      <c r="K28" s="196"/>
      <c r="L28" s="204">
        <f>L26+L21</f>
        <v>0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30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31</v>
      </c>
      <c r="B31" s="193">
        <v>276</v>
      </c>
      <c r="C31" s="201"/>
      <c r="D31" s="193"/>
      <c r="E31" s="194"/>
      <c r="F31" s="193"/>
      <c r="G31" s="194"/>
      <c r="H31" s="193"/>
      <c r="I31" s="194"/>
      <c r="J31" s="195">
        <f>H31+D31+B31+F31</f>
        <v>276</v>
      </c>
      <c r="K31" s="178"/>
      <c r="L31" s="193"/>
    </row>
    <row r="32" spans="1:12" ht="20.100000000000001" customHeight="1" x14ac:dyDescent="0.25">
      <c r="A32" s="86" t="s">
        <v>32</v>
      </c>
      <c r="B32" s="193">
        <v>169</v>
      </c>
      <c r="C32" s="201"/>
      <c r="D32" s="193">
        <v>182</v>
      </c>
      <c r="E32" s="194"/>
      <c r="F32" s="193"/>
      <c r="G32" s="194"/>
      <c r="H32" s="193"/>
      <c r="I32" s="194"/>
      <c r="J32" s="195">
        <f t="shared" ref="J32:J41" si="1">H32+D32+B32+F32</f>
        <v>351</v>
      </c>
      <c r="K32" s="178"/>
      <c r="L32" s="193"/>
    </row>
    <row r="33" spans="1:12" ht="20.100000000000001" customHeight="1" x14ac:dyDescent="0.25">
      <c r="A33" s="86" t="s">
        <v>33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34</v>
      </c>
      <c r="B34" s="193">
        <v>178</v>
      </c>
      <c r="C34" s="201"/>
      <c r="D34" s="193"/>
      <c r="E34" s="194"/>
      <c r="F34" s="193"/>
      <c r="G34" s="194"/>
      <c r="H34" s="193"/>
      <c r="I34" s="194"/>
      <c r="J34" s="195">
        <f t="shared" si="1"/>
        <v>178</v>
      </c>
      <c r="K34" s="178"/>
      <c r="L34" s="193"/>
    </row>
    <row r="35" spans="1:12" ht="20.100000000000001" customHeight="1" x14ac:dyDescent="0.25">
      <c r="A35" s="86" t="s">
        <v>35</v>
      </c>
      <c r="B35" s="193">
        <v>180</v>
      </c>
      <c r="C35" s="201"/>
      <c r="D35" s="193"/>
      <c r="E35" s="194"/>
      <c r="F35" s="193"/>
      <c r="G35" s="194"/>
      <c r="H35" s="193"/>
      <c r="I35" s="194"/>
      <c r="J35" s="195">
        <f t="shared" si="1"/>
        <v>180</v>
      </c>
      <c r="K35" s="178"/>
      <c r="L35" s="193"/>
    </row>
    <row r="36" spans="1:12" ht="20.100000000000001" customHeight="1" x14ac:dyDescent="0.25">
      <c r="A36" s="86" t="s">
        <v>36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37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38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39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40</v>
      </c>
      <c r="B40" s="193">
        <v>58</v>
      </c>
      <c r="C40" s="201"/>
      <c r="D40" s="193"/>
      <c r="E40" s="194"/>
      <c r="F40" s="193"/>
      <c r="G40" s="194"/>
      <c r="H40" s="193"/>
      <c r="I40" s="194"/>
      <c r="J40" s="195">
        <f t="shared" si="1"/>
        <v>58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41</v>
      </c>
      <c r="B42" s="197">
        <f>SUM(B31:B41)</f>
        <v>861</v>
      </c>
      <c r="C42" s="209"/>
      <c r="D42" s="197">
        <f>SUM(D31:D41)</f>
        <v>182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1043</v>
      </c>
      <c r="K42" s="178"/>
      <c r="L42" s="197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42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43</v>
      </c>
      <c r="B45" s="193">
        <v>176</v>
      </c>
      <c r="C45" s="201"/>
      <c r="D45" s="193">
        <v>62</v>
      </c>
      <c r="E45" s="194"/>
      <c r="F45" s="193"/>
      <c r="G45" s="194"/>
      <c r="H45" s="193"/>
      <c r="I45" s="194"/>
      <c r="J45" s="195">
        <f>H45+D45+F45+B45</f>
        <v>238</v>
      </c>
      <c r="K45" s="178"/>
      <c r="L45" s="193"/>
    </row>
    <row r="46" spans="1:12" ht="20.100000000000001" customHeight="1" thickBot="1" x14ac:dyDescent="0.3">
      <c r="A46" s="86" t="s">
        <v>44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45</v>
      </c>
      <c r="B47" s="197">
        <f>SUM(B45:B46)</f>
        <v>176</v>
      </c>
      <c r="C47" s="209"/>
      <c r="D47" s="197">
        <f>SUM(D45:D46)</f>
        <v>62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238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46</v>
      </c>
      <c r="B49" s="210">
        <f>+B47+B42</f>
        <v>1037</v>
      </c>
      <c r="C49" s="196"/>
      <c r="D49" s="210">
        <f>+D47+D42</f>
        <v>244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1281</v>
      </c>
      <c r="K49" s="196"/>
      <c r="L49" s="210">
        <f>+L47+L42</f>
        <v>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47</v>
      </c>
      <c r="B51" s="145">
        <f>+B28-B49</f>
        <v>-260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-260</v>
      </c>
      <c r="K51" s="135"/>
      <c r="L51" s="145">
        <f>+L28-L49</f>
        <v>0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48</v>
      </c>
      <c r="B53" s="157">
        <v>0</v>
      </c>
      <c r="C53" s="88"/>
      <c r="D53" s="157">
        <v>0</v>
      </c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49</v>
      </c>
      <c r="B55" s="142">
        <f>+B51+B53</f>
        <v>-260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-260</v>
      </c>
      <c r="K55" s="135"/>
      <c r="L55" s="142">
        <f>+L51+L53</f>
        <v>0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 activeCell="S31" sqref="S31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7" t="str">
        <f>'R&amp;P Accounts'!B2</f>
        <v>Dirleton Market on the Green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N1" s="247" t="str">
        <f>'R&amp;P Accounts'!L2</f>
        <v>SC 054059</v>
      </c>
      <c r="O1" s="247"/>
      <c r="P1" s="247"/>
    </row>
    <row r="2" spans="1:16" s="46" customFormat="1" ht="26.25" customHeight="1" x14ac:dyDescent="0.2">
      <c r="A2" s="80" t="s">
        <v>50</v>
      </c>
      <c r="B2" s="43"/>
      <c r="C2" s="42"/>
      <c r="D2" s="42"/>
      <c r="E2" s="42"/>
      <c r="F2" s="273"/>
      <c r="G2" s="273"/>
      <c r="H2" s="273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51</v>
      </c>
      <c r="B3" s="250" t="s">
        <v>52</v>
      </c>
      <c r="C3" s="250"/>
      <c r="D3" s="250"/>
      <c r="E3" s="18"/>
      <c r="F3" s="72" t="s">
        <v>53</v>
      </c>
      <c r="G3" s="15"/>
      <c r="H3" s="72" t="s">
        <v>54</v>
      </c>
      <c r="I3" s="82"/>
      <c r="J3" s="72" t="s">
        <v>10</v>
      </c>
      <c r="K3" s="82"/>
      <c r="L3" s="72" t="s">
        <v>55</v>
      </c>
      <c r="M3" s="82"/>
      <c r="N3" s="72" t="s">
        <v>56</v>
      </c>
      <c r="O3" s="82"/>
      <c r="P3" s="72" t="s">
        <v>57</v>
      </c>
    </row>
    <row r="4" spans="1:16" x14ac:dyDescent="0.2">
      <c r="B4" s="251"/>
      <c r="C4" s="251"/>
      <c r="D4" s="251"/>
      <c r="E4" s="68"/>
      <c r="F4" s="17" t="s">
        <v>14</v>
      </c>
      <c r="H4" s="17" t="s">
        <v>14</v>
      </c>
      <c r="I4" s="12"/>
      <c r="J4" s="17" t="s">
        <v>14</v>
      </c>
      <c r="K4" s="12"/>
      <c r="L4" s="17" t="s">
        <v>14</v>
      </c>
      <c r="M4" s="12"/>
      <c r="N4" s="17" t="s">
        <v>14</v>
      </c>
      <c r="O4" s="12"/>
      <c r="P4" s="17" t="s">
        <v>14</v>
      </c>
    </row>
    <row r="5" spans="1:16" ht="30" customHeight="1" x14ac:dyDescent="0.2">
      <c r="A5" s="268" t="s">
        <v>58</v>
      </c>
      <c r="B5" s="252" t="s">
        <v>59</v>
      </c>
      <c r="C5" s="252"/>
      <c r="D5" s="252"/>
      <c r="E5" s="23"/>
      <c r="F5" s="147">
        <v>2903</v>
      </c>
      <c r="G5" s="148"/>
      <c r="H5" s="147"/>
      <c r="I5" s="148"/>
      <c r="J5" s="147"/>
      <c r="K5" s="148"/>
      <c r="L5" s="147"/>
      <c r="M5" s="148"/>
      <c r="N5" s="149">
        <f>F5+H5+J5+L5</f>
        <v>2903</v>
      </c>
      <c r="O5" s="148"/>
      <c r="P5" s="147"/>
    </row>
    <row r="6" spans="1:16" ht="30" customHeight="1" x14ac:dyDescent="0.2">
      <c r="A6" s="269"/>
      <c r="B6" s="252" t="s">
        <v>60</v>
      </c>
      <c r="C6" s="252"/>
      <c r="D6" s="252"/>
      <c r="E6" s="23"/>
      <c r="F6" s="147">
        <f>'R&amp;P Accounts'!B51</f>
        <v>-260</v>
      </c>
      <c r="G6" s="148"/>
      <c r="H6" s="147"/>
      <c r="I6" s="148"/>
      <c r="J6" s="147"/>
      <c r="K6" s="148"/>
      <c r="L6" s="147"/>
      <c r="M6" s="148"/>
      <c r="N6" s="149">
        <f>F6+H6+J6+L6</f>
        <v>-260</v>
      </c>
      <c r="O6" s="148"/>
      <c r="P6" s="147"/>
    </row>
    <row r="7" spans="1:16" ht="26.25" customHeight="1" x14ac:dyDescent="0.2">
      <c r="A7" s="269"/>
      <c r="B7" s="274"/>
      <c r="C7" s="275"/>
      <c r="D7" s="276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69"/>
      <c r="B8" s="252"/>
      <c r="C8" s="252"/>
      <c r="D8" s="252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71" t="s">
        <v>61</v>
      </c>
      <c r="C9" s="271"/>
      <c r="D9" s="271"/>
      <c r="E9" s="41"/>
      <c r="F9" s="153">
        <f>SUM(F5:F8)</f>
        <v>2643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48"/>
      <c r="N9" s="154">
        <f>F9+H9+J9+L9</f>
        <v>2643</v>
      </c>
      <c r="O9" s="248"/>
      <c r="P9" s="153">
        <f>SUM(P5:P8)</f>
        <v>0</v>
      </c>
    </row>
    <row r="10" spans="1:16" ht="26.25" customHeight="1" thickTop="1" x14ac:dyDescent="0.2">
      <c r="B10" s="272" t="s">
        <v>62</v>
      </c>
      <c r="C10" s="272"/>
      <c r="D10" s="272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8"/>
      <c r="N10" s="137">
        <f>N6-'R&amp;P Accounts'!J55</f>
        <v>0</v>
      </c>
      <c r="O10" s="248"/>
      <c r="P10" s="137">
        <f>P6-'R&amp;P Accounts'!L55</f>
        <v>0</v>
      </c>
    </row>
    <row r="11" spans="1:16" x14ac:dyDescent="0.2">
      <c r="B11" s="264"/>
      <c r="C11" s="264"/>
      <c r="D11" s="264"/>
      <c r="E11" s="19"/>
      <c r="G11" s="249"/>
      <c r="I11" s="249"/>
      <c r="J11" s="12"/>
      <c r="K11" s="12"/>
      <c r="M11" s="249"/>
      <c r="O11" s="249"/>
    </row>
    <row r="12" spans="1:16" ht="30.75" customHeight="1" x14ac:dyDescent="0.25">
      <c r="B12" s="256" t="s">
        <v>63</v>
      </c>
      <c r="C12" s="256"/>
      <c r="D12" s="256"/>
      <c r="E12" s="20"/>
      <c r="G12" s="249"/>
      <c r="H12" s="5"/>
      <c r="I12" s="249"/>
      <c r="J12" s="253" t="s">
        <v>64</v>
      </c>
      <c r="K12" s="253"/>
      <c r="L12" s="253"/>
      <c r="M12" s="249"/>
      <c r="N12" s="5" t="s">
        <v>65</v>
      </c>
      <c r="O12" s="249"/>
      <c r="P12" s="5" t="s">
        <v>66</v>
      </c>
    </row>
    <row r="13" spans="1:16" s="61" customFormat="1" x14ac:dyDescent="0.2">
      <c r="B13" s="257"/>
      <c r="C13" s="257"/>
      <c r="D13" s="257"/>
      <c r="E13" s="62"/>
      <c r="F13" s="63"/>
      <c r="H13" s="63"/>
      <c r="I13" s="64"/>
      <c r="J13" s="64"/>
      <c r="K13" s="64"/>
      <c r="M13" s="64"/>
      <c r="N13" s="17" t="s">
        <v>14</v>
      </c>
      <c r="O13" s="12"/>
      <c r="P13" s="17" t="s">
        <v>14</v>
      </c>
    </row>
    <row r="14" spans="1:16" ht="20.100000000000001" customHeight="1" x14ac:dyDescent="0.2">
      <c r="A14" s="268" t="s">
        <v>67</v>
      </c>
      <c r="B14" s="258"/>
      <c r="C14" s="258"/>
      <c r="D14" s="258"/>
      <c r="E14" s="24"/>
      <c r="G14" s="249"/>
      <c r="I14" s="12"/>
      <c r="J14" s="277"/>
      <c r="K14" s="278"/>
      <c r="L14" s="279"/>
      <c r="M14" s="18"/>
      <c r="N14" s="138"/>
      <c r="O14" s="101"/>
      <c r="P14" s="138"/>
    </row>
    <row r="15" spans="1:16" ht="20.100000000000001" customHeight="1" x14ac:dyDescent="0.2">
      <c r="A15" s="269"/>
      <c r="B15" s="258"/>
      <c r="C15" s="258"/>
      <c r="D15" s="258"/>
      <c r="E15" s="24"/>
      <c r="G15" s="249"/>
      <c r="H15" s="5"/>
      <c r="I15" s="12"/>
      <c r="J15" s="277"/>
      <c r="K15" s="278"/>
      <c r="L15" s="279"/>
      <c r="M15" s="18"/>
      <c r="N15" s="138"/>
      <c r="O15" s="101"/>
      <c r="P15" s="138"/>
    </row>
    <row r="16" spans="1:16" ht="20.100000000000001" customHeight="1" x14ac:dyDescent="0.2">
      <c r="A16" s="269"/>
      <c r="B16" s="258"/>
      <c r="C16" s="258"/>
      <c r="D16" s="258"/>
      <c r="E16" s="24"/>
      <c r="F16" s="12"/>
      <c r="G16" s="12"/>
      <c r="H16" s="59"/>
      <c r="I16" s="12"/>
      <c r="J16" s="277"/>
      <c r="K16" s="278"/>
      <c r="L16" s="279"/>
      <c r="M16" s="18"/>
      <c r="N16" s="138"/>
      <c r="O16" s="101"/>
      <c r="P16" s="138"/>
    </row>
    <row r="17" spans="1:16" ht="20.100000000000001" customHeight="1" x14ac:dyDescent="0.2">
      <c r="A17" s="269"/>
      <c r="B17" s="258"/>
      <c r="C17" s="258"/>
      <c r="D17" s="258"/>
      <c r="E17" s="24"/>
      <c r="F17" s="12"/>
      <c r="G17" s="12"/>
      <c r="H17" s="59"/>
      <c r="I17" s="12"/>
      <c r="J17" s="277"/>
      <c r="K17" s="278"/>
      <c r="L17" s="279"/>
      <c r="M17" s="18"/>
      <c r="N17" s="138"/>
      <c r="O17" s="101"/>
      <c r="P17" s="138"/>
    </row>
    <row r="18" spans="1:16" ht="20.100000000000001" customHeight="1" thickBot="1" x14ac:dyDescent="0.25">
      <c r="A18" s="269"/>
      <c r="B18" s="258"/>
      <c r="C18" s="258"/>
      <c r="D18" s="258"/>
      <c r="E18" s="24"/>
      <c r="F18" s="12"/>
      <c r="G18" s="12"/>
      <c r="H18" s="59"/>
      <c r="I18" s="12"/>
      <c r="J18" s="277"/>
      <c r="K18" s="278"/>
      <c r="L18" s="279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68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70"/>
      <c r="C20" s="270"/>
      <c r="D20" s="270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6" t="s">
        <v>63</v>
      </c>
      <c r="C21" s="256"/>
      <c r="D21" s="256"/>
      <c r="E21" s="21"/>
      <c r="G21" s="12"/>
      <c r="H21" s="253" t="s">
        <v>64</v>
      </c>
      <c r="I21" s="253"/>
      <c r="J21" s="253"/>
      <c r="K21" s="12"/>
      <c r="L21" s="5" t="s">
        <v>69</v>
      </c>
      <c r="M21" s="12"/>
      <c r="N21" s="5" t="s">
        <v>70</v>
      </c>
      <c r="O21" s="12"/>
      <c r="P21" s="5" t="s">
        <v>66</v>
      </c>
    </row>
    <row r="22" spans="1:16" s="61" customFormat="1" x14ac:dyDescent="0.2">
      <c r="B22" s="257"/>
      <c r="C22" s="257"/>
      <c r="D22" s="257"/>
      <c r="E22" s="62"/>
      <c r="I22" s="64"/>
      <c r="J22" s="63"/>
      <c r="K22" s="64"/>
      <c r="L22" s="17" t="s">
        <v>14</v>
      </c>
      <c r="M22" s="12"/>
      <c r="N22" s="17" t="s">
        <v>14</v>
      </c>
      <c r="O22" s="12"/>
      <c r="P22" s="17" t="s">
        <v>14</v>
      </c>
    </row>
    <row r="23" spans="1:16" ht="20.100000000000001" customHeight="1" x14ac:dyDescent="0.2">
      <c r="A23" s="268" t="s">
        <v>71</v>
      </c>
      <c r="B23" s="258" t="s">
        <v>135</v>
      </c>
      <c r="C23" s="258"/>
      <c r="D23" s="258"/>
      <c r="E23" s="24"/>
      <c r="G23" s="12"/>
      <c r="H23" s="265" t="s">
        <v>136</v>
      </c>
      <c r="I23" s="266"/>
      <c r="J23" s="267"/>
      <c r="K23" s="18"/>
      <c r="L23" s="138">
        <v>10000</v>
      </c>
      <c r="M23" s="101"/>
      <c r="N23" s="138">
        <v>10000</v>
      </c>
      <c r="O23" s="101"/>
      <c r="P23" s="138">
        <v>0</v>
      </c>
    </row>
    <row r="24" spans="1:16" ht="20.100000000000001" customHeight="1" x14ac:dyDescent="0.2">
      <c r="A24" s="269"/>
      <c r="B24" s="258" t="s">
        <v>137</v>
      </c>
      <c r="C24" s="258"/>
      <c r="D24" s="258"/>
      <c r="E24" s="24"/>
      <c r="G24" s="12"/>
      <c r="H24" s="265" t="s">
        <v>136</v>
      </c>
      <c r="I24" s="266"/>
      <c r="J24" s="267"/>
      <c r="K24" s="18"/>
      <c r="L24" s="138">
        <v>159</v>
      </c>
      <c r="M24" s="101"/>
      <c r="N24" s="138">
        <v>159</v>
      </c>
      <c r="O24" s="101"/>
      <c r="P24" s="138">
        <v>0</v>
      </c>
    </row>
    <row r="25" spans="1:16" ht="20.100000000000001" customHeight="1" x14ac:dyDescent="0.2">
      <c r="A25" s="269"/>
      <c r="B25" s="258" t="s">
        <v>138</v>
      </c>
      <c r="C25" s="258"/>
      <c r="D25" s="258"/>
      <c r="E25" s="24"/>
      <c r="G25" s="12"/>
      <c r="H25" s="265" t="s">
        <v>154</v>
      </c>
      <c r="I25" s="266"/>
      <c r="J25" s="267"/>
      <c r="K25" s="18"/>
      <c r="L25" s="138">
        <v>62</v>
      </c>
      <c r="M25" s="101"/>
      <c r="N25" s="138">
        <v>62</v>
      </c>
      <c r="O25" s="101"/>
      <c r="P25" s="138">
        <v>0</v>
      </c>
    </row>
    <row r="26" spans="1:16" ht="20.100000000000001" customHeight="1" x14ac:dyDescent="0.2">
      <c r="A26" s="269"/>
      <c r="B26" s="258" t="s">
        <v>139</v>
      </c>
      <c r="C26" s="258"/>
      <c r="D26" s="258"/>
      <c r="E26" s="24"/>
      <c r="G26" s="12"/>
      <c r="H26" s="265" t="s">
        <v>136</v>
      </c>
      <c r="I26" s="266"/>
      <c r="J26" s="267"/>
      <c r="K26" s="18"/>
      <c r="L26" s="138">
        <v>17</v>
      </c>
      <c r="M26" s="101"/>
      <c r="N26" s="138">
        <v>17</v>
      </c>
      <c r="O26" s="101"/>
      <c r="P26" s="138">
        <v>0</v>
      </c>
    </row>
    <row r="27" spans="1:16" ht="20.100000000000001" customHeight="1" x14ac:dyDescent="0.2">
      <c r="A27" s="269"/>
      <c r="B27" s="258" t="s">
        <v>140</v>
      </c>
      <c r="C27" s="258"/>
      <c r="D27" s="258"/>
      <c r="E27" s="24"/>
      <c r="G27" s="12"/>
      <c r="H27" s="265" t="s">
        <v>136</v>
      </c>
      <c r="I27" s="266"/>
      <c r="J27" s="267"/>
      <c r="K27" s="18"/>
      <c r="L27" s="138">
        <v>215</v>
      </c>
      <c r="M27" s="101"/>
      <c r="N27" s="138">
        <v>624</v>
      </c>
      <c r="O27" s="101"/>
      <c r="P27" s="138">
        <v>0</v>
      </c>
    </row>
    <row r="28" spans="1:16" ht="20.100000000000001" customHeight="1" x14ac:dyDescent="0.2">
      <c r="A28" s="269"/>
      <c r="B28" s="258"/>
      <c r="C28" s="258"/>
      <c r="D28" s="258"/>
      <c r="E28" s="24"/>
      <c r="G28" s="12"/>
      <c r="H28" s="265"/>
      <c r="I28" s="266"/>
      <c r="J28" s="267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69"/>
      <c r="B29" s="258"/>
      <c r="C29" s="258"/>
      <c r="D29" s="258"/>
      <c r="E29" s="24"/>
      <c r="G29" s="12"/>
      <c r="H29" s="265"/>
      <c r="I29" s="266"/>
      <c r="J29" s="267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69"/>
      <c r="B30" s="258"/>
      <c r="C30" s="258"/>
      <c r="D30" s="258"/>
      <c r="E30" s="24"/>
      <c r="G30" s="12"/>
      <c r="H30" s="265"/>
      <c r="I30" s="266"/>
      <c r="J30" s="267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69"/>
      <c r="B31" s="258"/>
      <c r="C31" s="258"/>
      <c r="D31" s="258"/>
      <c r="E31" s="24"/>
      <c r="G31" s="12"/>
      <c r="H31" s="265"/>
      <c r="I31" s="266"/>
      <c r="J31" s="267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72</v>
      </c>
      <c r="K32" s="12"/>
      <c r="L32" s="140">
        <f>SUM(L23:L31)</f>
        <v>10453</v>
      </c>
      <c r="M32" s="101"/>
      <c r="N32" s="140">
        <f>SUM(N23:N31)</f>
        <v>10862</v>
      </c>
      <c r="O32" s="101"/>
      <c r="P32" s="140">
        <f>SUM(P23:P31)</f>
        <v>0</v>
      </c>
    </row>
    <row r="33" spans="1:16" ht="10.5" customHeight="1" x14ac:dyDescent="0.2">
      <c r="B33" s="264"/>
      <c r="C33" s="264"/>
      <c r="D33" s="264"/>
      <c r="E33" s="262"/>
      <c r="G33" s="262"/>
      <c r="H33" s="17"/>
      <c r="I33" s="249"/>
      <c r="J33" s="12"/>
      <c r="K33" s="12"/>
      <c r="L33" s="66"/>
      <c r="M33" s="249"/>
      <c r="N33" s="66"/>
      <c r="O33" s="263"/>
      <c r="P33" s="66"/>
    </row>
    <row r="34" spans="1:16" ht="19.5" customHeight="1" x14ac:dyDescent="0.25">
      <c r="B34" s="256" t="s">
        <v>63</v>
      </c>
      <c r="C34" s="256"/>
      <c r="D34" s="256"/>
      <c r="E34" s="262"/>
      <c r="G34" s="262"/>
      <c r="H34" s="17"/>
      <c r="I34" s="249"/>
      <c r="J34" s="253" t="s">
        <v>73</v>
      </c>
      <c r="K34" s="253"/>
      <c r="L34" s="253"/>
      <c r="M34" s="249"/>
      <c r="N34" s="5" t="s">
        <v>74</v>
      </c>
      <c r="O34" s="263"/>
      <c r="P34" s="5" t="s">
        <v>66</v>
      </c>
    </row>
    <row r="35" spans="1:16" s="61" customFormat="1" x14ac:dyDescent="0.2">
      <c r="B35" s="257"/>
      <c r="C35" s="257"/>
      <c r="D35" s="257"/>
      <c r="E35" s="62"/>
      <c r="F35" s="1"/>
      <c r="H35" s="63"/>
      <c r="I35" s="64"/>
      <c r="J35" s="64"/>
      <c r="K35" s="64"/>
      <c r="M35" s="64"/>
      <c r="N35" s="17" t="s">
        <v>14</v>
      </c>
      <c r="O35" s="12"/>
      <c r="P35" s="17" t="s">
        <v>14</v>
      </c>
    </row>
    <row r="36" spans="1:16" ht="20.100000000000001" customHeight="1" x14ac:dyDescent="0.2">
      <c r="A36" s="268" t="s">
        <v>75</v>
      </c>
      <c r="B36" s="258"/>
      <c r="C36" s="258"/>
      <c r="D36" s="258"/>
      <c r="E36" s="24"/>
      <c r="G36" s="12"/>
      <c r="H36" s="17"/>
      <c r="I36" s="12"/>
      <c r="J36" s="259"/>
      <c r="K36" s="260"/>
      <c r="L36" s="261"/>
      <c r="M36" s="12"/>
      <c r="N36" s="126"/>
      <c r="O36" s="135"/>
      <c r="P36" s="126"/>
    </row>
    <row r="37" spans="1:16" ht="20.100000000000001" customHeight="1" x14ac:dyDescent="0.2">
      <c r="A37" s="269"/>
      <c r="B37" s="258"/>
      <c r="C37" s="258"/>
      <c r="D37" s="258"/>
      <c r="E37" s="24"/>
      <c r="G37" s="12"/>
      <c r="H37" s="17"/>
      <c r="I37" s="12"/>
      <c r="J37" s="259"/>
      <c r="K37" s="260"/>
      <c r="L37" s="261"/>
      <c r="M37" s="12"/>
      <c r="N37" s="126"/>
      <c r="O37" s="135"/>
      <c r="P37" s="126"/>
    </row>
    <row r="38" spans="1:16" ht="20.100000000000001" customHeight="1" x14ac:dyDescent="0.2">
      <c r="A38" s="269"/>
      <c r="B38" s="258"/>
      <c r="C38" s="258"/>
      <c r="D38" s="258"/>
      <c r="E38" s="24"/>
      <c r="G38" s="12"/>
      <c r="H38" s="17"/>
      <c r="I38" s="12"/>
      <c r="J38" s="259"/>
      <c r="K38" s="260"/>
      <c r="L38" s="261"/>
      <c r="M38" s="12"/>
      <c r="N38" s="126"/>
      <c r="O38" s="135"/>
      <c r="P38" s="126"/>
    </row>
    <row r="39" spans="1:16" ht="20.100000000000001" customHeight="1" x14ac:dyDescent="0.2">
      <c r="A39" s="269"/>
      <c r="B39" s="258"/>
      <c r="C39" s="258"/>
      <c r="D39" s="258"/>
      <c r="E39" s="24"/>
      <c r="G39" s="12"/>
      <c r="H39" s="17"/>
      <c r="I39" s="12"/>
      <c r="J39" s="259"/>
      <c r="K39" s="260"/>
      <c r="L39" s="261"/>
      <c r="M39" s="12"/>
      <c r="N39" s="126"/>
      <c r="O39" s="135"/>
      <c r="P39" s="126"/>
    </row>
    <row r="40" spans="1:16" ht="20.100000000000001" customHeight="1" thickBot="1" x14ac:dyDescent="0.25">
      <c r="A40" s="269"/>
      <c r="B40" s="258"/>
      <c r="C40" s="258"/>
      <c r="D40" s="258"/>
      <c r="E40" s="24"/>
      <c r="G40" s="12"/>
      <c r="H40" s="17"/>
      <c r="I40" s="12"/>
      <c r="J40" s="259"/>
      <c r="K40" s="260"/>
      <c r="L40" s="261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72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6" t="s">
        <v>63</v>
      </c>
      <c r="C43" s="256"/>
      <c r="D43" s="256"/>
      <c r="E43" s="12"/>
      <c r="G43" s="12"/>
      <c r="H43" s="12"/>
      <c r="I43" s="12"/>
      <c r="J43" s="253" t="s">
        <v>73</v>
      </c>
      <c r="K43" s="253"/>
      <c r="L43" s="253"/>
      <c r="M43" s="12"/>
      <c r="N43" s="17" t="s">
        <v>76</v>
      </c>
      <c r="O43" s="12"/>
      <c r="P43" s="5" t="s">
        <v>66</v>
      </c>
    </row>
    <row r="44" spans="1:16" s="61" customFormat="1" x14ac:dyDescent="0.2">
      <c r="B44" s="257"/>
      <c r="C44" s="257"/>
      <c r="D44" s="257"/>
      <c r="E44" s="62"/>
      <c r="F44" s="63"/>
      <c r="H44" s="63"/>
      <c r="I44" s="64"/>
      <c r="J44" s="64"/>
      <c r="K44" s="64"/>
      <c r="L44" s="63"/>
      <c r="M44" s="64"/>
      <c r="N44" s="17" t="s">
        <v>14</v>
      </c>
      <c r="O44" s="12"/>
      <c r="P44" s="17" t="s">
        <v>14</v>
      </c>
    </row>
    <row r="45" spans="1:16" ht="20.100000000000001" customHeight="1" x14ac:dyDescent="0.2">
      <c r="A45" s="268" t="s">
        <v>77</v>
      </c>
      <c r="B45" s="258"/>
      <c r="C45" s="258"/>
      <c r="D45" s="258"/>
      <c r="E45" s="24"/>
      <c r="G45" s="12"/>
      <c r="H45" s="12"/>
      <c r="I45" s="12"/>
      <c r="J45" s="259"/>
      <c r="K45" s="260"/>
      <c r="L45" s="261"/>
      <c r="M45" s="12"/>
      <c r="N45" s="102"/>
      <c r="O45" s="101"/>
      <c r="P45" s="102"/>
    </row>
    <row r="46" spans="1:16" ht="20.100000000000001" customHeight="1" x14ac:dyDescent="0.2">
      <c r="A46" s="269"/>
      <c r="B46" s="258"/>
      <c r="C46" s="258"/>
      <c r="D46" s="258"/>
      <c r="E46" s="24"/>
      <c r="G46" s="12"/>
      <c r="H46" s="12"/>
      <c r="I46" s="12"/>
      <c r="J46" s="259"/>
      <c r="K46" s="260"/>
      <c r="L46" s="261"/>
      <c r="M46" s="12"/>
      <c r="N46" s="102"/>
      <c r="O46" s="101"/>
      <c r="P46" s="102"/>
    </row>
    <row r="47" spans="1:16" ht="20.100000000000001" customHeight="1" thickBot="1" x14ac:dyDescent="0.25">
      <c r="A47" s="269"/>
      <c r="B47" s="258"/>
      <c r="C47" s="258"/>
      <c r="D47" s="258"/>
      <c r="E47" s="24"/>
      <c r="G47" s="12"/>
      <c r="H47" s="12"/>
      <c r="I47" s="12"/>
      <c r="J47" s="259"/>
      <c r="K47" s="260"/>
      <c r="L47" s="261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72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54" t="s">
        <v>79</v>
      </c>
      <c r="C50" s="254"/>
      <c r="D50" s="254"/>
      <c r="E50" s="254"/>
      <c r="F50" s="254"/>
      <c r="G50" s="74"/>
      <c r="H50" s="255" t="s">
        <v>80</v>
      </c>
      <c r="I50" s="255"/>
      <c r="J50" s="255"/>
      <c r="K50" s="255"/>
      <c r="L50" s="255"/>
      <c r="M50" s="75"/>
      <c r="N50" s="75"/>
      <c r="O50" s="76"/>
      <c r="P50" s="77" t="s">
        <v>81</v>
      </c>
    </row>
    <row r="51" spans="1:16" ht="33.75" customHeight="1" x14ac:dyDescent="0.2">
      <c r="A51" s="51"/>
      <c r="B51" s="280"/>
      <c r="C51" s="281"/>
      <c r="D51" s="281"/>
      <c r="E51" s="281"/>
      <c r="F51" s="282"/>
      <c r="G51" s="65"/>
      <c r="H51" s="280"/>
      <c r="I51" s="281"/>
      <c r="J51" s="281"/>
      <c r="K51" s="281"/>
      <c r="L51" s="281"/>
      <c r="M51" s="281"/>
      <c r="N51" s="282"/>
      <c r="P51" s="78"/>
    </row>
    <row r="52" spans="1:16" ht="33.75" customHeight="1" x14ac:dyDescent="0.2">
      <c r="A52" s="51"/>
      <c r="B52" s="283"/>
      <c r="C52" s="284"/>
      <c r="D52" s="284"/>
      <c r="E52" s="284"/>
      <c r="F52" s="285"/>
      <c r="G52" s="65"/>
      <c r="H52" s="286"/>
      <c r="I52" s="287"/>
      <c r="J52" s="287"/>
      <c r="K52" s="287"/>
      <c r="L52" s="287"/>
      <c r="M52" s="287"/>
      <c r="N52" s="288"/>
      <c r="P52" s="79"/>
    </row>
    <row r="53" spans="1:16" ht="14.25" x14ac:dyDescent="0.2">
      <c r="F53" s="65"/>
      <c r="G53" s="65"/>
    </row>
    <row r="54" spans="1:16" x14ac:dyDescent="0.2">
      <c r="B54" s="230" t="s">
        <v>82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8"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7" t="str">
        <f>'R&amp;P Accounts'!B2</f>
        <v>Dirleton Market on the Green</v>
      </c>
      <c r="C1" s="247"/>
      <c r="D1" s="247"/>
      <c r="E1" s="247"/>
      <c r="F1" s="247"/>
      <c r="G1" s="247"/>
      <c r="H1" s="247"/>
      <c r="I1" s="247"/>
      <c r="J1" s="247"/>
      <c r="K1" s="314" t="str">
        <f>'R&amp;P Accounts'!L2</f>
        <v>SC 054059</v>
      </c>
      <c r="L1" s="314"/>
    </row>
    <row r="2" spans="1:12" ht="10.5" customHeight="1" x14ac:dyDescent="0.2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</row>
    <row r="3" spans="1:12" s="46" customFormat="1" ht="26.25" customHeight="1" x14ac:dyDescent="0.2">
      <c r="A3" s="42" t="s">
        <v>83</v>
      </c>
      <c r="B3" s="43"/>
      <c r="C3" s="42"/>
      <c r="D3" s="42"/>
      <c r="E3" s="42"/>
      <c r="F3" s="42"/>
      <c r="G3" s="315"/>
      <c r="H3" s="315"/>
      <c r="I3" s="315"/>
      <c r="J3" s="315"/>
      <c r="K3" s="81"/>
    </row>
    <row r="4" spans="1:12" ht="15" customHeight="1" x14ac:dyDescent="0.2">
      <c r="A4" s="296"/>
      <c r="B4" s="296"/>
      <c r="C4" s="296"/>
      <c r="D4" s="296"/>
      <c r="E4" s="296"/>
      <c r="F4" s="296"/>
      <c r="G4" s="296"/>
      <c r="H4" s="296"/>
      <c r="I4" s="296"/>
      <c r="J4" s="296"/>
      <c r="K4" s="296"/>
    </row>
    <row r="5" spans="1:12" ht="20.100000000000001" customHeight="1" x14ac:dyDescent="0.2">
      <c r="A5" s="298" t="s">
        <v>84</v>
      </c>
      <c r="B5" s="323" t="s">
        <v>147</v>
      </c>
      <c r="C5" s="324"/>
      <c r="D5" s="324"/>
      <c r="E5" s="324"/>
      <c r="F5" s="324"/>
      <c r="G5" s="324"/>
      <c r="H5" s="324"/>
      <c r="I5" s="324"/>
      <c r="J5" s="324"/>
      <c r="K5" s="325"/>
    </row>
    <row r="6" spans="1:12" ht="20.100000000000001" customHeight="1" x14ac:dyDescent="0.2">
      <c r="A6" s="299"/>
      <c r="B6" s="326"/>
      <c r="C6" s="327"/>
      <c r="D6" s="327"/>
      <c r="E6" s="327"/>
      <c r="F6" s="327"/>
      <c r="G6" s="327"/>
      <c r="H6" s="327"/>
      <c r="I6" s="327"/>
      <c r="J6" s="327"/>
      <c r="K6" s="328"/>
    </row>
    <row r="7" spans="1:12" ht="29.25" customHeight="1" x14ac:dyDescent="0.2">
      <c r="A7" s="299"/>
      <c r="B7" s="326"/>
      <c r="C7" s="327"/>
      <c r="D7" s="327"/>
      <c r="E7" s="327"/>
      <c r="F7" s="327"/>
      <c r="G7" s="327"/>
      <c r="H7" s="327"/>
      <c r="I7" s="327"/>
      <c r="J7" s="327"/>
      <c r="K7" s="328"/>
    </row>
    <row r="8" spans="1:12" ht="41.25" customHeight="1" x14ac:dyDescent="0.2">
      <c r="A8" s="299"/>
      <c r="B8" s="326"/>
      <c r="C8" s="327"/>
      <c r="D8" s="327"/>
      <c r="E8" s="327"/>
      <c r="F8" s="327"/>
      <c r="G8" s="327"/>
      <c r="H8" s="327"/>
      <c r="I8" s="327"/>
      <c r="J8" s="327"/>
      <c r="K8" s="328"/>
    </row>
    <row r="9" spans="1:12" ht="64.5" customHeight="1" x14ac:dyDescent="0.2">
      <c r="A9" s="299"/>
      <c r="B9" s="329"/>
      <c r="C9" s="330"/>
      <c r="D9" s="330"/>
      <c r="E9" s="330"/>
      <c r="F9" s="330"/>
      <c r="G9" s="330"/>
      <c r="H9" s="330"/>
      <c r="I9" s="330"/>
      <c r="J9" s="330"/>
      <c r="K9" s="331"/>
    </row>
    <row r="10" spans="1:12" x14ac:dyDescent="0.2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</row>
    <row r="11" spans="1:12" ht="27" customHeight="1" x14ac:dyDescent="0.2">
      <c r="B11" s="294" t="s">
        <v>85</v>
      </c>
      <c r="C11" s="294"/>
      <c r="D11" s="294"/>
      <c r="E11" s="294"/>
      <c r="F11" s="294"/>
      <c r="G11" s="12"/>
      <c r="H11" s="17" t="s">
        <v>86</v>
      </c>
      <c r="I11" s="12"/>
      <c r="J11" s="17" t="s">
        <v>87</v>
      </c>
      <c r="K11" s="17" t="s">
        <v>88</v>
      </c>
    </row>
    <row r="12" spans="1:12" ht="33.75" customHeight="1" x14ac:dyDescent="0.25">
      <c r="A12" s="298" t="s">
        <v>89</v>
      </c>
      <c r="B12" s="300" t="s">
        <v>142</v>
      </c>
      <c r="C12" s="301"/>
      <c r="D12" s="301"/>
      <c r="E12" s="301"/>
      <c r="F12" s="302"/>
      <c r="G12" s="18"/>
      <c r="H12" s="188" t="s">
        <v>143</v>
      </c>
      <c r="I12" s="189"/>
      <c r="J12" s="190">
        <v>1</v>
      </c>
      <c r="K12" s="191">
        <v>130</v>
      </c>
    </row>
    <row r="13" spans="1:12" ht="45" x14ac:dyDescent="0.25">
      <c r="A13" s="299"/>
      <c r="B13" s="300" t="s">
        <v>144</v>
      </c>
      <c r="C13" s="301"/>
      <c r="D13" s="301"/>
      <c r="E13" s="301"/>
      <c r="F13" s="302"/>
      <c r="G13" s="18"/>
      <c r="H13" s="188" t="s">
        <v>145</v>
      </c>
      <c r="I13" s="189"/>
      <c r="J13" s="190">
        <v>1</v>
      </c>
      <c r="K13" s="191">
        <v>50</v>
      </c>
    </row>
    <row r="14" spans="1:12" ht="20.100000000000001" customHeight="1" x14ac:dyDescent="0.25">
      <c r="A14" s="299"/>
      <c r="B14" s="300"/>
      <c r="C14" s="301"/>
      <c r="D14" s="301"/>
      <c r="E14" s="301"/>
      <c r="F14" s="302"/>
      <c r="G14" s="18"/>
      <c r="H14" s="188"/>
      <c r="I14" s="189"/>
      <c r="J14" s="190"/>
      <c r="K14" s="191"/>
    </row>
    <row r="15" spans="1:12" ht="20.100000000000001" customHeight="1" x14ac:dyDescent="0.25">
      <c r="A15" s="299"/>
      <c r="B15" s="300"/>
      <c r="C15" s="301"/>
      <c r="D15" s="301"/>
      <c r="E15" s="301"/>
      <c r="F15" s="302"/>
      <c r="G15" s="18"/>
      <c r="H15" s="188"/>
      <c r="I15" s="189"/>
      <c r="J15" s="190"/>
      <c r="K15" s="191"/>
    </row>
    <row r="16" spans="1:12" ht="20.100000000000001" customHeight="1" x14ac:dyDescent="0.25">
      <c r="A16" s="299"/>
      <c r="B16" s="303"/>
      <c r="C16" s="304"/>
      <c r="D16" s="304"/>
      <c r="E16" s="304"/>
      <c r="F16" s="305"/>
      <c r="G16" s="18"/>
      <c r="H16" s="188"/>
      <c r="I16" s="189"/>
      <c r="J16" s="190"/>
      <c r="K16" s="192"/>
    </row>
    <row r="17" spans="1:11" ht="20.25" customHeight="1" x14ac:dyDescent="0.25">
      <c r="A17" s="12"/>
      <c r="B17" s="307" t="s">
        <v>68</v>
      </c>
      <c r="C17" s="307"/>
      <c r="D17" s="307"/>
      <c r="E17" s="307"/>
      <c r="F17" s="307"/>
      <c r="G17" s="307"/>
      <c r="H17" s="307"/>
      <c r="I17" s="307"/>
      <c r="J17" s="307"/>
      <c r="K17" s="213">
        <f>SUM(K12:K16)</f>
        <v>180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90</v>
      </c>
      <c r="B19" s="308" t="s">
        <v>91</v>
      </c>
      <c r="C19" s="309"/>
      <c r="D19" s="309"/>
      <c r="E19" s="309"/>
      <c r="F19" s="309"/>
      <c r="G19" s="309"/>
      <c r="H19" s="309"/>
      <c r="I19" s="309"/>
      <c r="J19" s="310"/>
      <c r="K19" s="292" t="s">
        <v>141</v>
      </c>
    </row>
    <row r="20" spans="1:11" ht="17.25" customHeight="1" x14ac:dyDescent="0.2">
      <c r="A20" s="16"/>
      <c r="B20" s="311"/>
      <c r="C20" s="312"/>
      <c r="D20" s="312"/>
      <c r="E20" s="312"/>
      <c r="F20" s="312"/>
      <c r="G20" s="312"/>
      <c r="H20" s="312"/>
      <c r="I20" s="312"/>
      <c r="J20" s="313"/>
      <c r="K20" s="293"/>
    </row>
    <row r="21" spans="1:11" ht="12.75" customHeight="1" x14ac:dyDescent="0.2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</row>
    <row r="22" spans="1:11" ht="27" customHeight="1" x14ac:dyDescent="0.2">
      <c r="B22" s="294" t="s">
        <v>92</v>
      </c>
      <c r="C22" s="294"/>
      <c r="D22" s="294"/>
      <c r="E22" s="294"/>
      <c r="F22" s="294"/>
      <c r="G22" s="294"/>
      <c r="H22" s="294"/>
      <c r="I22" s="294"/>
      <c r="J22" s="294"/>
      <c r="K22" s="17" t="s">
        <v>88</v>
      </c>
    </row>
    <row r="23" spans="1:11" ht="19.5" customHeight="1" x14ac:dyDescent="0.2">
      <c r="A23" s="298" t="s">
        <v>93</v>
      </c>
      <c r="B23" s="300"/>
      <c r="C23" s="301"/>
      <c r="D23" s="301"/>
      <c r="E23" s="301"/>
      <c r="F23" s="301"/>
      <c r="G23" s="301"/>
      <c r="H23" s="301"/>
      <c r="I23" s="301"/>
      <c r="J23" s="302"/>
      <c r="K23" s="90"/>
    </row>
    <row r="24" spans="1:11" ht="20.100000000000001" customHeight="1" x14ac:dyDescent="0.2">
      <c r="A24" s="299"/>
      <c r="B24" s="300"/>
      <c r="C24" s="301"/>
      <c r="D24" s="301"/>
      <c r="E24" s="301"/>
      <c r="F24" s="301"/>
      <c r="G24" s="301"/>
      <c r="H24" s="301"/>
      <c r="I24" s="301"/>
      <c r="J24" s="302"/>
      <c r="K24" s="90"/>
    </row>
    <row r="25" spans="1:11" ht="20.100000000000001" customHeight="1" x14ac:dyDescent="0.2">
      <c r="A25" s="299"/>
      <c r="B25" s="300"/>
      <c r="C25" s="301"/>
      <c r="D25" s="301"/>
      <c r="E25" s="301"/>
      <c r="F25" s="301"/>
      <c r="G25" s="301"/>
      <c r="H25" s="301"/>
      <c r="I25" s="301"/>
      <c r="J25" s="302"/>
      <c r="K25" s="90"/>
    </row>
    <row r="26" spans="1:11" ht="20.100000000000001" customHeight="1" x14ac:dyDescent="0.2">
      <c r="A26" s="299"/>
      <c r="B26" s="300"/>
      <c r="C26" s="301"/>
      <c r="D26" s="301"/>
      <c r="E26" s="301"/>
      <c r="F26" s="301"/>
      <c r="G26" s="301"/>
      <c r="H26" s="301"/>
      <c r="I26" s="301"/>
      <c r="J26" s="302"/>
      <c r="K26" s="90"/>
    </row>
    <row r="27" spans="1:11" ht="20.100000000000001" customHeight="1" x14ac:dyDescent="0.2">
      <c r="A27" s="299"/>
      <c r="B27" s="303"/>
      <c r="C27" s="304"/>
      <c r="D27" s="304"/>
      <c r="E27" s="304"/>
      <c r="F27" s="304"/>
      <c r="G27" s="304"/>
      <c r="H27" s="304"/>
      <c r="I27" s="304"/>
      <c r="J27" s="305"/>
      <c r="K27" s="90"/>
    </row>
    <row r="28" spans="1:11" x14ac:dyDescent="0.2">
      <c r="A28" s="262"/>
      <c r="B28" s="262"/>
      <c r="C28" s="262"/>
      <c r="D28" s="262"/>
      <c r="E28" s="262"/>
      <c r="F28" s="262"/>
      <c r="G28" s="262"/>
      <c r="H28" s="262"/>
      <c r="I28" s="262"/>
      <c r="J28" s="262"/>
      <c r="K28" s="262"/>
    </row>
    <row r="29" spans="1:11" ht="20.100000000000001" customHeight="1" x14ac:dyDescent="0.2">
      <c r="A29" s="60" t="s">
        <v>94</v>
      </c>
      <c r="B29" s="308" t="s">
        <v>95</v>
      </c>
      <c r="C29" s="309"/>
      <c r="D29" s="309"/>
      <c r="E29" s="309"/>
      <c r="F29" s="309"/>
      <c r="G29" s="309"/>
      <c r="H29" s="309"/>
      <c r="I29" s="309"/>
      <c r="J29" s="310"/>
      <c r="K29" s="316" t="s">
        <v>141</v>
      </c>
    </row>
    <row r="30" spans="1:11" ht="17.25" customHeight="1" x14ac:dyDescent="0.2">
      <c r="A30" s="16"/>
      <c r="B30" s="311"/>
      <c r="C30" s="312"/>
      <c r="D30" s="312"/>
      <c r="E30" s="312"/>
      <c r="F30" s="312"/>
      <c r="G30" s="312"/>
      <c r="H30" s="312"/>
      <c r="I30" s="312"/>
      <c r="J30" s="313"/>
      <c r="K30" s="317"/>
    </row>
    <row r="31" spans="1:11" ht="12.75" customHeight="1" x14ac:dyDescent="0.2">
      <c r="A31" s="262"/>
      <c r="B31" s="262"/>
      <c r="C31" s="262"/>
      <c r="D31" s="262"/>
      <c r="E31" s="262"/>
      <c r="F31" s="262"/>
      <c r="G31" s="262"/>
      <c r="H31" s="262"/>
      <c r="I31" s="262"/>
      <c r="J31" s="262"/>
      <c r="K31" s="262"/>
    </row>
    <row r="32" spans="1:11" ht="27" customHeight="1" x14ac:dyDescent="0.2">
      <c r="A32" s="296"/>
      <c r="B32" s="296"/>
      <c r="C32" s="296"/>
      <c r="D32" s="296"/>
      <c r="E32" s="296"/>
      <c r="F32" s="296"/>
      <c r="G32" s="296"/>
      <c r="H32" s="296"/>
      <c r="I32" s="12"/>
      <c r="J32" s="17" t="s">
        <v>96</v>
      </c>
      <c r="K32" s="17" t="s">
        <v>88</v>
      </c>
    </row>
    <row r="33" spans="1:11" ht="20.100000000000001" customHeight="1" x14ac:dyDescent="0.2">
      <c r="A33" s="298" t="s">
        <v>97</v>
      </c>
      <c r="B33" s="300"/>
      <c r="C33" s="301"/>
      <c r="D33" s="301"/>
      <c r="E33" s="301"/>
      <c r="F33" s="301"/>
      <c r="G33" s="301"/>
      <c r="H33" s="302"/>
      <c r="I33" s="18"/>
      <c r="J33" s="90"/>
      <c r="K33" s="90"/>
    </row>
    <row r="34" spans="1:11" ht="20.100000000000001" customHeight="1" x14ac:dyDescent="0.2">
      <c r="A34" s="299"/>
      <c r="B34" s="300"/>
      <c r="C34" s="301"/>
      <c r="D34" s="301"/>
      <c r="E34" s="301"/>
      <c r="F34" s="301"/>
      <c r="G34" s="301"/>
      <c r="H34" s="302"/>
      <c r="I34" s="18"/>
      <c r="J34" s="90"/>
      <c r="K34" s="90"/>
    </row>
    <row r="35" spans="1:11" ht="20.100000000000001" customHeight="1" x14ac:dyDescent="0.2">
      <c r="A35" s="299"/>
      <c r="B35" s="300"/>
      <c r="C35" s="301"/>
      <c r="D35" s="301"/>
      <c r="E35" s="301"/>
      <c r="F35" s="301"/>
      <c r="G35" s="301"/>
      <c r="H35" s="302"/>
      <c r="I35" s="18"/>
      <c r="J35" s="90"/>
      <c r="K35" s="90"/>
    </row>
    <row r="36" spans="1:11" ht="20.100000000000001" customHeight="1" x14ac:dyDescent="0.2">
      <c r="A36" s="299"/>
      <c r="B36" s="300"/>
      <c r="C36" s="301"/>
      <c r="D36" s="301"/>
      <c r="E36" s="301"/>
      <c r="F36" s="301"/>
      <c r="G36" s="301"/>
      <c r="H36" s="302"/>
      <c r="I36" s="18"/>
      <c r="J36" s="90"/>
      <c r="K36" s="90"/>
    </row>
    <row r="37" spans="1:11" ht="20.100000000000001" customHeight="1" x14ac:dyDescent="0.2">
      <c r="A37" s="299"/>
      <c r="B37" s="303"/>
      <c r="C37" s="304"/>
      <c r="D37" s="304"/>
      <c r="E37" s="304"/>
      <c r="F37" s="304"/>
      <c r="G37" s="304"/>
      <c r="H37" s="305"/>
      <c r="I37" s="18"/>
      <c r="J37" s="90"/>
      <c r="K37" s="90"/>
    </row>
    <row r="38" spans="1:11" x14ac:dyDescent="0.2">
      <c r="A38" s="262"/>
      <c r="B38" s="262"/>
      <c r="C38" s="262"/>
      <c r="D38" s="262"/>
      <c r="E38" s="262"/>
      <c r="F38" s="262"/>
      <c r="G38" s="262"/>
      <c r="H38" s="262"/>
      <c r="I38" s="262"/>
      <c r="J38" s="262"/>
      <c r="K38" s="262"/>
    </row>
    <row r="39" spans="1:11" ht="36" x14ac:dyDescent="0.25">
      <c r="B39" s="306" t="s">
        <v>98</v>
      </c>
      <c r="C39" s="306"/>
      <c r="D39" s="306"/>
      <c r="E39" s="12"/>
      <c r="F39" s="306" t="s">
        <v>99</v>
      </c>
      <c r="G39" s="306"/>
      <c r="H39" s="306"/>
      <c r="I39" s="12"/>
      <c r="J39" s="17" t="s">
        <v>100</v>
      </c>
      <c r="K39" s="17" t="s">
        <v>101</v>
      </c>
    </row>
    <row r="40" spans="1:11" ht="20.100000000000001" customHeight="1" x14ac:dyDescent="0.2">
      <c r="A40" s="298" t="s">
        <v>102</v>
      </c>
      <c r="B40" s="300"/>
      <c r="C40" s="301"/>
      <c r="D40" s="302"/>
      <c r="E40" s="91"/>
      <c r="F40" s="289"/>
      <c r="G40" s="290"/>
      <c r="H40" s="291"/>
      <c r="I40" s="18"/>
      <c r="J40" s="90"/>
      <c r="K40" s="90"/>
    </row>
    <row r="41" spans="1:11" ht="20.100000000000001" customHeight="1" x14ac:dyDescent="0.2">
      <c r="A41" s="299"/>
      <c r="B41" s="303"/>
      <c r="C41" s="304"/>
      <c r="D41" s="305"/>
      <c r="E41" s="91"/>
      <c r="F41" s="289"/>
      <c r="G41" s="290"/>
      <c r="H41" s="291"/>
      <c r="I41" s="18"/>
      <c r="J41" s="90"/>
      <c r="K41" s="90"/>
    </row>
    <row r="42" spans="1:11" ht="20.100000000000001" customHeight="1" x14ac:dyDescent="0.2">
      <c r="A42" s="299"/>
      <c r="B42" s="300"/>
      <c r="C42" s="301"/>
      <c r="D42" s="302"/>
      <c r="E42" s="91"/>
      <c r="F42" s="289"/>
      <c r="G42" s="290"/>
      <c r="H42" s="291"/>
      <c r="I42" s="18"/>
      <c r="J42" s="90"/>
      <c r="K42" s="90"/>
    </row>
    <row r="43" spans="1:11" ht="20.100000000000001" customHeight="1" x14ac:dyDescent="0.2">
      <c r="A43" s="299"/>
      <c r="B43" s="300"/>
      <c r="C43" s="301"/>
      <c r="D43" s="302"/>
      <c r="E43" s="91"/>
      <c r="F43" s="289"/>
      <c r="G43" s="290"/>
      <c r="H43" s="291"/>
      <c r="I43" s="18"/>
      <c r="J43" s="90"/>
      <c r="K43" s="90"/>
    </row>
    <row r="44" spans="1:11" ht="20.100000000000001" customHeight="1" x14ac:dyDescent="0.2">
      <c r="A44" s="299"/>
      <c r="B44" s="303"/>
      <c r="C44" s="304"/>
      <c r="D44" s="305"/>
      <c r="E44" s="91"/>
      <c r="F44" s="289"/>
      <c r="G44" s="290"/>
      <c r="H44" s="291"/>
      <c r="I44" s="18"/>
      <c r="J44" s="90"/>
      <c r="K44" s="90"/>
    </row>
    <row r="45" spans="1:11" x14ac:dyDescent="0.2">
      <c r="A45" s="296"/>
      <c r="B45" s="297"/>
      <c r="C45" s="297"/>
      <c r="D45" s="297"/>
      <c r="E45" s="297"/>
      <c r="F45" s="297"/>
      <c r="G45" s="297"/>
      <c r="H45" s="297"/>
      <c r="I45" s="297"/>
      <c r="J45" s="297"/>
      <c r="K45" s="297"/>
    </row>
    <row r="46" spans="1:11" ht="19.5" customHeight="1" x14ac:dyDescent="0.2">
      <c r="A46" s="295" t="s">
        <v>103</v>
      </c>
      <c r="B46" s="323" t="s">
        <v>146</v>
      </c>
      <c r="C46" s="324"/>
      <c r="D46" s="324"/>
      <c r="E46" s="324"/>
      <c r="F46" s="324"/>
      <c r="G46" s="324"/>
      <c r="H46" s="324"/>
      <c r="I46" s="324"/>
      <c r="J46" s="324"/>
      <c r="K46" s="325"/>
    </row>
    <row r="47" spans="1:11" ht="19.5" customHeight="1" x14ac:dyDescent="0.2">
      <c r="A47" s="295"/>
      <c r="B47" s="326"/>
      <c r="C47" s="327"/>
      <c r="D47" s="327"/>
      <c r="E47" s="327"/>
      <c r="F47" s="327"/>
      <c r="G47" s="327"/>
      <c r="H47" s="327"/>
      <c r="I47" s="327"/>
      <c r="J47" s="327"/>
      <c r="K47" s="328"/>
    </row>
    <row r="48" spans="1:11" ht="19.5" customHeight="1" x14ac:dyDescent="0.2">
      <c r="A48" s="295"/>
      <c r="B48" s="326"/>
      <c r="C48" s="327"/>
      <c r="D48" s="327"/>
      <c r="E48" s="327"/>
      <c r="F48" s="327"/>
      <c r="G48" s="327"/>
      <c r="H48" s="327"/>
      <c r="I48" s="327"/>
      <c r="J48" s="327"/>
      <c r="K48" s="328"/>
    </row>
    <row r="49" spans="1:11" ht="19.5" customHeight="1" x14ac:dyDescent="0.2">
      <c r="A49" s="295"/>
      <c r="B49" s="326"/>
      <c r="C49" s="327"/>
      <c r="D49" s="327"/>
      <c r="E49" s="327"/>
      <c r="F49" s="327"/>
      <c r="G49" s="327"/>
      <c r="H49" s="327"/>
      <c r="I49" s="327"/>
      <c r="J49" s="327"/>
      <c r="K49" s="328"/>
    </row>
    <row r="50" spans="1:11" ht="10.5" customHeight="1" x14ac:dyDescent="0.2">
      <c r="A50" s="295"/>
      <c r="B50" s="326"/>
      <c r="C50" s="327"/>
      <c r="D50" s="327"/>
      <c r="E50" s="327"/>
      <c r="F50" s="327"/>
      <c r="G50" s="327"/>
      <c r="H50" s="327"/>
      <c r="I50" s="327"/>
      <c r="J50" s="327"/>
      <c r="K50" s="328"/>
    </row>
    <row r="51" spans="1:11" ht="11.25" customHeight="1" x14ac:dyDescent="0.2">
      <c r="A51" s="295"/>
      <c r="B51" s="326"/>
      <c r="C51" s="327"/>
      <c r="D51" s="327"/>
      <c r="E51" s="327"/>
      <c r="F51" s="327"/>
      <c r="G51" s="327"/>
      <c r="H51" s="327"/>
      <c r="I51" s="327"/>
      <c r="J51" s="327"/>
      <c r="K51" s="328"/>
    </row>
    <row r="52" spans="1:11" ht="12.75" customHeight="1" x14ac:dyDescent="0.2">
      <c r="A52" s="295"/>
      <c r="B52" s="326"/>
      <c r="C52" s="327"/>
      <c r="D52" s="327"/>
      <c r="E52" s="327"/>
      <c r="F52" s="327"/>
      <c r="G52" s="327"/>
      <c r="H52" s="327"/>
      <c r="I52" s="327"/>
      <c r="J52" s="327"/>
      <c r="K52" s="328"/>
    </row>
    <row r="53" spans="1:11" ht="5.25" customHeight="1" x14ac:dyDescent="0.2">
      <c r="A53" s="295"/>
      <c r="B53" s="326"/>
      <c r="C53" s="327"/>
      <c r="D53" s="327"/>
      <c r="E53" s="327"/>
      <c r="F53" s="327"/>
      <c r="G53" s="327"/>
      <c r="H53" s="327"/>
      <c r="I53" s="327"/>
      <c r="J53" s="327"/>
      <c r="K53" s="328"/>
    </row>
    <row r="54" spans="1:11" ht="4.5" customHeight="1" x14ac:dyDescent="0.2">
      <c r="A54" s="295"/>
      <c r="B54" s="326"/>
      <c r="C54" s="327"/>
      <c r="D54" s="327"/>
      <c r="E54" s="327"/>
      <c r="F54" s="327"/>
      <c r="G54" s="327"/>
      <c r="H54" s="327"/>
      <c r="I54" s="327"/>
      <c r="J54" s="327"/>
      <c r="K54" s="328"/>
    </row>
    <row r="55" spans="1:11" ht="4.5" customHeight="1" x14ac:dyDescent="0.2">
      <c r="A55" s="295"/>
      <c r="B55" s="329"/>
      <c r="C55" s="330"/>
      <c r="D55" s="330"/>
      <c r="E55" s="330"/>
      <c r="F55" s="330"/>
      <c r="G55" s="330"/>
      <c r="H55" s="330"/>
      <c r="I55" s="330"/>
      <c r="J55" s="330"/>
      <c r="K55" s="331"/>
    </row>
    <row r="56" spans="1:11" x14ac:dyDescent="0.2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30" zoomScale="80" workbookViewId="0">
      <selection activeCell="M51" sqref="M51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7" t="str">
        <f>'R&amp;P Accounts'!B2</f>
        <v>Dirleton Market on the Green</v>
      </c>
      <c r="D1" s="247"/>
      <c r="E1" s="247"/>
      <c r="F1" s="247"/>
      <c r="G1" s="247"/>
      <c r="H1" s="247"/>
      <c r="I1" s="247"/>
      <c r="J1" s="247"/>
      <c r="K1" s="247"/>
      <c r="M1" s="314" t="str">
        <f>'R&amp;P Accounts'!L2</f>
        <v>SC 054059</v>
      </c>
      <c r="N1" s="314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104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296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</row>
    <row r="5" spans="1:14" ht="20.100000000000001" customHeight="1" x14ac:dyDescent="0.2">
      <c r="A5" s="321" t="s">
        <v>105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106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53</v>
      </c>
      <c r="D8" s="15"/>
      <c r="E8" s="72" t="s">
        <v>54</v>
      </c>
      <c r="F8" s="82"/>
      <c r="G8" s="72" t="s">
        <v>10</v>
      </c>
      <c r="H8" s="82"/>
      <c r="I8" s="72" t="s">
        <v>55</v>
      </c>
      <c r="J8" s="82"/>
      <c r="K8" s="72" t="s">
        <v>56</v>
      </c>
      <c r="L8" s="82"/>
      <c r="M8" s="72" t="s">
        <v>57</v>
      </c>
    </row>
    <row r="9" spans="1:14" ht="20.100000000000001" customHeight="1" x14ac:dyDescent="0.2">
      <c r="A9" s="69"/>
      <c r="B9" s="69"/>
      <c r="C9" s="17" t="s">
        <v>14</v>
      </c>
      <c r="E9" s="17" t="s">
        <v>14</v>
      </c>
      <c r="F9" s="12"/>
      <c r="G9" s="17" t="s">
        <v>14</v>
      </c>
      <c r="H9" s="12"/>
      <c r="I9" s="17" t="s">
        <v>14</v>
      </c>
      <c r="J9" s="12"/>
      <c r="K9" s="17" t="s">
        <v>14</v>
      </c>
      <c r="L9" s="12"/>
      <c r="M9" s="17" t="s">
        <v>14</v>
      </c>
    </row>
    <row r="10" spans="1:14" ht="16.5" customHeight="1" x14ac:dyDescent="0.25">
      <c r="A10" s="98" t="s">
        <v>148</v>
      </c>
      <c r="B10" s="18"/>
      <c r="C10" s="119">
        <v>50</v>
      </c>
      <c r="D10" s="120"/>
      <c r="E10" s="119"/>
      <c r="F10" s="120"/>
      <c r="G10" s="119"/>
      <c r="H10" s="123"/>
      <c r="I10" s="119"/>
      <c r="J10" s="123"/>
      <c r="K10" s="119">
        <f>SUM(C10:I10)</f>
        <v>50</v>
      </c>
      <c r="L10" s="120"/>
      <c r="M10" s="124">
        <v>0</v>
      </c>
    </row>
    <row r="11" spans="1:14" ht="16.5" customHeight="1" x14ac:dyDescent="0.25">
      <c r="A11" s="98" t="s">
        <v>145</v>
      </c>
      <c r="B11" s="18"/>
      <c r="C11" s="119">
        <v>10</v>
      </c>
      <c r="D11" s="120"/>
      <c r="E11" s="119"/>
      <c r="F11" s="120"/>
      <c r="G11" s="119"/>
      <c r="H11" s="123"/>
      <c r="I11" s="119"/>
      <c r="J11" s="123"/>
      <c r="K11" s="119">
        <f>SUM(C11:I11)</f>
        <v>10</v>
      </c>
      <c r="L11" s="120"/>
      <c r="M11" s="124">
        <v>0</v>
      </c>
    </row>
    <row r="12" spans="1:14" ht="16.5" customHeight="1" x14ac:dyDescent="0.25">
      <c r="A12" s="98" t="s">
        <v>153</v>
      </c>
      <c r="B12" s="18"/>
      <c r="C12" s="119"/>
      <c r="D12" s="120"/>
      <c r="E12" s="119">
        <v>244</v>
      </c>
      <c r="F12" s="120"/>
      <c r="G12" s="119"/>
      <c r="H12" s="123"/>
      <c r="I12" s="119"/>
      <c r="J12" s="123"/>
      <c r="K12" s="119">
        <f>SUM(C12:I12)</f>
        <v>244</v>
      </c>
      <c r="L12" s="120"/>
      <c r="M12" s="124">
        <v>0</v>
      </c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>
        <v>0</v>
      </c>
    </row>
    <row r="14" spans="1:14" ht="20.25" customHeight="1" thickBot="1" x14ac:dyDescent="0.25">
      <c r="A14" s="95" t="s">
        <v>68</v>
      </c>
      <c r="B14" s="95"/>
      <c r="C14" s="122">
        <f>SUM(C10:C13)</f>
        <v>60</v>
      </c>
      <c r="D14" s="120"/>
      <c r="E14" s="122">
        <f>SUM(E10:E13)</f>
        <v>244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304</v>
      </c>
      <c r="L14" s="214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21" t="s">
        <v>107</v>
      </c>
      <c r="B18" s="321"/>
      <c r="C18" s="321"/>
      <c r="D18" s="321"/>
      <c r="E18" s="321"/>
      <c r="F18" s="321"/>
      <c r="G18" s="321"/>
      <c r="H18" s="321"/>
      <c r="I18" s="321"/>
      <c r="J18" s="321"/>
      <c r="K18" s="321"/>
      <c r="L18" s="321"/>
      <c r="M18" s="321"/>
    </row>
    <row r="19" spans="1:13" ht="20.100000000000001" customHeight="1" x14ac:dyDescent="0.2">
      <c r="C19" s="72" t="s">
        <v>53</v>
      </c>
      <c r="D19" s="15"/>
      <c r="E19" s="72" t="s">
        <v>54</v>
      </c>
      <c r="F19" s="82"/>
      <c r="G19" s="72"/>
      <c r="H19" s="82"/>
      <c r="I19" s="72"/>
      <c r="J19" s="82"/>
      <c r="K19" s="72" t="s">
        <v>56</v>
      </c>
      <c r="L19" s="82"/>
      <c r="M19" s="72" t="s">
        <v>57</v>
      </c>
    </row>
    <row r="20" spans="1:13" ht="20.100000000000001" customHeight="1" x14ac:dyDescent="0.2">
      <c r="A20" s="69"/>
      <c r="B20" s="69"/>
      <c r="C20" s="17" t="s">
        <v>14</v>
      </c>
      <c r="E20" s="17" t="s">
        <v>14</v>
      </c>
      <c r="F20" s="12"/>
      <c r="G20" s="17"/>
      <c r="H20" s="12"/>
      <c r="I20" s="17"/>
      <c r="J20" s="12"/>
      <c r="K20" s="17" t="s">
        <v>14</v>
      </c>
      <c r="L20" s="12"/>
      <c r="M20" s="17" t="s">
        <v>14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20"/>
      <c r="M24" s="124"/>
    </row>
    <row r="25" spans="1:13" ht="20.100000000000001" customHeight="1" thickBot="1" x14ac:dyDescent="0.25">
      <c r="A25" s="95" t="s">
        <v>68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20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21" t="s">
        <v>108</v>
      </c>
      <c r="B29" s="321"/>
      <c r="C29" s="321"/>
      <c r="D29" s="321"/>
      <c r="E29" s="321"/>
      <c r="F29" s="321"/>
      <c r="G29" s="321"/>
      <c r="H29" s="321"/>
      <c r="I29" s="321"/>
      <c r="J29" s="321"/>
      <c r="K29" s="321"/>
      <c r="L29" s="321"/>
    </row>
    <row r="30" spans="1:13" ht="40.5" customHeight="1" x14ac:dyDescent="0.2">
      <c r="C30" s="72" t="s">
        <v>53</v>
      </c>
      <c r="D30" s="15"/>
      <c r="E30" s="72" t="s">
        <v>54</v>
      </c>
      <c r="F30" s="82"/>
      <c r="G30" s="72" t="s">
        <v>10</v>
      </c>
      <c r="H30" s="82"/>
      <c r="I30" s="72" t="s">
        <v>55</v>
      </c>
      <c r="J30" s="82"/>
      <c r="K30" s="72" t="s">
        <v>56</v>
      </c>
      <c r="L30" s="82"/>
      <c r="M30" s="72" t="s">
        <v>57</v>
      </c>
    </row>
    <row r="31" spans="1:13" ht="20.100000000000001" customHeight="1" x14ac:dyDescent="0.2">
      <c r="A31" s="69"/>
      <c r="B31" s="69"/>
      <c r="C31" s="17" t="s">
        <v>14</v>
      </c>
      <c r="E31" s="17" t="s">
        <v>14</v>
      </c>
      <c r="F31" s="12"/>
      <c r="G31" s="17" t="s">
        <v>14</v>
      </c>
      <c r="H31" s="12"/>
      <c r="I31" s="17" t="s">
        <v>14</v>
      </c>
      <c r="J31" s="12"/>
      <c r="K31" s="17" t="s">
        <v>14</v>
      </c>
      <c r="L31" s="12"/>
      <c r="M31" s="17" t="s">
        <v>14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20"/>
      <c r="M39" s="124"/>
    </row>
    <row r="40" spans="1:13" ht="20.25" customHeight="1" thickBot="1" x14ac:dyDescent="0.25">
      <c r="A40" s="95" t="s">
        <v>68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20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18" t="s">
        <v>109</v>
      </c>
      <c r="B44" s="318"/>
      <c r="C44" s="318"/>
      <c r="D44" s="318"/>
      <c r="E44" s="318"/>
      <c r="F44" s="318"/>
      <c r="G44" s="318"/>
      <c r="H44" s="318"/>
      <c r="I44" s="318"/>
      <c r="J44" s="318"/>
      <c r="K44" s="318"/>
      <c r="L44" s="318"/>
      <c r="M44" s="318"/>
    </row>
    <row r="45" spans="1:13" ht="40.5" customHeight="1" x14ac:dyDescent="0.2">
      <c r="C45" s="72" t="s">
        <v>53</v>
      </c>
      <c r="D45" s="15"/>
      <c r="E45" s="72" t="s">
        <v>54</v>
      </c>
      <c r="F45" s="82"/>
      <c r="G45" s="72" t="s">
        <v>10</v>
      </c>
      <c r="H45" s="82"/>
      <c r="I45" s="72" t="s">
        <v>55</v>
      </c>
      <c r="J45" s="82"/>
      <c r="K45" s="72" t="s">
        <v>56</v>
      </c>
      <c r="L45" s="82"/>
      <c r="M45" s="72" t="s">
        <v>57</v>
      </c>
    </row>
    <row r="46" spans="1:13" ht="20.100000000000001" customHeight="1" x14ac:dyDescent="0.2">
      <c r="A46" s="69"/>
      <c r="B46" s="69"/>
      <c r="C46" s="17" t="s">
        <v>14</v>
      </c>
      <c r="E46" s="17" t="s">
        <v>14</v>
      </c>
      <c r="F46" s="12"/>
      <c r="G46" s="17" t="s">
        <v>14</v>
      </c>
      <c r="H46" s="12"/>
      <c r="I46" s="17" t="s">
        <v>14</v>
      </c>
      <c r="J46" s="12"/>
      <c r="K46" s="17" t="s">
        <v>14</v>
      </c>
      <c r="L46" s="12"/>
      <c r="M46" s="17" t="s">
        <v>14</v>
      </c>
    </row>
    <row r="47" spans="1:13" ht="16.5" customHeight="1" x14ac:dyDescent="0.25">
      <c r="A47" s="98" t="s">
        <v>149</v>
      </c>
      <c r="B47" s="18"/>
      <c r="C47" s="126">
        <v>50</v>
      </c>
      <c r="D47" s="127"/>
      <c r="E47" s="126">
        <v>0</v>
      </c>
      <c r="F47" s="127"/>
      <c r="G47" s="126"/>
      <c r="H47" s="130"/>
      <c r="I47" s="126"/>
      <c r="J47" s="130"/>
      <c r="K47" s="126">
        <f>SUM(C47:I47)</f>
        <v>50</v>
      </c>
      <c r="L47" s="127"/>
      <c r="M47" s="131">
        <v>0</v>
      </c>
    </row>
    <row r="48" spans="1:13" ht="16.5" customHeight="1" x14ac:dyDescent="0.25">
      <c r="A48" s="98" t="s">
        <v>150</v>
      </c>
      <c r="B48" s="18"/>
      <c r="C48" s="126">
        <v>15</v>
      </c>
      <c r="D48" s="127"/>
      <c r="E48" s="126">
        <v>0</v>
      </c>
      <c r="F48" s="127"/>
      <c r="G48" s="126"/>
      <c r="H48" s="130"/>
      <c r="I48" s="126"/>
      <c r="J48" s="130"/>
      <c r="K48" s="126">
        <f t="shared" ref="K48:K57" si="1">SUM(C48:I48)</f>
        <v>15</v>
      </c>
      <c r="L48" s="127"/>
      <c r="M48" s="131">
        <v>0</v>
      </c>
    </row>
    <row r="49" spans="1:13" ht="16.5" customHeight="1" x14ac:dyDescent="0.25">
      <c r="A49" s="98" t="s">
        <v>151</v>
      </c>
      <c r="B49" s="18"/>
      <c r="C49" s="126">
        <v>68</v>
      </c>
      <c r="D49" s="127"/>
      <c r="E49" s="126">
        <v>0</v>
      </c>
      <c r="F49" s="127"/>
      <c r="G49" s="126"/>
      <c r="H49" s="130"/>
      <c r="I49" s="126"/>
      <c r="J49" s="130"/>
      <c r="K49" s="126">
        <f t="shared" si="1"/>
        <v>68</v>
      </c>
      <c r="L49" s="127"/>
      <c r="M49" s="131">
        <v>0</v>
      </c>
    </row>
    <row r="50" spans="1:13" ht="16.5" customHeight="1" x14ac:dyDescent="0.25">
      <c r="A50" s="98" t="s">
        <v>152</v>
      </c>
      <c r="B50" s="18"/>
      <c r="C50" s="126">
        <v>45</v>
      </c>
      <c r="D50" s="127"/>
      <c r="E50" s="126">
        <v>0</v>
      </c>
      <c r="F50" s="127"/>
      <c r="G50" s="126"/>
      <c r="H50" s="130"/>
      <c r="I50" s="126"/>
      <c r="J50" s="130"/>
      <c r="K50" s="126">
        <f t="shared" si="1"/>
        <v>45</v>
      </c>
      <c r="L50" s="127"/>
      <c r="M50" s="131">
        <v>0</v>
      </c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19"/>
      <c r="M57" s="131"/>
    </row>
    <row r="58" spans="1:13" ht="20.100000000000001" customHeight="1" thickBot="1" x14ac:dyDescent="0.25">
      <c r="A58" s="95" t="s">
        <v>68</v>
      </c>
      <c r="B58" s="95"/>
      <c r="C58" s="129">
        <f>SUM(C47:C57)</f>
        <v>178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178</v>
      </c>
      <c r="L58" s="319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31" zoomScale="80" workbookViewId="0">
      <selection activeCell="O65" sqref="O65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22" t="str">
        <f>'R&amp;P Accounts'!B2</f>
        <v>Dirleton Market on the Green</v>
      </c>
      <c r="D1" s="322"/>
      <c r="E1" s="322"/>
      <c r="F1" s="322"/>
      <c r="G1" s="322"/>
      <c r="H1" s="322"/>
      <c r="I1" s="322"/>
      <c r="J1" s="322"/>
      <c r="K1" s="322"/>
      <c r="L1" s="1"/>
      <c r="M1" s="314" t="str">
        <f>'R&amp;P Accounts'!L2</f>
        <v>SC 054059</v>
      </c>
      <c r="N1" s="314"/>
    </row>
    <row r="2" spans="1:14" x14ac:dyDescent="0.2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</row>
    <row r="3" spans="1:14" ht="26.25" customHeight="1" x14ac:dyDescent="0.2">
      <c r="A3" s="42" t="s">
        <v>110</v>
      </c>
      <c r="B3" s="42"/>
      <c r="C3" s="43"/>
      <c r="D3" s="42"/>
      <c r="E3" s="42"/>
      <c r="F3" s="42"/>
      <c r="G3" s="42"/>
      <c r="H3" s="315"/>
      <c r="I3" s="315"/>
      <c r="J3" s="315"/>
      <c r="K3" s="315"/>
      <c r="L3" s="81"/>
      <c r="M3" s="183"/>
    </row>
    <row r="5" spans="1:14" ht="15.75" x14ac:dyDescent="0.2">
      <c r="A5" s="321" t="s">
        <v>111</v>
      </c>
      <c r="B5" s="321"/>
      <c r="C5" s="321"/>
      <c r="D5" s="321"/>
      <c r="E5" s="321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112</v>
      </c>
      <c r="D6" s="112"/>
      <c r="E6" s="115" t="s">
        <v>113</v>
      </c>
      <c r="F6" s="107"/>
      <c r="G6" s="115" t="s">
        <v>114</v>
      </c>
      <c r="H6" s="107"/>
      <c r="I6" s="115" t="s">
        <v>115</v>
      </c>
      <c r="J6" s="106"/>
      <c r="K6" s="1"/>
      <c r="L6" s="1"/>
      <c r="M6" s="1"/>
    </row>
    <row r="7" spans="1:14" ht="54" customHeight="1" x14ac:dyDescent="0.2">
      <c r="A7" s="70"/>
      <c r="B7" s="70"/>
      <c r="C7" s="112" t="s">
        <v>155</v>
      </c>
      <c r="D7" s="112"/>
      <c r="E7" s="112"/>
      <c r="F7" s="107"/>
      <c r="G7" s="112"/>
      <c r="H7" s="107"/>
      <c r="I7" s="112"/>
      <c r="J7" s="106"/>
      <c r="K7" s="113" t="s">
        <v>116</v>
      </c>
      <c r="L7" s="84"/>
      <c r="M7" s="114" t="s">
        <v>117</v>
      </c>
    </row>
    <row r="8" spans="1:14" ht="16.5" customHeight="1" x14ac:dyDescent="0.2">
      <c r="A8" s="108" t="s">
        <v>118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16</v>
      </c>
      <c r="B9" s="1"/>
      <c r="C9" s="155">
        <v>60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60</v>
      </c>
      <c r="L9" s="167"/>
      <c r="M9" s="155"/>
    </row>
    <row r="10" spans="1:14" ht="17.25" customHeight="1" x14ac:dyDescent="0.25">
      <c r="A10" s="85" t="s">
        <v>17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18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19</v>
      </c>
      <c r="B12" s="70"/>
      <c r="C12" s="168">
        <v>177</v>
      </c>
      <c r="D12" s="169"/>
      <c r="E12" s="168"/>
      <c r="F12" s="169"/>
      <c r="G12" s="168"/>
      <c r="H12" s="167"/>
      <c r="I12" s="168"/>
      <c r="J12" s="167"/>
      <c r="K12" s="155">
        <f t="shared" si="0"/>
        <v>177</v>
      </c>
      <c r="L12" s="169"/>
      <c r="M12" s="168"/>
    </row>
    <row r="13" spans="1:14" ht="17.25" customHeight="1" x14ac:dyDescent="0.25">
      <c r="A13" s="85" t="s">
        <v>20</v>
      </c>
      <c r="B13" s="70"/>
      <c r="C13" s="168">
        <v>540</v>
      </c>
      <c r="D13" s="169"/>
      <c r="E13" s="168"/>
      <c r="F13" s="169"/>
      <c r="G13" s="168"/>
      <c r="H13" s="167"/>
      <c r="I13" s="168"/>
      <c r="J13" s="167"/>
      <c r="K13" s="155">
        <f t="shared" si="0"/>
        <v>540</v>
      </c>
      <c r="L13" s="169"/>
      <c r="M13" s="168"/>
    </row>
    <row r="14" spans="1:14" ht="17.25" customHeight="1" x14ac:dyDescent="0.25">
      <c r="A14" s="85" t="s">
        <v>21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22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23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119</v>
      </c>
      <c r="B17" s="97"/>
      <c r="C17" s="173">
        <f>SUM(C9:C16)</f>
        <v>777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777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120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5" thickBot="1" x14ac:dyDescent="0.3">
      <c r="A22" s="109" t="s">
        <v>119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121</v>
      </c>
      <c r="B24" s="1"/>
      <c r="C24" s="166">
        <f>C17+C22</f>
        <v>777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777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122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31</v>
      </c>
      <c r="B28" s="1"/>
      <c r="C28" s="124">
        <v>276</v>
      </c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276</v>
      </c>
      <c r="L28" s="160"/>
      <c r="M28" s="124"/>
    </row>
    <row r="29" spans="1:13" ht="16.5" customHeight="1" x14ac:dyDescent="0.25">
      <c r="A29" s="86" t="s">
        <v>32</v>
      </c>
      <c r="B29" s="1"/>
      <c r="C29" s="124">
        <v>169</v>
      </c>
      <c r="D29" s="160"/>
      <c r="E29" s="124"/>
      <c r="F29" s="160"/>
      <c r="G29" s="124"/>
      <c r="H29" s="160"/>
      <c r="I29" s="124"/>
      <c r="J29" s="160"/>
      <c r="K29" s="225">
        <f t="shared" si="1"/>
        <v>169</v>
      </c>
      <c r="L29" s="160"/>
      <c r="M29" s="124"/>
    </row>
    <row r="30" spans="1:13" ht="16.5" customHeight="1" x14ac:dyDescent="0.25">
      <c r="A30" s="86" t="s">
        <v>33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34</v>
      </c>
      <c r="B31" s="1"/>
      <c r="C31" s="162">
        <v>178</v>
      </c>
      <c r="D31" s="160"/>
      <c r="E31" s="162"/>
      <c r="F31" s="160"/>
      <c r="G31" s="162"/>
      <c r="H31" s="160"/>
      <c r="I31" s="162"/>
      <c r="J31" s="160"/>
      <c r="K31" s="225">
        <f t="shared" si="1"/>
        <v>178</v>
      </c>
      <c r="L31" s="160"/>
      <c r="M31" s="162"/>
    </row>
    <row r="32" spans="1:13" ht="16.5" customHeight="1" x14ac:dyDescent="0.25">
      <c r="A32" s="86" t="s">
        <v>35</v>
      </c>
      <c r="B32" s="1"/>
      <c r="C32" s="162">
        <v>180</v>
      </c>
      <c r="D32" s="160"/>
      <c r="E32" s="162"/>
      <c r="F32" s="160"/>
      <c r="G32" s="162"/>
      <c r="H32" s="160"/>
      <c r="I32" s="162"/>
      <c r="J32" s="160"/>
      <c r="K32" s="225">
        <f t="shared" si="1"/>
        <v>180</v>
      </c>
      <c r="L32" s="160"/>
      <c r="M32" s="162"/>
    </row>
    <row r="33" spans="1:14" ht="16.5" customHeight="1" x14ac:dyDescent="0.25">
      <c r="A33" s="86" t="s">
        <v>36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37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38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39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5" x14ac:dyDescent="0.25">
      <c r="A37" s="87" t="s">
        <v>156</v>
      </c>
      <c r="B37" s="1"/>
      <c r="C37" s="162">
        <v>58</v>
      </c>
      <c r="D37" s="160"/>
      <c r="E37" s="162"/>
      <c r="F37" s="160"/>
      <c r="G37" s="162"/>
      <c r="H37" s="160"/>
      <c r="I37" s="162"/>
      <c r="J37" s="160"/>
      <c r="K37" s="225">
        <f t="shared" si="1"/>
        <v>58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119</v>
      </c>
      <c r="B39" s="1"/>
      <c r="C39" s="163">
        <f>SUM(C28:C38)</f>
        <v>861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861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25">
      <c r="A41" s="67" t="s">
        <v>123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43</v>
      </c>
      <c r="B42" s="1"/>
      <c r="C42" s="162">
        <v>176</v>
      </c>
      <c r="D42" s="160"/>
      <c r="E42" s="162"/>
      <c r="F42" s="160"/>
      <c r="G42" s="162"/>
      <c r="H42" s="160"/>
      <c r="I42" s="162"/>
      <c r="J42" s="160"/>
      <c r="K42" s="225">
        <f>SUM(C42:I42)</f>
        <v>176</v>
      </c>
      <c r="L42" s="160"/>
      <c r="M42" s="162"/>
    </row>
    <row r="43" spans="1:14" ht="16.5" customHeight="1" thickBot="1" x14ac:dyDescent="0.3">
      <c r="A43" s="86" t="s">
        <v>44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124</v>
      </c>
      <c r="B44" s="1"/>
      <c r="C44" s="163">
        <f>C42+C43</f>
        <v>176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176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46</v>
      </c>
      <c r="B46" s="1"/>
      <c r="C46" s="159">
        <f>+C44+C39</f>
        <v>1037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1037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47</v>
      </c>
      <c r="B48" s="1"/>
      <c r="C48" s="157">
        <f>+C24-C46</f>
        <v>-260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-260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125</v>
      </c>
      <c r="B50" s="1"/>
      <c r="C50" s="157">
        <v>0</v>
      </c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49</v>
      </c>
      <c r="B52" s="1"/>
      <c r="C52" s="157">
        <f>C48+C50</f>
        <v>-260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-260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75" x14ac:dyDescent="0.25">
      <c r="A55" s="182" t="s">
        <v>126</v>
      </c>
    </row>
    <row r="56" spans="1:13" x14ac:dyDescent="0.2">
      <c r="A56" s="332" t="s">
        <v>157</v>
      </c>
      <c r="B56" s="333"/>
      <c r="C56" s="333"/>
      <c r="D56" s="333"/>
      <c r="E56" s="333"/>
      <c r="F56" s="333"/>
      <c r="G56" s="333"/>
      <c r="H56" s="333"/>
      <c r="I56" s="333"/>
      <c r="J56" s="333"/>
      <c r="K56" s="333"/>
      <c r="L56" s="333"/>
      <c r="M56" s="334"/>
    </row>
    <row r="57" spans="1:13" x14ac:dyDescent="0.2">
      <c r="A57" s="335"/>
      <c r="B57" s="336"/>
      <c r="C57" s="336"/>
      <c r="D57" s="336"/>
      <c r="E57" s="336"/>
      <c r="F57" s="336"/>
      <c r="G57" s="336"/>
      <c r="H57" s="336"/>
      <c r="I57" s="336"/>
      <c r="J57" s="336"/>
      <c r="K57" s="336"/>
      <c r="L57" s="336"/>
      <c r="M57" s="337"/>
    </row>
    <row r="58" spans="1:13" x14ac:dyDescent="0.2">
      <c r="A58" s="335"/>
      <c r="B58" s="336"/>
      <c r="C58" s="336"/>
      <c r="D58" s="336"/>
      <c r="E58" s="336"/>
      <c r="F58" s="336"/>
      <c r="G58" s="336"/>
      <c r="H58" s="336"/>
      <c r="I58" s="336"/>
      <c r="J58" s="336"/>
      <c r="K58" s="336"/>
      <c r="L58" s="336"/>
      <c r="M58" s="337"/>
    </row>
    <row r="59" spans="1:13" x14ac:dyDescent="0.2">
      <c r="A59" s="335"/>
      <c r="B59" s="336"/>
      <c r="C59" s="336"/>
      <c r="D59" s="336"/>
      <c r="E59" s="336"/>
      <c r="F59" s="336"/>
      <c r="G59" s="336"/>
      <c r="H59" s="336"/>
      <c r="I59" s="336"/>
      <c r="J59" s="336"/>
      <c r="K59" s="336"/>
      <c r="L59" s="336"/>
      <c r="M59" s="337"/>
    </row>
    <row r="60" spans="1:13" x14ac:dyDescent="0.2">
      <c r="A60" s="335"/>
      <c r="B60" s="336"/>
      <c r="C60" s="336"/>
      <c r="D60" s="336"/>
      <c r="E60" s="336"/>
      <c r="F60" s="336"/>
      <c r="G60" s="336"/>
      <c r="H60" s="336"/>
      <c r="I60" s="336"/>
      <c r="J60" s="336"/>
      <c r="K60" s="336"/>
      <c r="L60" s="336"/>
      <c r="M60" s="337"/>
    </row>
    <row r="61" spans="1:13" x14ac:dyDescent="0.2">
      <c r="A61" s="335"/>
      <c r="B61" s="336"/>
      <c r="C61" s="336"/>
      <c r="D61" s="336"/>
      <c r="E61" s="336"/>
      <c r="F61" s="336"/>
      <c r="G61" s="336"/>
      <c r="H61" s="336"/>
      <c r="I61" s="336"/>
      <c r="J61" s="336"/>
      <c r="K61" s="336"/>
      <c r="L61" s="336"/>
      <c r="M61" s="337"/>
    </row>
    <row r="62" spans="1:13" x14ac:dyDescent="0.2">
      <c r="A62" s="335"/>
      <c r="B62" s="336"/>
      <c r="C62" s="336"/>
      <c r="D62" s="336"/>
      <c r="E62" s="336"/>
      <c r="F62" s="336"/>
      <c r="G62" s="336"/>
      <c r="H62" s="336"/>
      <c r="I62" s="336"/>
      <c r="J62" s="336"/>
      <c r="K62" s="336"/>
      <c r="L62" s="336"/>
      <c r="M62" s="337"/>
    </row>
    <row r="63" spans="1:13" x14ac:dyDescent="0.2">
      <c r="A63" s="335"/>
      <c r="B63" s="336"/>
      <c r="C63" s="336"/>
      <c r="D63" s="336"/>
      <c r="E63" s="336"/>
      <c r="F63" s="336"/>
      <c r="G63" s="336"/>
      <c r="H63" s="336"/>
      <c r="I63" s="336"/>
      <c r="J63" s="336"/>
      <c r="K63" s="336"/>
      <c r="L63" s="336"/>
      <c r="M63" s="337"/>
    </row>
    <row r="64" spans="1:13" x14ac:dyDescent="0.2">
      <c r="A64" s="338"/>
      <c r="B64" s="339"/>
      <c r="C64" s="339"/>
      <c r="D64" s="339"/>
      <c r="E64" s="339"/>
      <c r="F64" s="339"/>
      <c r="G64" s="339"/>
      <c r="H64" s="339"/>
      <c r="I64" s="339"/>
      <c r="J64" s="339"/>
      <c r="K64" s="339"/>
      <c r="L64" s="339"/>
      <c r="M64" s="340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C8" sqref="C8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7" t="str">
        <f>'R&amp;P Accounts'!B2</f>
        <v>Dirleton Market on the Green</v>
      </c>
      <c r="D1" s="247"/>
      <c r="E1" s="247"/>
      <c r="F1" s="247"/>
      <c r="G1" s="247"/>
      <c r="H1" s="247"/>
      <c r="I1" s="247"/>
      <c r="J1" s="247"/>
      <c r="K1" s="247"/>
      <c r="M1" s="314" t="str">
        <f>'R&amp;P Accounts'!L2</f>
        <v>SC 054059</v>
      </c>
      <c r="N1" s="314"/>
    </row>
    <row r="2" spans="1:14" ht="10.5" customHeight="1" x14ac:dyDescent="0.2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</row>
    <row r="3" spans="1:14" s="46" customFormat="1" ht="26.25" customHeight="1" x14ac:dyDescent="0.2">
      <c r="A3" s="42" t="s">
        <v>127</v>
      </c>
      <c r="B3" s="42"/>
      <c r="C3" s="43"/>
      <c r="D3" s="42"/>
      <c r="E3" s="42"/>
      <c r="F3" s="42"/>
      <c r="G3" s="42"/>
      <c r="H3" s="315"/>
      <c r="I3" s="315"/>
      <c r="J3" s="315"/>
      <c r="K3" s="315"/>
      <c r="L3" s="81"/>
      <c r="M3" s="45"/>
    </row>
    <row r="4" spans="1:14" ht="15" customHeight="1" x14ac:dyDescent="0.2">
      <c r="A4" s="296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</row>
    <row r="5" spans="1:14" ht="20.100000000000001" customHeight="1" x14ac:dyDescent="0.2">
      <c r="A5" s="321" t="s">
        <v>128</v>
      </c>
      <c r="B5" s="321"/>
      <c r="C5" s="321"/>
      <c r="D5" s="321"/>
      <c r="E5" s="321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129</v>
      </c>
      <c r="D6" s="115"/>
      <c r="E6" s="115" t="s">
        <v>130</v>
      </c>
      <c r="F6" s="116"/>
      <c r="G6" s="115" t="s">
        <v>131</v>
      </c>
      <c r="H6" s="116"/>
      <c r="I6" s="115" t="s">
        <v>132</v>
      </c>
      <c r="J6" s="106"/>
    </row>
    <row r="7" spans="1:14" ht="54" customHeight="1" x14ac:dyDescent="0.2">
      <c r="A7" s="70"/>
      <c r="B7" s="70"/>
      <c r="C7" s="112" t="s">
        <v>159</v>
      </c>
      <c r="D7" s="112"/>
      <c r="E7" s="112"/>
      <c r="F7" s="107"/>
      <c r="G7" s="112"/>
      <c r="H7" s="107"/>
      <c r="I7" s="112"/>
      <c r="J7" s="106"/>
      <c r="K7" s="113" t="s">
        <v>133</v>
      </c>
      <c r="L7" s="84"/>
      <c r="M7" s="114" t="s">
        <v>134</v>
      </c>
    </row>
    <row r="8" spans="1:14" ht="19.5" customHeight="1" x14ac:dyDescent="0.2">
      <c r="A8" s="108" t="s">
        <v>118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16</v>
      </c>
      <c r="C9" s="225">
        <v>244</v>
      </c>
      <c r="D9" s="229"/>
      <c r="E9" s="225"/>
      <c r="F9" s="123"/>
      <c r="G9" s="225"/>
      <c r="H9" s="229"/>
      <c r="I9" s="225"/>
      <c r="J9" s="123"/>
      <c r="K9" s="225">
        <f>SUM(C9:I9)</f>
        <v>244</v>
      </c>
      <c r="L9" s="175"/>
      <c r="M9" s="225"/>
    </row>
    <row r="10" spans="1:14" ht="17.25" customHeight="1" x14ac:dyDescent="0.25">
      <c r="A10" s="85" t="s">
        <v>17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18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19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20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21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22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23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119</v>
      </c>
      <c r="B17" s="97"/>
      <c r="C17" s="227">
        <f>SUM(C9:C16)</f>
        <v>244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244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120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119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121</v>
      </c>
      <c r="C24" s="166">
        <f>C17+C22</f>
        <v>244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244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122</v>
      </c>
      <c r="C27" s="1"/>
    </row>
    <row r="28" spans="1:13" ht="17.25" customHeight="1" x14ac:dyDescent="0.25">
      <c r="A28" s="86" t="s">
        <v>31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32</v>
      </c>
      <c r="C29" s="124">
        <v>182</v>
      </c>
      <c r="D29" s="160"/>
      <c r="E29" s="124"/>
      <c r="F29" s="160"/>
      <c r="G29" s="124"/>
      <c r="H29" s="160"/>
      <c r="I29" s="124"/>
      <c r="J29" s="160"/>
      <c r="K29" s="225">
        <f t="shared" si="1"/>
        <v>182</v>
      </c>
      <c r="L29" s="160"/>
      <c r="M29" s="124"/>
    </row>
    <row r="30" spans="1:13" ht="17.25" customHeight="1" x14ac:dyDescent="0.25">
      <c r="A30" s="86" t="s">
        <v>33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34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35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36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37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38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39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119</v>
      </c>
      <c r="C39" s="163">
        <f>SUM(C28:C38)</f>
        <v>182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182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123</v>
      </c>
    </row>
    <row r="42" spans="1:13" ht="17.25" customHeight="1" x14ac:dyDescent="0.25">
      <c r="A42" s="86" t="s">
        <v>43</v>
      </c>
      <c r="C42" s="162">
        <v>62</v>
      </c>
      <c r="D42" s="160"/>
      <c r="E42" s="162"/>
      <c r="F42" s="160"/>
      <c r="G42" s="162"/>
      <c r="H42" s="160"/>
      <c r="I42" s="162"/>
      <c r="J42" s="160"/>
      <c r="K42" s="225">
        <f>SUM(C42:I42)</f>
        <v>62</v>
      </c>
      <c r="L42" s="160"/>
      <c r="M42" s="162"/>
    </row>
    <row r="43" spans="1:13" ht="17.25" customHeight="1" thickBot="1" x14ac:dyDescent="0.3">
      <c r="A43" s="86" t="s">
        <v>44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124</v>
      </c>
      <c r="C44" s="163">
        <f>C42+C43</f>
        <v>62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62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46</v>
      </c>
      <c r="C46" s="159">
        <f>+C44+C39</f>
        <v>244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244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47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125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49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126</v>
      </c>
    </row>
    <row r="56" spans="1:13" x14ac:dyDescent="0.2">
      <c r="A56" s="341" t="s">
        <v>158</v>
      </c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C2B06940-0AD0-4DEA-9BE5-EB6F6E81B6E9}"/>
</file>

<file path=customXml/itemProps2.xml><?xml version="1.0" encoding="utf-8"?>
<ds:datastoreItem xmlns:ds="http://schemas.openxmlformats.org/officeDocument/2006/customXml" ds:itemID="{E54D6333-3779-4899-B3AC-6863E6C42F02}"/>
</file>

<file path=customXml/itemProps3.xml><?xml version="1.0" encoding="utf-8"?>
<ds:datastoreItem xmlns:ds="http://schemas.openxmlformats.org/officeDocument/2006/customXml" ds:itemID="{3BD9F92E-9255-4457-AD93-6CAA91AF9ED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EJ Arnold</cp:lastModifiedBy>
  <cp:revision/>
  <dcterms:created xsi:type="dcterms:W3CDTF">2007-04-10T16:51:52Z</dcterms:created>
  <dcterms:modified xsi:type="dcterms:W3CDTF">2026-10-26T23:12:26Z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MSIP_Label_4dcd183e-8b32-4ed9-92e3-eed8a676e6e6_Enabled">
    <vt:lpwstr>true</vt:lpwstr>
  </property>
  <property fmtid="{D5CDD505-2E9C-101B-9397-08002B2CF9AE}" pid="26" name="MSIP_Label_4dcd183e-8b32-4ed9-92e3-eed8a676e6e6_SetDate">
    <vt:lpwstr>2026-10-26T21:53:53Z</vt:lpwstr>
  </property>
  <property fmtid="{D5CDD505-2E9C-101B-9397-08002B2CF9AE}" pid="27" name="MSIP_Label_4dcd183e-8b32-4ed9-92e3-eed8a676e6e6_Method">
    <vt:lpwstr>Standard</vt:lpwstr>
  </property>
  <property fmtid="{D5CDD505-2E9C-101B-9397-08002B2CF9AE}" pid="28" name="MSIP_Label_4dcd183e-8b32-4ed9-92e3-eed8a676e6e6_Name">
    <vt:lpwstr>Internal Use Only</vt:lpwstr>
  </property>
  <property fmtid="{D5CDD505-2E9C-101B-9397-08002B2CF9AE}" pid="29" name="MSIP_Label_4dcd183e-8b32-4ed9-92e3-eed8a676e6e6_SiteId">
    <vt:lpwstr>04ed3d40-bfc5-47a7-b83d-0e51a0dff75d</vt:lpwstr>
  </property>
  <property fmtid="{D5CDD505-2E9C-101B-9397-08002B2CF9AE}" pid="30" name="MSIP_Label_4dcd183e-8b32-4ed9-92e3-eed8a676e6e6_ActionId">
    <vt:lpwstr>2e75180a-0055-427f-9399-07ad2d611750</vt:lpwstr>
  </property>
  <property fmtid="{D5CDD505-2E9C-101B-9397-08002B2CF9AE}" pid="31" name="MSIP_Label_4dcd183e-8b32-4ed9-92e3-eed8a676e6e6_ContentBits">
    <vt:lpwstr>0</vt:lpwstr>
  </property>
  <property fmtid="{D5CDD505-2E9C-101B-9397-08002B2CF9AE}" pid="32" name="MSIP_Label_4dcd183e-8b32-4ed9-92e3-eed8a676e6e6_Tag">
    <vt:lpwstr>10, 3, 0, 1</vt:lpwstr>
  </property>
  <property fmtid="{D5CDD505-2E9C-101B-9397-08002B2CF9AE}" pid="33" name="ContentTypeId">
    <vt:lpwstr>0x010100CD04853568B40F4E8366B3070197220F</vt:lpwstr>
  </property>
</Properties>
</file>