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66925"/>
  <xr:revisionPtr revIDLastSave="179" documentId="11_08630555372BF15877F496E2E9F4AE0C2C73FAEA" xr6:coauthVersionLast="47" xr6:coauthVersionMax="47" xr10:uidLastSave="{2E70405B-BA59-43FA-983F-F7471B942A5E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0" i="1"/>
  <c r="C24" i="1" s="1"/>
  <c r="C5" i="1"/>
  <c r="D21" i="1"/>
  <c r="D10" i="1"/>
  <c r="E21" i="1"/>
  <c r="F21" i="1"/>
  <c r="G21" i="1"/>
  <c r="H21" i="1"/>
  <c r="D24" i="1"/>
  <c r="I21" i="1"/>
  <c r="J21" i="1"/>
  <c r="K21" i="1"/>
  <c r="L21" i="1"/>
  <c r="L10" i="1"/>
  <c r="L24" i="1" s="1"/>
  <c r="K5" i="1" s="1"/>
  <c r="K10" i="1" s="1"/>
  <c r="K24" i="1" s="1"/>
  <c r="J5" i="1" s="1"/>
  <c r="J10" i="1" s="1"/>
  <c r="J24" i="1" s="1"/>
  <c r="I5" i="1" s="1"/>
  <c r="I10" i="1" s="1"/>
  <c r="I24" i="1" s="1"/>
  <c r="H5" i="1" s="1"/>
  <c r="H10" i="1" s="1"/>
  <c r="H24" i="1" s="1"/>
  <c r="G5" i="1" s="1"/>
  <c r="G10" i="1" s="1"/>
  <c r="G24" i="1" s="1"/>
  <c r="F5" i="1" s="1"/>
  <c r="F10" i="1" s="1"/>
  <c r="F24" i="1" s="1"/>
  <c r="E5" i="1" s="1"/>
  <c r="E10" i="1" s="1"/>
  <c r="E24" i="1" s="1"/>
  <c r="D5" i="1" s="1"/>
  <c r="C25" i="1" l="1"/>
  <c r="D25" i="1"/>
</calcChain>
</file>

<file path=xl/sharedStrings.xml><?xml version="1.0" encoding="utf-8"?>
<sst xmlns="http://schemas.openxmlformats.org/spreadsheetml/2006/main" count="24" uniqueCount="23">
  <si>
    <t>WALLYFORD CHILDREN'S GALA DAY ACCOUNTS</t>
  </si>
  <si>
    <t>Income</t>
  </si>
  <si>
    <t>Ticket Sales/Raffle</t>
  </si>
  <si>
    <t>Gala Day Events</t>
  </si>
  <si>
    <t>Donations</t>
  </si>
  <si>
    <t>Newbuilds/Wallyford Club</t>
  </si>
  <si>
    <t>Business Sponsors</t>
  </si>
  <si>
    <t>Gala Court Sponsors</t>
  </si>
  <si>
    <t>Fund Raising</t>
  </si>
  <si>
    <t>Raffle, Bands,Sponsored Walk, Donations</t>
  </si>
  <si>
    <t>Total Income</t>
  </si>
  <si>
    <t>Expenditure</t>
  </si>
  <si>
    <t>Gala Day</t>
  </si>
  <si>
    <t>Shows, Marquee, Pipe Band, Ponies</t>
  </si>
  <si>
    <t>Adhoc</t>
  </si>
  <si>
    <t>Insurance, Medals, East Links</t>
  </si>
  <si>
    <t>Prizes for Raffles, Stationery</t>
  </si>
  <si>
    <t>Gala Court</t>
  </si>
  <si>
    <t>Dresses, Kilts</t>
  </si>
  <si>
    <t>Goody Bags</t>
  </si>
  <si>
    <t>Total Expenditure</t>
  </si>
  <si>
    <t>Profit/Loss</t>
  </si>
  <si>
    <t>Plus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</si>
</sst>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0" fillId="0" borderId="0" xfId="0" applyNumberFormat="1"/>
    <xf numFmtId="3" fontId="0" fillId="0" borderId="0" xfId="0" applyNumberFormat="1"/>
    <xf numFmtId="4" fontId="0" fillId="0" borderId="1" xfId="0" applyNumberFormat="1" applyBorder="1"/>
    <xf numFmtId="2" fontId="0" fillId="0" borderId="0" xfId="0" applyNumberFormat="1"/>
    <xf numFmtId="0" fontId="0" fillId="2" borderId="0" xfId="0" applyFill="1"/>
    <xf numFmtId="4" fontId="0" fillId="2" borderId="0" xfId="0" applyNumberFormat="1" applyFill="1"/>
    <xf numFmtId="3" fontId="0" fillId="2" borderId="0" xfId="0" applyNumberFormat="1" applyFill="1"/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0" borderId="0" xfId="0" applyFill="1"/>
    <xf numFmtId="4" fontId="0" fillId="0" borderId="0" xfId="0" applyNumberFormat="1" applyFill="1"/>
    <xf numFmtId="3" fontId="0" fillId="0" borderId="0" xfId="0" applyNumberFormat="1" applyFill="1"/>
    <xf numFmtId="3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9" workbookViewId="0">
      <selection activeCell="C28" sqref="C28"/>
    </sheetView>
  </sheetViews>
  <sheetFormatPr defaultRowHeight="15"/>
  <cols>
    <col min="1" max="1" width="18.42578125" customWidth="1"/>
    <col min="2" max="3" width="12.7109375" customWidth="1"/>
    <col min="4" max="4" width="9.85546875" style="11" bestFit="1" customWidth="1"/>
    <col min="5" max="5" width="9.85546875" bestFit="1" customWidth="1"/>
    <col min="8" max="12" width="9.85546875" bestFit="1" customWidth="1"/>
    <col min="13" max="13" width="38.140625" customWidth="1"/>
  </cols>
  <sheetData>
    <row r="1" spans="1:13">
      <c r="A1" s="1" t="s">
        <v>0</v>
      </c>
      <c r="C1" s="6"/>
    </row>
    <row r="2" spans="1:13">
      <c r="C2" s="6"/>
    </row>
    <row r="3" spans="1:13">
      <c r="C3" s="6"/>
    </row>
    <row r="4" spans="1:13">
      <c r="A4" s="1" t="s">
        <v>1</v>
      </c>
      <c r="C4" s="6">
        <v>2024</v>
      </c>
      <c r="D4" s="11">
        <v>2023</v>
      </c>
      <c r="E4">
        <v>2022</v>
      </c>
      <c r="F4">
        <v>2021</v>
      </c>
      <c r="G4">
        <v>2020</v>
      </c>
      <c r="H4">
        <v>2019</v>
      </c>
      <c r="I4">
        <v>2018</v>
      </c>
      <c r="J4">
        <v>2017</v>
      </c>
      <c r="K4">
        <v>2016</v>
      </c>
      <c r="L4">
        <v>2015</v>
      </c>
    </row>
    <row r="5" spans="1:13">
      <c r="C5" s="7">
        <f>D24</f>
        <v>185.58000000000175</v>
      </c>
      <c r="D5" s="12">
        <f>E24</f>
        <v>13100.050000000003</v>
      </c>
      <c r="E5" s="2">
        <f>F24</f>
        <v>10190.68</v>
      </c>
      <c r="F5" s="2">
        <f>G24</f>
        <v>12850.39</v>
      </c>
      <c r="G5" s="2">
        <f>H24</f>
        <v>7449.4999999999982</v>
      </c>
      <c r="H5" s="2">
        <f>I24</f>
        <v>186.34999999999854</v>
      </c>
      <c r="I5" s="2">
        <f>J24</f>
        <v>1319.779999999997</v>
      </c>
      <c r="J5" s="2">
        <f>K24</f>
        <v>-1533.260000000002</v>
      </c>
      <c r="K5" s="2">
        <f>L24</f>
        <v>-1888.6700000000019</v>
      </c>
    </row>
    <row r="6" spans="1:13">
      <c r="A6" t="s">
        <v>2</v>
      </c>
      <c r="C6" s="8">
        <v>12500</v>
      </c>
      <c r="D6" s="13">
        <v>12000</v>
      </c>
      <c r="E6" s="2">
        <v>27922.47</v>
      </c>
      <c r="G6">
        <v>519.29999999999995</v>
      </c>
      <c r="H6" s="2">
        <v>7676</v>
      </c>
      <c r="I6" s="2">
        <v>4012.5</v>
      </c>
      <c r="J6" s="2">
        <v>4865.21</v>
      </c>
      <c r="K6" s="3">
        <v>4658</v>
      </c>
      <c r="L6" s="2">
        <v>4518.3900000000003</v>
      </c>
      <c r="M6" t="s">
        <v>3</v>
      </c>
    </row>
    <row r="7" spans="1:13">
      <c r="A7" t="s">
        <v>4</v>
      </c>
      <c r="C7" s="8">
        <v>6000</v>
      </c>
      <c r="D7" s="13">
        <v>4000</v>
      </c>
      <c r="E7" s="3">
        <v>1900</v>
      </c>
      <c r="G7">
        <v>500</v>
      </c>
      <c r="H7">
        <v>808.18</v>
      </c>
      <c r="I7" s="3">
        <v>5500</v>
      </c>
      <c r="J7" s="3">
        <v>6500</v>
      </c>
      <c r="K7" s="3">
        <v>3150</v>
      </c>
      <c r="L7" s="2">
        <v>3335</v>
      </c>
      <c r="M7" t="s">
        <v>5</v>
      </c>
    </row>
    <row r="8" spans="1:13">
      <c r="A8" t="s">
        <v>6</v>
      </c>
      <c r="C8" s="8">
        <v>5500</v>
      </c>
      <c r="D8" s="13">
        <v>2000</v>
      </c>
      <c r="E8" s="3">
        <v>3400</v>
      </c>
      <c r="G8">
        <v>750</v>
      </c>
      <c r="H8" s="2">
        <v>1745</v>
      </c>
      <c r="I8" s="3">
        <v>1250</v>
      </c>
      <c r="J8" s="3">
        <v>1100</v>
      </c>
      <c r="K8" s="3">
        <v>1400</v>
      </c>
      <c r="L8" s="3">
        <v>1350</v>
      </c>
      <c r="M8" t="s">
        <v>7</v>
      </c>
    </row>
    <row r="9" spans="1:13">
      <c r="A9" t="s">
        <v>8</v>
      </c>
      <c r="C9" s="7">
        <v>6472.3</v>
      </c>
      <c r="D9" s="12">
        <v>6646.08</v>
      </c>
      <c r="E9" s="3">
        <v>3280</v>
      </c>
      <c r="F9">
        <v>490</v>
      </c>
      <c r="G9" s="2">
        <v>7092.51</v>
      </c>
      <c r="H9" s="2">
        <v>11125.91</v>
      </c>
      <c r="I9" s="2">
        <v>5181.3</v>
      </c>
      <c r="J9" s="2">
        <v>5665.25</v>
      </c>
      <c r="K9" s="2">
        <v>5295.36</v>
      </c>
      <c r="L9" s="2">
        <v>4366.75</v>
      </c>
      <c r="M9" t="s">
        <v>9</v>
      </c>
    </row>
    <row r="10" spans="1:13">
      <c r="A10" s="1" t="s">
        <v>10</v>
      </c>
      <c r="C10" s="9">
        <f>SUM(C6:C9)</f>
        <v>30472.3</v>
      </c>
      <c r="D10" s="14">
        <f>SUM(D6:D9)</f>
        <v>24646.080000000002</v>
      </c>
      <c r="E10" s="4">
        <f>SUM(E5:E9)</f>
        <v>46693.15</v>
      </c>
      <c r="F10" s="4">
        <f>SUM(F5:F9)</f>
        <v>13340.39</v>
      </c>
      <c r="G10" s="4">
        <f>SUM(G5:G9)</f>
        <v>16311.31</v>
      </c>
      <c r="H10" s="4">
        <f>SUM(H5:H9)</f>
        <v>21541.439999999999</v>
      </c>
      <c r="I10" s="4">
        <f>SUM(I5:I9)</f>
        <v>17263.579999999998</v>
      </c>
      <c r="J10" s="4">
        <f>SUM(J5:J9)</f>
        <v>16597.199999999997</v>
      </c>
      <c r="K10" s="4">
        <f>SUM(K5:K9)</f>
        <v>12614.689999999999</v>
      </c>
      <c r="L10" s="4">
        <f>SUM(L6:L9)</f>
        <v>13570.14</v>
      </c>
    </row>
    <row r="11" spans="1:13">
      <c r="C11" s="6"/>
    </row>
    <row r="12" spans="1:13">
      <c r="C12" s="6"/>
    </row>
    <row r="13" spans="1:13">
      <c r="C13" s="6"/>
    </row>
    <row r="14" spans="1:13">
      <c r="A14" s="1" t="s">
        <v>11</v>
      </c>
      <c r="C14" s="6"/>
    </row>
    <row r="15" spans="1:13">
      <c r="C15" s="6"/>
    </row>
    <row r="16" spans="1:13">
      <c r="A16" t="s">
        <v>12</v>
      </c>
      <c r="C16" s="7">
        <v>24500</v>
      </c>
      <c r="D16" s="12">
        <v>18887.78</v>
      </c>
      <c r="E16" s="2">
        <v>15733.96</v>
      </c>
      <c r="I16" s="2">
        <v>13828.89</v>
      </c>
      <c r="J16" s="2">
        <v>12248.34</v>
      </c>
      <c r="K16" s="2">
        <v>10869.26</v>
      </c>
      <c r="L16" s="2">
        <v>11057.09</v>
      </c>
      <c r="M16" t="s">
        <v>13</v>
      </c>
    </row>
    <row r="17" spans="1:13">
      <c r="A17" t="s">
        <v>14</v>
      </c>
      <c r="C17" s="7">
        <v>2500</v>
      </c>
      <c r="D17" s="12">
        <v>1583.77</v>
      </c>
      <c r="E17" s="2">
        <v>17859.14</v>
      </c>
      <c r="F17" s="2">
        <v>3149.71</v>
      </c>
      <c r="G17" s="2">
        <v>3460.92</v>
      </c>
      <c r="I17">
        <v>885.68</v>
      </c>
      <c r="J17">
        <v>896.79</v>
      </c>
      <c r="K17">
        <v>997.86</v>
      </c>
      <c r="L17" s="2">
        <v>1154.95</v>
      </c>
      <c r="M17" t="s">
        <v>15</v>
      </c>
    </row>
    <row r="18" spans="1:13">
      <c r="A18" t="s">
        <v>8</v>
      </c>
      <c r="C18" s="7">
        <v>1200</v>
      </c>
      <c r="D18" s="12">
        <v>1074.5899999999999</v>
      </c>
      <c r="H18" s="2">
        <v>14091.94</v>
      </c>
      <c r="I18">
        <v>936.44</v>
      </c>
      <c r="J18">
        <v>815.21</v>
      </c>
      <c r="K18">
        <v>984.17</v>
      </c>
      <c r="L18" s="2">
        <v>1098.45</v>
      </c>
      <c r="M18" t="s">
        <v>16</v>
      </c>
    </row>
    <row r="19" spans="1:13">
      <c r="A19" t="s">
        <v>17</v>
      </c>
      <c r="C19" s="7">
        <v>3200</v>
      </c>
      <c r="D19" s="12">
        <v>2403.5100000000002</v>
      </c>
      <c r="I19" s="2">
        <v>1426.22</v>
      </c>
      <c r="J19" s="2">
        <v>1317.08</v>
      </c>
      <c r="K19" s="2">
        <v>1296.6600000000001</v>
      </c>
      <c r="L19" s="2">
        <v>1344.32</v>
      </c>
      <c r="M19" t="s">
        <v>18</v>
      </c>
    </row>
    <row r="20" spans="1:13">
      <c r="A20" t="s">
        <v>19</v>
      </c>
      <c r="C20" s="6">
        <v>3043</v>
      </c>
      <c r="D20" s="11">
        <v>510.85</v>
      </c>
      <c r="I20">
        <v>0</v>
      </c>
      <c r="J20">
        <v>0</v>
      </c>
      <c r="K20">
        <v>0</v>
      </c>
      <c r="L20" s="5">
        <v>804</v>
      </c>
    </row>
    <row r="21" spans="1:13">
      <c r="A21" s="1" t="s">
        <v>20</v>
      </c>
      <c r="C21" s="10">
        <f>SUM(C16:C20)</f>
        <v>34443</v>
      </c>
      <c r="D21" s="15">
        <f>SUM(D16:D20)</f>
        <v>24460.5</v>
      </c>
      <c r="E21" s="4">
        <f>SUM(E16:E20)</f>
        <v>33593.1</v>
      </c>
      <c r="F21" s="4">
        <f>SUM(F16:F20)</f>
        <v>3149.71</v>
      </c>
      <c r="G21" s="4">
        <f>SUM(G16:G20)</f>
        <v>3460.92</v>
      </c>
      <c r="H21" s="4">
        <f>SUM(H16:H20)</f>
        <v>14091.94</v>
      </c>
      <c r="I21" s="4">
        <f>SUM(I16:I20)</f>
        <v>17077.23</v>
      </c>
      <c r="J21" s="4">
        <f>SUM(J16:J20)</f>
        <v>15277.42</v>
      </c>
      <c r="K21" s="4">
        <f>SUM(K16:K20)</f>
        <v>14147.95</v>
      </c>
      <c r="L21" s="4">
        <f>SUM(L16:L20)</f>
        <v>15458.810000000001</v>
      </c>
    </row>
    <row r="22" spans="1:13">
      <c r="C22" s="6"/>
    </row>
    <row r="23" spans="1:13">
      <c r="C23" s="6"/>
    </row>
    <row r="24" spans="1:13">
      <c r="A24" s="1" t="s">
        <v>21</v>
      </c>
      <c r="C24" s="7">
        <f t="shared" ref="C24" si="0">C10-C21</f>
        <v>-3970.7000000000007</v>
      </c>
      <c r="D24" s="12">
        <f t="shared" ref="D24:I24" si="1">D10-D21</f>
        <v>185.58000000000175</v>
      </c>
      <c r="E24" s="2">
        <f t="shared" si="1"/>
        <v>13100.050000000003</v>
      </c>
      <c r="F24" s="2">
        <f t="shared" si="1"/>
        <v>10190.68</v>
      </c>
      <c r="G24" s="2">
        <f t="shared" si="1"/>
        <v>12850.39</v>
      </c>
      <c r="H24" s="2">
        <f t="shared" si="1"/>
        <v>7449.4999999999982</v>
      </c>
      <c r="I24" s="2">
        <f t="shared" si="1"/>
        <v>186.34999999999854</v>
      </c>
      <c r="J24" s="2">
        <f>J10-J21</f>
        <v>1319.779999999997</v>
      </c>
      <c r="K24" s="2">
        <f>K10-K21</f>
        <v>-1533.260000000002</v>
      </c>
      <c r="L24" s="2">
        <f>L10-L21</f>
        <v>-1888.6700000000019</v>
      </c>
    </row>
    <row r="25" spans="1:13">
      <c r="B25" t="s">
        <v>22</v>
      </c>
      <c r="C25" s="7">
        <f>C24+C5</f>
        <v>-3785.119999999999</v>
      </c>
      <c r="D25" s="12">
        <f>D24+D5</f>
        <v>13285.630000000005</v>
      </c>
    </row>
  </sheetData>
  <printOptions gridLines="1"/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CEA0BC-6982-4AFF-AE73-BCDA4346AFEB}"/>
</file>

<file path=customXml/itemProps2.xml><?xml version="1.0" encoding="utf-8"?>
<ds:datastoreItem xmlns:ds="http://schemas.openxmlformats.org/officeDocument/2006/customXml" ds:itemID="{27FC5782-6DA0-4E31-99A6-29C06A4099DD}"/>
</file>

<file path=customXml/itemProps3.xml><?xml version="1.0" encoding="utf-8"?>
<ds:datastoreItem xmlns:ds="http://schemas.openxmlformats.org/officeDocument/2006/customXml" ds:itemID="{9AAC5CD9-9758-40E8-92B1-47595F7AC6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 Russell</cp:lastModifiedBy>
  <cp:revision/>
  <dcterms:created xsi:type="dcterms:W3CDTF">2023-02-13T10:09:18Z</dcterms:created>
  <dcterms:modified xsi:type="dcterms:W3CDTF">2024-10-28T14:31:31Z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MediaServiceImageTags">
    <vt:lpwstr/>
  </property>
</Properties>
</file>