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465" windowWidth="24240" windowHeight="13620" firstSheet="1" activeTab="6"/>
  </bookViews>
  <sheets>
    <sheet name="Instructions for use" sheetId="13" r:id="rId1"/>
    <sheet name="Income " sheetId="11" r:id="rId2"/>
    <sheet name="Expenditure" sheetId="12" r:id="rId3"/>
    <sheet name="State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'Statement of Income &amp; Payments'!$A$1:$E$39</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7" i="11"/>
  <c r="O98"/>
  <c r="O99"/>
  <c r="O100"/>
  <c r="O89"/>
  <c r="O90"/>
  <c r="O91"/>
  <c r="O92"/>
  <c r="O93"/>
  <c r="O9"/>
  <c r="O10"/>
  <c r="O11"/>
  <c r="O12"/>
  <c r="O13"/>
  <c r="O14"/>
  <c r="O15"/>
  <c r="O16"/>
  <c r="O17"/>
  <c r="O18"/>
  <c r="O19"/>
  <c r="O20"/>
  <c r="O21"/>
  <c r="O22"/>
  <c r="O23"/>
  <c r="O24"/>
  <c r="O25"/>
  <c r="O26"/>
  <c r="O27"/>
  <c r="O28"/>
  <c r="O29"/>
  <c r="O30"/>
  <c r="O31"/>
  <c r="O32"/>
  <c r="O33"/>
  <c r="O34"/>
  <c r="O35"/>
  <c r="O36"/>
  <c r="O37"/>
  <c r="O38"/>
  <c r="O39"/>
  <c r="O40"/>
  <c r="O41"/>
  <c r="O42"/>
  <c r="O43"/>
  <c r="O44"/>
  <c r="O45"/>
  <c r="O46"/>
  <c r="O47"/>
  <c r="O48"/>
  <c r="O49"/>
  <c r="O50"/>
  <c r="O51"/>
  <c r="O52"/>
  <c r="O53"/>
  <c r="O54"/>
  <c r="O55"/>
  <c r="O56"/>
  <c r="O57"/>
  <c r="O58"/>
  <c r="O59"/>
  <c r="O60"/>
  <c r="O61"/>
  <c r="O62"/>
  <c r="O63"/>
  <c r="O64"/>
  <c r="O65"/>
  <c r="O66"/>
  <c r="O67"/>
  <c r="O68"/>
  <c r="O69"/>
  <c r="O70"/>
  <c r="O71"/>
  <c r="O72"/>
  <c r="O73"/>
  <c r="O8"/>
  <c r="J7"/>
  <c r="O78"/>
  <c r="O79"/>
  <c r="O80"/>
  <c r="O81"/>
  <c r="O82"/>
  <c r="O83"/>
  <c r="O84"/>
  <c r="O85"/>
  <c r="O86"/>
  <c r="O87"/>
  <c r="O88"/>
  <c r="O94"/>
  <c r="O95"/>
  <c r="O96"/>
  <c r="O74"/>
  <c r="O75"/>
  <c r="O76"/>
  <c r="O77"/>
  <c r="C4" i="6"/>
  <c r="C3"/>
  <c r="B3" i="7"/>
  <c r="B7"/>
  <c r="B5"/>
  <c r="B5" i="9"/>
  <c r="B4"/>
  <c r="B3"/>
  <c r="B4" i="1"/>
  <c r="B3"/>
  <c r="B5" i="12"/>
  <c r="B4"/>
  <c r="B3"/>
  <c r="B5" i="1"/>
  <c r="A4" i="9" l="1"/>
  <c r="B20"/>
  <c r="D36" i="1"/>
  <c r="F7" i="11"/>
  <c r="G7"/>
  <c r="H7"/>
  <c r="I7"/>
  <c r="K7"/>
  <c r="L7"/>
  <c r="M7"/>
  <c r="B16" i="1" s="1"/>
  <c r="N7" i="11"/>
  <c r="O7" l="1"/>
  <c r="P8" i="12"/>
  <c r="P9"/>
  <c r="P10"/>
  <c r="P11"/>
  <c r="P12"/>
  <c r="P13"/>
  <c r="P14"/>
  <c r="P15"/>
  <c r="P16"/>
  <c r="P17"/>
  <c r="P18"/>
  <c r="P19"/>
  <c r="P20"/>
  <c r="P21"/>
  <c r="P22"/>
  <c r="P23"/>
  <c r="P24"/>
  <c r="P25"/>
  <c r="P26"/>
  <c r="P27"/>
  <c r="P28"/>
  <c r="P29"/>
  <c r="P30"/>
  <c r="P31"/>
  <c r="P32"/>
  <c r="P33"/>
  <c r="P34"/>
  <c r="P35"/>
  <c r="P36"/>
  <c r="P37"/>
  <c r="P38"/>
  <c r="P39"/>
  <c r="P40"/>
  <c r="P41"/>
  <c r="P42"/>
  <c r="P43"/>
  <c r="P44"/>
  <c r="P45"/>
  <c r="P46"/>
  <c r="P47"/>
  <c r="P48"/>
  <c r="P49"/>
  <c r="P50"/>
  <c r="P51"/>
  <c r="P52"/>
  <c r="P53"/>
  <c r="P54"/>
  <c r="P55"/>
  <c r="P56"/>
  <c r="P57"/>
  <c r="P58"/>
  <c r="P59"/>
  <c r="P60"/>
  <c r="P61"/>
  <c r="P62"/>
  <c r="P63"/>
  <c r="P64"/>
  <c r="P65"/>
  <c r="P66"/>
  <c r="P67"/>
  <c r="P68"/>
  <c r="P69"/>
  <c r="H7"/>
  <c r="B23" i="1" s="1"/>
  <c r="O7" i="12"/>
  <c r="B35" i="1" s="1"/>
  <c r="C2" i="6"/>
  <c r="D20" i="9"/>
  <c r="D19" i="1"/>
  <c r="M7" i="12"/>
  <c r="B33" i="1" s="1"/>
  <c r="N7" i="12"/>
  <c r="L7"/>
  <c r="B32" i="1" s="1"/>
  <c r="E7" i="12"/>
  <c r="B14" i="1"/>
  <c r="B10"/>
  <c r="B11"/>
  <c r="G7" i="12"/>
  <c r="I7"/>
  <c r="B24" i="1" s="1"/>
  <c r="J7" i="12"/>
  <c r="K7"/>
  <c r="B31" i="1" s="1"/>
  <c r="F7" i="12"/>
  <c r="B17" i="1"/>
  <c r="B12"/>
  <c r="B18"/>
  <c r="P7" i="12" l="1"/>
  <c r="D38" i="1"/>
  <c r="D12" i="9" s="1"/>
  <c r="D13" s="1"/>
  <c r="B38" i="1" l="1"/>
  <c r="B12" i="9" s="1"/>
  <c r="B13" s="1"/>
</calcChain>
</file>

<file path=xl/sharedStrings.xml><?xml version="1.0" encoding="utf-8"?>
<sst xmlns="http://schemas.openxmlformats.org/spreadsheetml/2006/main" count="358" uniqueCount="161">
  <si>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</si>
  <si>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</si>
  <si>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</si>
  <si>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</si>
  <si>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</si>
  <si>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</si>
  <si>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</si>
  <si>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</si>
  <si>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</si>
  <si>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</si>
  <si>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</si>
  <si>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</si>
  <si>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</si>
  <si>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</si>
  <si>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</si>
  <si>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</si>
  <si>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</si>
  <si>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</si>
  <si>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</si>
  <si>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</si>
  <si>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</si>
  <si>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</si>
  <si>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</si>
  <si>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</si>
  <si>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</si>
  <si>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</si>
  <si>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</si>
  <si>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</si>
  <si>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</si>
  <si>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</si>
  <si>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</si>
  <si>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</si>
  <si>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</si>
  <si>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</si>
  <si>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</si>
  <si>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</si>
  <si>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Trustees Annual Report</t>
  </si>
  <si>
    <t>Charity (Unit) Name:</t>
  </si>
  <si>
    <t>Charity Address</t>
  </si>
  <si>
    <t>During the year the trustees did not receive any remuneration.</t>
  </si>
  <si>
    <t>Signed on behalf of the trustees by</t>
  </si>
  <si>
    <t>____________________________</t>
  </si>
  <si>
    <t>Signature</t>
  </si>
  <si>
    <t xml:space="preserve">Date: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</si>
  <si>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</si>
  <si>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</si>
  <si>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</si>
  <si>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</si>
  <si>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</si>
  <si>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</si>
  <si>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</si>
  <si>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</si>
  <si>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</si>
  <si>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</si>
  <si>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</si>
  <si>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</si>
  <si>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Date</t>
  </si>
  <si>
    <t xml:space="preserve">Unit name </t>
  </si>
  <si>
    <t>Charity Number</t>
  </si>
  <si>
    <t>Statement of balances</t>
  </si>
  <si>
    <t>INSERT DISTRICT</t>
  </si>
  <si>
    <t xml:space="preserve">INSERT DIVISION </t>
  </si>
  <si>
    <t>Unit leader:</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</si>
  <si>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</si>
  <si>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</si>
  <si>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</si>
  <si>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</si>
  <si>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</si>
  <si>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</si>
  <si>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</si>
  <si>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</si>
  <si>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</si>
  <si>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</si>
  <si>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</si>
  <si>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</si>
  <si>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</si>
  <si>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</si>
  <si>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</si>
  <si>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</si>
  <si>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</si>
  <si>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</si>
  <si>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</si>
  <si>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</si>
  <si>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</si>
  <si>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</si>
  <si>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</si>
  <si>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</si>
  <si>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</si>
  <si>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</si>
  <si>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</si>
  <si>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</si>
  <si>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</si>
  <si>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</si>
  <si>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</si>
  <si>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</si>
  <si>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</si>
  <si>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</si>
  <si>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</si>
  <si>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</si>
  <si>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</si>
  <si>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</si>
  <si>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</si>
  <si>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</si>
  <si>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</si>
  <si>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</si>
  <si>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</si>
  <si>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</si>
  <si>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</si>
  <si>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</si>
  <si>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</si>
  <si>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</si>
  <si>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</si>
  <si>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</si>
  <si>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</si>
  <si>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</si>
  <si>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</si>
  <si>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</si>
  <si>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</si>
  <si>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INCOME </t>
  </si>
  <si>
    <t>EXPENDITURE</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</si>
  <si>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</si>
  <si>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</si>
  <si>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</si>
  <si>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For year ended:</t>
  </si>
  <si>
    <t>Kingskettle Brownies</t>
  </si>
  <si>
    <t>June 30th 2026</t>
  </si>
  <si>
    <t>Mia</t>
  </si>
  <si>
    <t>Bank transfer</t>
  </si>
  <si>
    <t>Rhona</t>
  </si>
  <si>
    <t>Elsa</t>
  </si>
  <si>
    <t>Lena</t>
  </si>
  <si>
    <t>Sphia</t>
  </si>
  <si>
    <t>Abigail&amp;Emily</t>
  </si>
  <si>
    <t>E.Coates</t>
  </si>
  <si>
    <t>Cheque</t>
  </si>
  <si>
    <t>Church</t>
  </si>
  <si>
    <t>Sophia</t>
  </si>
  <si>
    <t>Abigail &amp;Emily</t>
  </si>
  <si>
    <t>Bank Intrest</t>
  </si>
  <si>
    <t>Bank Transfer</t>
  </si>
  <si>
    <t>Guide Shop</t>
  </si>
  <si>
    <t>Emily&amp;Abigail</t>
  </si>
  <si>
    <t>Grace&amp;Penny</t>
  </si>
  <si>
    <t>Sopia</t>
  </si>
  <si>
    <t>Minnie</t>
  </si>
  <si>
    <t>Elladay</t>
  </si>
  <si>
    <t>Penny and Grace</t>
  </si>
  <si>
    <t>Ellady</t>
  </si>
  <si>
    <t xml:space="preserve">Grace&amp;Penny       Bank Transfer     </t>
  </si>
  <si>
    <t>Brownie Leader</t>
  </si>
  <si>
    <t>Name: Dr Jeff Hooper</t>
  </si>
  <si>
    <t>Address: 36 Bankton Park, Kingskettle, Fife, KY15 7PY</t>
  </si>
  <si>
    <t>Lomond</t>
  </si>
  <si>
    <t>North</t>
  </si>
  <si>
    <t>Elizabeth Coates</t>
  </si>
  <si>
    <t>Leanne Bruce</t>
  </si>
  <si>
    <t>Hawthorn Cottage</t>
  </si>
  <si>
    <t>50,Rumdewan</t>
  </si>
  <si>
    <t>Kingskettle</t>
  </si>
  <si>
    <t>Fife.</t>
  </si>
  <si>
    <t>KY15 7QR</t>
  </si>
</sst>
</file>

<file path=xl/styles.xml><?xml version="1.0" encoding="utf-8"?>
<styleSheet xmlns="http://schemas.openxmlformats.org/spreadsheetml/2006/main">
  <numFmts count="5">
    <numFmt numFmtId="6" formatCode="&quot;£&quot;#,##0;[Red]\-&quot;£&quot;#,##0"/>
    <numFmt numFmtId="8" formatCode="&quot;£&quot;#,##0.00;[Red]\-&quot;£&quot;#,##0.00"/>
    <numFmt numFmtId="43" formatCode="_-* #,##0.00_-;\-* #,##0.00_-;_-* &quot;-&quot;??_-;_-@_-"/>
    <numFmt numFmtId="164" formatCode="[$-F800]dddd\,\ mmmm\ dd\,\ yyyy"/>
    <numFmt numFmtId="165" formatCode="&quot;£&quot;#,##0.00"/>
  </numFmts>
  <fonts count="4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i/>
      <sz val="11"/>
      <color indexed="8"/>
      <name val="Poppins"/>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101">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0" fontId="34" fillId="0" borderId="0" xfId="0" applyFont="1" applyAlignment="1">
      <alignment horizontal="left" vertical="center" indent="4"/>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2"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4" fontId="24" fillId="0" borderId="0" xfId="38" applyNumberFormat="1" applyFont="1" applyAlignment="1">
      <alignment horizontal="left" vertical="top"/>
    </xf>
    <xf numFmtId="0" fontId="21" fillId="0" borderId="14" xfId="0" applyFont="1" applyBorder="1" applyAlignment="1">
      <alignment vertical="top" wrapText="1"/>
    </xf>
    <xf numFmtId="0" fontId="21" fillId="0" borderId="14" xfId="0" applyFont="1" applyBorder="1" applyAlignment="1">
      <alignment vertical="top"/>
    </xf>
    <xf numFmtId="0" fontId="30" fillId="0" borderId="0" xfId="38" applyFont="1" applyAlignment="1">
      <alignment vertical="top" wrapText="1"/>
    </xf>
    <xf numFmtId="0" fontId="30" fillId="0" borderId="0" xfId="39" applyFont="1" applyAlignment="1">
      <alignment horizontal="center" vertical="top" wrapText="1"/>
    </xf>
    <xf numFmtId="0" fontId="30" fillId="0" borderId="0" xfId="38" applyFont="1" applyAlignment="1">
      <alignment horizontal="left" vertical="top" wrapText="1"/>
    </xf>
    <xf numFmtId="164" fontId="30" fillId="0" borderId="0" xfId="38" applyNumberFormat="1" applyFont="1" applyAlignment="1">
      <alignment horizontal="left" vertical="top"/>
    </xf>
    <xf numFmtId="0" fontId="30" fillId="0" borderId="0" xfId="38" applyFont="1" applyAlignment="1">
      <alignment vertical="top"/>
    </xf>
    <xf numFmtId="14" fontId="25" fillId="0" borderId="0" xfId="39" applyNumberFormat="1" applyFont="1"/>
    <xf numFmtId="164" fontId="24" fillId="0" borderId="0" xfId="39" applyNumberFormat="1" applyFont="1" applyAlignment="1">
      <alignment horizontal="left" vertical="top"/>
    </xf>
    <xf numFmtId="8" fontId="23" fillId="0" borderId="14" xfId="0" applyNumberFormat="1" applyFont="1" applyBorder="1"/>
    <xf numFmtId="165" fontId="40" fillId="0" borderId="14" xfId="0" applyNumberFormat="1" applyFont="1" applyBorder="1"/>
    <xf numFmtId="0" fontId="22" fillId="0" borderId="14" xfId="0" applyFont="1" applyBorder="1"/>
    <xf numFmtId="6" fontId="23" fillId="0" borderId="14" xfId="0" applyNumberFormat="1" applyFont="1" applyBorder="1"/>
    <xf numFmtId="14" fontId="25" fillId="0" borderId="0" xfId="38" applyNumberFormat="1" applyFont="1"/>
    <xf numFmtId="14" fontId="27" fillId="0" borderId="0" xfId="39" applyNumberFormat="1" applyFont="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30" fillId="0" borderId="0" xfId="39" applyFont="1" applyAlignment="1">
      <alignment horizontal="center"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30" fillId="0" borderId="0" xfId="39" applyFont="1" applyAlignment="1">
      <alignment horizontal="left" wrapText="1"/>
    </xf>
    <xf numFmtId="0" fontId="24" fillId="0" borderId="0" xfId="39" applyFont="1" applyAlignment="1">
      <alignment horizontal="left" vertical="top" wrapText="1"/>
    </xf>
    <xf numFmtId="0" fontId="30" fillId="0" borderId="0" xfId="39" applyFont="1" applyAlignment="1">
      <alignment horizontal="left" vertical="top" wrapText="1"/>
    </xf>
    <xf numFmtId="0" fontId="27" fillId="0" borderId="0" xfId="39" applyFont="1" applyAlignment="1">
      <alignment horizontal="lef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_unit_accounts_2011(1)"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38100</xdr:rowOff>
    </xdr:from>
    <xdr:to>
      <xdr:col>4</xdr:col>
      <xdr:colOff>38100</xdr:colOff>
      <xdr:row>25</xdr:row>
      <xdr:rowOff>12700</xdr:rowOff>
    </xdr:to>
    <xdr:pic>
      <xdr:nvPicPr>
        <xdr:cNvPr id="2" name="Picture 1">
          <a:extLst>
            <a:ext uri="{FF2B5EF4-FFF2-40B4-BE49-F238E27FC236}">
              <a16:creationId xmlns:a16="http://schemas.microsoft.com/office/drawing/2014/main" xmlns="" id="{63FF8143-F2DA-3D0E-F23D-966BCF44A6E9}"/>
            </a:ext>
          </a:extLst>
        </xdr:cNvPr>
        <xdr:cNvPicPr>
          <a:picLocks noChangeAspect="1"/>
        </xdr:cNvPicPr>
      </xdr:nvPicPr>
      <xdr:blipFill>
        <a:blip xmlns:r="http://schemas.openxmlformats.org/officeDocument/2006/relationships" r:embed="rId1" cstate="print"/>
        <a:stretch>
          <a:fillRect/>
        </a:stretch>
      </xdr:blipFill>
      <xdr:spPr>
        <a:xfrm>
          <a:off x="0" y="8064500"/>
          <a:ext cx="3213100" cy="78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A218"/>
  <sheetViews>
    <sheetView topLeftCell="A7" workbookViewId="0">
      <selection activeCell="A17" sqref="A17"/>
    </sheetView>
  </sheetViews>
  <sheetFormatPr defaultColWidth="8.875" defaultRowHeight="15.75"/>
  <cols>
    <col min="1" max="1" width="109.875" customWidth="1"/>
  </cols>
  <sheetData>
    <row r="1" spans="1:1">
      <c r="A1" s="58" t="s">
        <v>90</v>
      </c>
    </row>
    <row r="2" spans="1:1">
      <c r="A2" s="56"/>
    </row>
    <row r="3" spans="1:1" ht="26.25">
      <c r="A3" s="57" t="s">
        <v>120</v>
      </c>
    </row>
    <row r="4" spans="1:1">
      <c r="A4" s="56"/>
    </row>
    <row r="5" spans="1:1" ht="51.75">
      <c r="A5" s="57" t="s">
        <v>121</v>
      </c>
    </row>
    <row r="6" spans="1:1">
      <c r="A6" s="56"/>
    </row>
    <row r="7" spans="1:1">
      <c r="A7" s="56" t="s">
        <v>99</v>
      </c>
    </row>
    <row r="8" spans="1:1">
      <c r="A8" s="56"/>
    </row>
    <row r="9" spans="1:1" ht="51.75">
      <c r="A9" s="57" t="s">
        <v>122</v>
      </c>
    </row>
    <row r="10" spans="1:1">
      <c r="A10" s="56"/>
    </row>
    <row r="11" spans="1:1" ht="26.25">
      <c r="A11" s="57" t="s">
        <v>100</v>
      </c>
    </row>
    <row r="12" spans="1:1">
      <c r="A12" s="56"/>
    </row>
    <row r="13" spans="1:1" ht="39">
      <c r="A13" s="57" t="s">
        <v>102</v>
      </c>
    </row>
    <row r="14" spans="1:1">
      <c r="A14" s="56"/>
    </row>
    <row r="15" spans="1:1" ht="51.75">
      <c r="A15" s="57" t="s">
        <v>116</v>
      </c>
    </row>
    <row r="16" spans="1:1">
      <c r="A16" s="56"/>
    </row>
    <row r="17" spans="1:1" ht="26.25">
      <c r="A17" s="57" t="s">
        <v>114</v>
      </c>
    </row>
    <row r="18" spans="1:1">
      <c r="A18" s="56"/>
    </row>
    <row r="19" spans="1:1">
      <c r="A19" s="56" t="s">
        <v>101</v>
      </c>
    </row>
    <row r="20" spans="1:1">
      <c r="A20" s="56"/>
    </row>
    <row r="21" spans="1:1" ht="77.25">
      <c r="A21" s="57" t="s">
        <v>105</v>
      </c>
    </row>
    <row r="22" spans="1:1">
      <c r="A22" s="57"/>
    </row>
    <row r="23" spans="1:1">
      <c r="A23" s="56" t="s">
        <v>107</v>
      </c>
    </row>
    <row r="24" spans="1:1" ht="25.5">
      <c r="A24" s="68" t="s">
        <v>108</v>
      </c>
    </row>
    <row r="25" spans="1:1">
      <c r="A25" s="67" t="s">
        <v>112</v>
      </c>
    </row>
    <row r="26" spans="1:1" ht="25.5">
      <c r="A26" s="67" t="s">
        <v>106</v>
      </c>
    </row>
    <row r="27" spans="1:1">
      <c r="A27" s="68" t="s">
        <v>109</v>
      </c>
    </row>
    <row r="28" spans="1:1">
      <c r="A28" s="68" t="s">
        <v>110</v>
      </c>
    </row>
    <row r="29" spans="1:1">
      <c r="A29" s="68" t="s">
        <v>111</v>
      </c>
    </row>
    <row r="30" spans="1:1" ht="38.25">
      <c r="A30" s="69" t="s">
        <v>115</v>
      </c>
    </row>
    <row r="32" spans="1:1" ht="16.5">
      <c r="A32" s="64"/>
    </row>
    <row r="33" spans="1:1" ht="16.5">
      <c r="A33" s="65"/>
    </row>
    <row r="34" spans="1:1" ht="16.5">
      <c r="A34" s="63"/>
    </row>
    <row r="35" spans="1:1" ht="16.5">
      <c r="A35" s="66"/>
    </row>
    <row r="36" spans="1:1" ht="16.5">
      <c r="A36" s="65"/>
    </row>
    <row r="37" spans="1:1" ht="16.5">
      <c r="A37" s="63"/>
    </row>
    <row r="38" spans="1:1">
      <c r="A38" s="56"/>
    </row>
    <row r="39" spans="1:1">
      <c r="A39" s="56"/>
    </row>
    <row r="40" spans="1:1">
      <c r="A40" s="56"/>
    </row>
    <row r="41" spans="1:1">
      <c r="A41" s="56"/>
    </row>
    <row r="42" spans="1:1">
      <c r="A42" s="56"/>
    </row>
    <row r="43" spans="1:1">
      <c r="A43" s="56"/>
    </row>
    <row r="44" spans="1:1">
      <c r="A44" s="56"/>
    </row>
    <row r="45" spans="1:1">
      <c r="A45" s="56"/>
    </row>
    <row r="46" spans="1:1">
      <c r="A46" s="56"/>
    </row>
    <row r="47" spans="1:1">
      <c r="A47" s="56"/>
    </row>
    <row r="48" spans="1:1">
      <c r="A48" s="56"/>
    </row>
    <row r="49" spans="1:1">
      <c r="A49" s="56"/>
    </row>
    <row r="50" spans="1:1">
      <c r="A50" s="56"/>
    </row>
    <row r="51" spans="1:1">
      <c r="A51" s="56"/>
    </row>
    <row r="52" spans="1:1">
      <c r="A52" s="56"/>
    </row>
    <row r="53" spans="1:1">
      <c r="A53" s="56"/>
    </row>
    <row r="54" spans="1:1">
      <c r="A54" s="56"/>
    </row>
    <row r="55" spans="1:1">
      <c r="A55" s="56"/>
    </row>
    <row r="56" spans="1:1">
      <c r="A56" s="56"/>
    </row>
    <row r="57" spans="1:1">
      <c r="A57" s="56"/>
    </row>
    <row r="58" spans="1:1">
      <c r="A58" s="56"/>
    </row>
    <row r="59" spans="1:1">
      <c r="A59" s="56"/>
    </row>
    <row r="60" spans="1:1">
      <c r="A60" s="56"/>
    </row>
    <row r="61" spans="1:1">
      <c r="A61" s="56"/>
    </row>
    <row r="62" spans="1:1">
      <c r="A62" s="56"/>
    </row>
    <row r="63" spans="1:1">
      <c r="A63" s="56"/>
    </row>
    <row r="64" spans="1:1">
      <c r="A64" s="56"/>
    </row>
    <row r="65" spans="1:1">
      <c r="A65" s="56"/>
    </row>
    <row r="66" spans="1:1">
      <c r="A66" s="56"/>
    </row>
    <row r="67" spans="1:1">
      <c r="A67" s="56"/>
    </row>
    <row r="68" spans="1:1">
      <c r="A68" s="56"/>
    </row>
    <row r="69" spans="1:1">
      <c r="A69" s="56"/>
    </row>
    <row r="70" spans="1:1">
      <c r="A70" s="56"/>
    </row>
    <row r="71" spans="1:1">
      <c r="A71" s="56"/>
    </row>
    <row r="72" spans="1:1">
      <c r="A72" s="56"/>
    </row>
    <row r="73" spans="1:1">
      <c r="A73" s="56"/>
    </row>
    <row r="74" spans="1:1">
      <c r="A74" s="56"/>
    </row>
    <row r="75" spans="1:1">
      <c r="A75" s="56"/>
    </row>
    <row r="76" spans="1:1">
      <c r="A76" s="56"/>
    </row>
    <row r="77" spans="1:1">
      <c r="A77" s="56"/>
    </row>
    <row r="78" spans="1:1">
      <c r="A78" s="56"/>
    </row>
    <row r="79" spans="1:1">
      <c r="A79" s="56"/>
    </row>
    <row r="80" spans="1:1">
      <c r="A80" s="56"/>
    </row>
    <row r="81" spans="1:1">
      <c r="A81" s="56"/>
    </row>
    <row r="82" spans="1:1">
      <c r="A82" s="56"/>
    </row>
    <row r="83" spans="1:1">
      <c r="A83" s="56"/>
    </row>
    <row r="84" spans="1:1">
      <c r="A84" s="56"/>
    </row>
    <row r="85" spans="1:1">
      <c r="A85" s="56"/>
    </row>
    <row r="86" spans="1:1">
      <c r="A86" s="56"/>
    </row>
    <row r="87" spans="1:1">
      <c r="A87" s="56"/>
    </row>
    <row r="88" spans="1:1">
      <c r="A88" s="56"/>
    </row>
    <row r="89" spans="1:1">
      <c r="A89" s="56"/>
    </row>
    <row r="90" spans="1:1">
      <c r="A90" s="56"/>
    </row>
    <row r="91" spans="1:1">
      <c r="A91" s="56"/>
    </row>
    <row r="92" spans="1:1">
      <c r="A92" s="56"/>
    </row>
    <row r="93" spans="1:1">
      <c r="A93" s="56"/>
    </row>
    <row r="94" spans="1:1">
      <c r="A94" s="56"/>
    </row>
    <row r="95" spans="1:1">
      <c r="A95" s="56"/>
    </row>
    <row r="96" spans="1:1">
      <c r="A96" s="56"/>
    </row>
    <row r="97" spans="1:1">
      <c r="A97" s="56"/>
    </row>
    <row r="98" spans="1:1">
      <c r="A98" s="56"/>
    </row>
    <row r="99" spans="1:1">
      <c r="A99" s="56"/>
    </row>
    <row r="100" spans="1:1">
      <c r="A100" s="56"/>
    </row>
    <row r="101" spans="1:1">
      <c r="A101" s="56"/>
    </row>
    <row r="102" spans="1:1">
      <c r="A102" s="56"/>
    </row>
    <row r="103" spans="1:1">
      <c r="A103" s="56"/>
    </row>
    <row r="104" spans="1:1">
      <c r="A104" s="56"/>
    </row>
    <row r="105" spans="1:1">
      <c r="A105" s="56"/>
    </row>
    <row r="106" spans="1:1">
      <c r="A106" s="56"/>
    </row>
    <row r="107" spans="1:1">
      <c r="A107" s="56"/>
    </row>
    <row r="108" spans="1:1">
      <c r="A108" s="56"/>
    </row>
    <row r="109" spans="1:1">
      <c r="A109" s="56"/>
    </row>
    <row r="110" spans="1:1">
      <c r="A110" s="56"/>
    </row>
    <row r="111" spans="1:1">
      <c r="A111" s="56"/>
    </row>
    <row r="112" spans="1:1">
      <c r="A112" s="56"/>
    </row>
    <row r="113" spans="1:1">
      <c r="A113" s="56"/>
    </row>
    <row r="114" spans="1:1">
      <c r="A114" s="56"/>
    </row>
    <row r="115" spans="1:1">
      <c r="A115" s="56"/>
    </row>
    <row r="116" spans="1:1">
      <c r="A116" s="56"/>
    </row>
    <row r="117" spans="1:1">
      <c r="A117" s="56"/>
    </row>
    <row r="118" spans="1:1">
      <c r="A118" s="56"/>
    </row>
    <row r="119" spans="1:1">
      <c r="A119" s="56"/>
    </row>
    <row r="120" spans="1:1">
      <c r="A120" s="56"/>
    </row>
    <row r="121" spans="1:1">
      <c r="A121" s="56"/>
    </row>
    <row r="122" spans="1:1">
      <c r="A122" s="56"/>
    </row>
    <row r="123" spans="1:1">
      <c r="A123" s="56"/>
    </row>
    <row r="124" spans="1:1">
      <c r="A124" s="56"/>
    </row>
    <row r="125" spans="1:1">
      <c r="A125" s="56"/>
    </row>
    <row r="126" spans="1:1">
      <c r="A126" s="56"/>
    </row>
    <row r="127" spans="1:1">
      <c r="A127" s="56"/>
    </row>
    <row r="128" spans="1:1">
      <c r="A128" s="56"/>
    </row>
    <row r="129" spans="1:1">
      <c r="A129" s="56"/>
    </row>
    <row r="130" spans="1:1">
      <c r="A130" s="56"/>
    </row>
    <row r="131" spans="1:1">
      <c r="A131" s="56"/>
    </row>
    <row r="132" spans="1:1">
      <c r="A132" s="56"/>
    </row>
    <row r="133" spans="1:1">
      <c r="A133" s="56"/>
    </row>
    <row r="134" spans="1:1">
      <c r="A134" s="56"/>
    </row>
    <row r="135" spans="1:1">
      <c r="A135" s="56"/>
    </row>
    <row r="136" spans="1:1">
      <c r="A136" s="56"/>
    </row>
    <row r="137" spans="1:1">
      <c r="A137" s="56"/>
    </row>
    <row r="138" spans="1:1">
      <c r="A138" s="56"/>
    </row>
    <row r="139" spans="1:1">
      <c r="A139" s="56"/>
    </row>
    <row r="140" spans="1:1">
      <c r="A140" s="56"/>
    </row>
    <row r="141" spans="1:1">
      <c r="A141" s="56"/>
    </row>
    <row r="142" spans="1:1">
      <c r="A142" s="56"/>
    </row>
    <row r="143" spans="1:1">
      <c r="A143" s="56"/>
    </row>
    <row r="144" spans="1:1">
      <c r="A144" s="56"/>
    </row>
    <row r="145" spans="1:1">
      <c r="A145" s="56"/>
    </row>
    <row r="146" spans="1:1">
      <c r="A146" s="56"/>
    </row>
    <row r="147" spans="1:1">
      <c r="A147" s="56"/>
    </row>
    <row r="148" spans="1:1">
      <c r="A148" s="56"/>
    </row>
    <row r="149" spans="1:1">
      <c r="A149" s="56"/>
    </row>
    <row r="150" spans="1:1">
      <c r="A150" s="56"/>
    </row>
    <row r="151" spans="1:1">
      <c r="A151" s="56"/>
    </row>
    <row r="152" spans="1:1">
      <c r="A152" s="56"/>
    </row>
    <row r="153" spans="1:1">
      <c r="A153" s="56"/>
    </row>
    <row r="154" spans="1:1">
      <c r="A154" s="56"/>
    </row>
    <row r="155" spans="1:1">
      <c r="A155" s="56"/>
    </row>
    <row r="156" spans="1:1">
      <c r="A156" s="56"/>
    </row>
    <row r="157" spans="1:1">
      <c r="A157" s="56"/>
    </row>
    <row r="158" spans="1:1">
      <c r="A158" s="56"/>
    </row>
    <row r="159" spans="1:1">
      <c r="A159" s="56"/>
    </row>
    <row r="160" spans="1:1">
      <c r="A160" s="56"/>
    </row>
    <row r="161" spans="1:1">
      <c r="A161" s="56"/>
    </row>
    <row r="162" spans="1:1">
      <c r="A162" s="56"/>
    </row>
    <row r="163" spans="1:1">
      <c r="A163" s="56"/>
    </row>
    <row r="164" spans="1:1">
      <c r="A164" s="56"/>
    </row>
    <row r="165" spans="1:1">
      <c r="A165" s="56"/>
    </row>
    <row r="166" spans="1:1">
      <c r="A166" s="56"/>
    </row>
    <row r="167" spans="1:1">
      <c r="A167" s="56"/>
    </row>
    <row r="168" spans="1:1">
      <c r="A168" s="56"/>
    </row>
    <row r="169" spans="1:1">
      <c r="A169" s="56"/>
    </row>
    <row r="170" spans="1:1">
      <c r="A170" s="56"/>
    </row>
    <row r="171" spans="1:1">
      <c r="A171" s="56"/>
    </row>
    <row r="172" spans="1:1">
      <c r="A172" s="56"/>
    </row>
    <row r="173" spans="1:1">
      <c r="A173" s="56"/>
    </row>
    <row r="174" spans="1:1">
      <c r="A174" s="56"/>
    </row>
    <row r="175" spans="1:1">
      <c r="A175" s="56"/>
    </row>
    <row r="176" spans="1:1">
      <c r="A176" s="56"/>
    </row>
    <row r="177" spans="1:1">
      <c r="A177" s="56"/>
    </row>
    <row r="178" spans="1:1">
      <c r="A178" s="56"/>
    </row>
    <row r="179" spans="1:1">
      <c r="A179" s="56"/>
    </row>
    <row r="180" spans="1:1">
      <c r="A180" s="56"/>
    </row>
    <row r="181" spans="1:1">
      <c r="A181" s="56"/>
    </row>
    <row r="182" spans="1:1">
      <c r="A182" s="56"/>
    </row>
    <row r="183" spans="1:1">
      <c r="A183" s="56"/>
    </row>
    <row r="184" spans="1:1">
      <c r="A184" s="56"/>
    </row>
    <row r="185" spans="1:1">
      <c r="A185" s="56"/>
    </row>
    <row r="186" spans="1:1">
      <c r="A186" s="56"/>
    </row>
    <row r="187" spans="1:1">
      <c r="A187" s="56"/>
    </row>
    <row r="188" spans="1:1">
      <c r="A188" s="56"/>
    </row>
    <row r="189" spans="1:1">
      <c r="A189" s="56"/>
    </row>
    <row r="190" spans="1:1">
      <c r="A190" s="56"/>
    </row>
    <row r="191" spans="1:1">
      <c r="A191" s="56"/>
    </row>
    <row r="192" spans="1:1">
      <c r="A192" s="56"/>
    </row>
    <row r="193" spans="1:1">
      <c r="A193" s="56"/>
    </row>
    <row r="194" spans="1:1">
      <c r="A194" s="56"/>
    </row>
    <row r="195" spans="1:1">
      <c r="A195" s="56"/>
    </row>
    <row r="196" spans="1:1">
      <c r="A196" s="56"/>
    </row>
    <row r="197" spans="1:1">
      <c r="A197" s="56"/>
    </row>
    <row r="198" spans="1:1">
      <c r="A198" s="56"/>
    </row>
    <row r="199" spans="1:1">
      <c r="A199" s="56"/>
    </row>
    <row r="200" spans="1:1">
      <c r="A200" s="56"/>
    </row>
    <row r="201" spans="1:1">
      <c r="A201" s="56"/>
    </row>
    <row r="202" spans="1:1">
      <c r="A202" s="56"/>
    </row>
    <row r="203" spans="1:1">
      <c r="A203" s="56"/>
    </row>
    <row r="204" spans="1:1">
      <c r="A204" s="56"/>
    </row>
    <row r="205" spans="1:1">
      <c r="A205" s="56"/>
    </row>
    <row r="206" spans="1:1">
      <c r="A206" s="56"/>
    </row>
    <row r="207" spans="1:1">
      <c r="A207" s="56"/>
    </row>
    <row r="208" spans="1:1">
      <c r="A208" s="56"/>
    </row>
    <row r="209" spans="1:1">
      <c r="A209" s="56"/>
    </row>
    <row r="210" spans="1:1">
      <c r="A210" s="56"/>
    </row>
    <row r="211" spans="1:1">
      <c r="A211" s="56"/>
    </row>
    <row r="212" spans="1:1">
      <c r="A212" s="56"/>
    </row>
    <row r="213" spans="1:1">
      <c r="A213" s="56"/>
    </row>
    <row r="214" spans="1:1">
      <c r="A214" s="56"/>
    </row>
    <row r="215" spans="1:1">
      <c r="A215" s="56"/>
    </row>
    <row r="216" spans="1:1">
      <c r="A216" s="56"/>
    </row>
    <row r="217" spans="1:1">
      <c r="A217" s="56"/>
    </row>
    <row r="218" spans="1:1">
      <c r="A218"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100"/>
  <sheetViews>
    <sheetView workbookViewId="0">
      <pane xSplit="1" ySplit="7" topLeftCell="B71" activePane="bottomRight" state="frozen"/>
      <selection activeCell="B23" sqref="B23"/>
      <selection pane="topRight" activeCell="B23" sqref="B23"/>
      <selection pane="bottomLeft" activeCell="B23" sqref="B23"/>
      <selection pane="bottomRight" activeCell="E7" sqref="E7"/>
    </sheetView>
  </sheetViews>
  <sheetFormatPr defaultColWidth="9" defaultRowHeight="14.25"/>
  <cols>
    <col min="1" max="1" width="17.125" style="1" customWidth="1"/>
    <col min="2" max="2" width="14.625" style="1" customWidth="1"/>
    <col min="3" max="3" width="15.625" style="1" customWidth="1"/>
    <col min="4" max="4" width="20.5" style="1" customWidth="1"/>
    <col min="5" max="5" width="14.625" style="1" customWidth="1"/>
    <col min="6" max="6" width="9.125" style="1" customWidth="1"/>
    <col min="7" max="7" width="11.375" style="1" customWidth="1"/>
    <col min="8" max="8" width="12.125" style="1" customWidth="1"/>
    <col min="9" max="9" width="12.875" style="1" customWidth="1"/>
    <col min="10" max="10" width="9.875" style="1" customWidth="1"/>
    <col min="11" max="11" width="11" style="1" customWidth="1"/>
    <col min="12" max="12" width="9.5" style="1" customWidth="1"/>
    <col min="13" max="13" width="9.875" style="1" customWidth="1"/>
    <col min="14" max="14" width="14.875" style="1" bestFit="1" customWidth="1"/>
    <col min="15" max="16384" width="9" style="1"/>
  </cols>
  <sheetData>
    <row r="1" spans="1:15" ht="15">
      <c r="A1" s="44" t="s">
        <v>118</v>
      </c>
    </row>
    <row r="3" spans="1:15" ht="15">
      <c r="A3" s="44" t="s">
        <v>77</v>
      </c>
      <c r="B3" s="44" t="s">
        <v>124</v>
      </c>
    </row>
    <row r="4" spans="1:15" ht="15">
      <c r="A4" s="53" t="s">
        <v>78</v>
      </c>
      <c r="B4" s="44">
        <v>30833</v>
      </c>
    </row>
    <row r="5" spans="1:15" ht="15">
      <c r="A5" s="44" t="s">
        <v>79</v>
      </c>
      <c r="B5" s="62" t="s">
        <v>125</v>
      </c>
    </row>
    <row r="6" spans="1:15" ht="30">
      <c r="A6" s="48" t="s">
        <v>97</v>
      </c>
      <c r="B6" s="48" t="s">
        <v>92</v>
      </c>
      <c r="C6" s="1" t="s">
        <v>72</v>
      </c>
      <c r="D6" s="48" t="s">
        <v>80</v>
      </c>
      <c r="E6" s="73" t="s">
        <v>76</v>
      </c>
      <c r="F6" s="73" t="s">
        <v>9</v>
      </c>
      <c r="G6" s="73" t="s">
        <v>10</v>
      </c>
      <c r="H6" s="73" t="s">
        <v>73</v>
      </c>
      <c r="I6" s="73" t="s">
        <v>15</v>
      </c>
      <c r="J6" s="73" t="s">
        <v>82</v>
      </c>
      <c r="K6" s="73" t="s">
        <v>103</v>
      </c>
      <c r="L6" s="73" t="s">
        <v>83</v>
      </c>
      <c r="M6" s="73" t="s">
        <v>113</v>
      </c>
      <c r="N6" s="73" t="s">
        <v>74</v>
      </c>
      <c r="O6" s="48" t="s">
        <v>75</v>
      </c>
    </row>
    <row r="7" spans="1:15" ht="15">
      <c r="A7" s="48" t="s">
        <v>98</v>
      </c>
      <c r="B7" s="54"/>
      <c r="C7" s="55"/>
      <c r="D7" s="55"/>
      <c r="E7" s="49">
        <v>1122</v>
      </c>
      <c r="F7" s="49">
        <f t="shared" ref="F7:N7" si="0">SUM(F8:F318)</f>
        <v>65</v>
      </c>
      <c r="G7" s="49">
        <f t="shared" si="0"/>
        <v>0</v>
      </c>
      <c r="H7" s="49">
        <f t="shared" si="0"/>
        <v>0</v>
      </c>
      <c r="I7" s="49">
        <f t="shared" si="0"/>
        <v>0</v>
      </c>
      <c r="J7" s="49">
        <f t="shared" si="0"/>
        <v>9.3999999999999986</v>
      </c>
      <c r="K7" s="49">
        <f t="shared" si="0"/>
        <v>0</v>
      </c>
      <c r="L7" s="49">
        <f t="shared" si="0"/>
        <v>0</v>
      </c>
      <c r="M7" s="49">
        <f t="shared" si="0"/>
        <v>0</v>
      </c>
      <c r="N7" s="49">
        <f t="shared" si="0"/>
        <v>0</v>
      </c>
      <c r="O7" s="49">
        <f>SUM(E7:N7)</f>
        <v>1196.4000000000001</v>
      </c>
    </row>
    <row r="8" spans="1:15" ht="15">
      <c r="A8" s="59">
        <v>45839</v>
      </c>
      <c r="B8" s="50" t="s">
        <v>126</v>
      </c>
      <c r="C8" s="50" t="s">
        <v>127</v>
      </c>
      <c r="D8" s="50"/>
      <c r="E8" s="51">
        <v>13</v>
      </c>
      <c r="F8" s="51"/>
      <c r="G8" s="51"/>
      <c r="H8" s="51"/>
      <c r="I8" s="51"/>
      <c r="J8" s="51"/>
      <c r="K8" s="51"/>
      <c r="L8" s="51"/>
      <c r="M8" s="51"/>
      <c r="N8" s="51"/>
      <c r="O8" s="49">
        <f t="shared" ref="O8:O71" si="1">SUM(E8:N8)</f>
        <v>13</v>
      </c>
    </row>
    <row r="9" spans="1:15" ht="15">
      <c r="A9" s="59">
        <v>45845</v>
      </c>
      <c r="B9" s="50" t="s">
        <v>128</v>
      </c>
      <c r="C9" s="50" t="s">
        <v>127</v>
      </c>
      <c r="D9" s="50"/>
      <c r="E9" s="51">
        <v>13</v>
      </c>
      <c r="F9" s="51"/>
      <c r="G9" s="51"/>
      <c r="H9" s="51"/>
      <c r="I9" s="51"/>
      <c r="J9" s="51"/>
      <c r="K9" s="51"/>
      <c r="L9" s="51"/>
      <c r="M9" s="51"/>
      <c r="N9" s="51"/>
      <c r="O9" s="49">
        <f t="shared" si="1"/>
        <v>13</v>
      </c>
    </row>
    <row r="10" spans="1:15" ht="15">
      <c r="A10" s="59">
        <v>45866</v>
      </c>
      <c r="B10" s="50" t="s">
        <v>129</v>
      </c>
      <c r="C10" s="50" t="s">
        <v>127</v>
      </c>
      <c r="D10" s="50"/>
      <c r="E10" s="51">
        <v>13</v>
      </c>
      <c r="F10" s="51"/>
      <c r="G10" s="51"/>
      <c r="H10" s="51"/>
      <c r="I10" s="51"/>
      <c r="J10" s="51"/>
      <c r="K10" s="51"/>
      <c r="L10" s="51"/>
      <c r="M10" s="51"/>
      <c r="N10" s="51"/>
      <c r="O10" s="49">
        <f t="shared" si="1"/>
        <v>13</v>
      </c>
    </row>
    <row r="11" spans="1:15" ht="15">
      <c r="A11" s="59">
        <v>45866</v>
      </c>
      <c r="B11" s="50" t="s">
        <v>130</v>
      </c>
      <c r="C11" s="50" t="s">
        <v>127</v>
      </c>
      <c r="D11" s="50"/>
      <c r="E11" s="51">
        <v>13</v>
      </c>
      <c r="F11" s="51"/>
      <c r="G11" s="51"/>
      <c r="H11" s="51"/>
      <c r="I11" s="51"/>
      <c r="J11" s="51"/>
      <c r="K11" s="51"/>
      <c r="L11" s="51"/>
      <c r="M11" s="51"/>
      <c r="N11" s="51"/>
      <c r="O11" s="49">
        <f t="shared" si="1"/>
        <v>13</v>
      </c>
    </row>
    <row r="12" spans="1:15" ht="15">
      <c r="A12" s="59">
        <v>45866</v>
      </c>
      <c r="B12" s="50" t="s">
        <v>131</v>
      </c>
      <c r="C12" s="50" t="s">
        <v>127</v>
      </c>
      <c r="D12" s="50"/>
      <c r="E12" s="51">
        <v>13</v>
      </c>
      <c r="F12" s="51"/>
      <c r="G12" s="51"/>
      <c r="H12" s="51"/>
      <c r="I12" s="51"/>
      <c r="J12" s="51"/>
      <c r="K12" s="51"/>
      <c r="L12" s="51"/>
      <c r="M12" s="51"/>
      <c r="N12" s="51"/>
      <c r="O12" s="49">
        <f t="shared" si="1"/>
        <v>13</v>
      </c>
    </row>
    <row r="13" spans="1:15" ht="15">
      <c r="A13" s="59">
        <v>45868</v>
      </c>
      <c r="B13" s="50" t="s">
        <v>132</v>
      </c>
      <c r="C13" s="50" t="s">
        <v>127</v>
      </c>
      <c r="D13" s="50"/>
      <c r="E13" s="51">
        <v>26</v>
      </c>
      <c r="F13" s="51"/>
      <c r="G13" s="51"/>
      <c r="H13" s="51"/>
      <c r="I13" s="51"/>
      <c r="J13" s="51"/>
      <c r="K13" s="51"/>
      <c r="L13" s="51"/>
      <c r="M13" s="51"/>
      <c r="N13" s="51"/>
      <c r="O13" s="49">
        <f t="shared" si="1"/>
        <v>26</v>
      </c>
    </row>
    <row r="14" spans="1:15" ht="15">
      <c r="A14" s="59">
        <v>45869</v>
      </c>
      <c r="B14" s="50" t="s">
        <v>126</v>
      </c>
      <c r="C14" s="50" t="s">
        <v>127</v>
      </c>
      <c r="D14" s="50"/>
      <c r="E14" s="51">
        <v>13</v>
      </c>
      <c r="F14" s="51"/>
      <c r="G14" s="51"/>
      <c r="H14" s="51"/>
      <c r="I14" s="51"/>
      <c r="J14" s="51"/>
      <c r="K14" s="51"/>
      <c r="L14" s="51"/>
      <c r="M14" s="51"/>
      <c r="N14" s="51"/>
      <c r="O14" s="49">
        <f t="shared" si="1"/>
        <v>13</v>
      </c>
    </row>
    <row r="15" spans="1:15" ht="15">
      <c r="A15" s="59">
        <v>45874</v>
      </c>
      <c r="B15" s="50" t="s">
        <v>128</v>
      </c>
      <c r="C15" s="50" t="s">
        <v>127</v>
      </c>
      <c r="D15" s="50"/>
      <c r="E15" s="51">
        <v>13</v>
      </c>
      <c r="F15" s="51"/>
      <c r="G15" s="51"/>
      <c r="H15" s="51"/>
      <c r="I15" s="51"/>
      <c r="J15" s="51"/>
      <c r="K15" s="51"/>
      <c r="L15" s="51"/>
      <c r="M15" s="51"/>
      <c r="N15" s="51"/>
      <c r="O15" s="49">
        <f t="shared" si="1"/>
        <v>13</v>
      </c>
    </row>
    <row r="16" spans="1:15" ht="15">
      <c r="A16" s="59">
        <v>45897</v>
      </c>
      <c r="B16" s="50" t="s">
        <v>130</v>
      </c>
      <c r="C16" s="50" t="s">
        <v>127</v>
      </c>
      <c r="D16" s="50"/>
      <c r="E16" s="51">
        <v>13</v>
      </c>
      <c r="F16" s="51"/>
      <c r="G16" s="51"/>
      <c r="H16" s="51"/>
      <c r="I16" s="51"/>
      <c r="J16" s="51"/>
      <c r="K16" s="51"/>
      <c r="L16" s="51"/>
      <c r="M16" s="51"/>
      <c r="N16" s="51"/>
      <c r="O16" s="49">
        <f t="shared" si="1"/>
        <v>13</v>
      </c>
    </row>
    <row r="17" spans="1:15" ht="15">
      <c r="A17" s="59">
        <v>45897</v>
      </c>
      <c r="B17" s="50" t="s">
        <v>129</v>
      </c>
      <c r="C17" s="50" t="s">
        <v>127</v>
      </c>
      <c r="D17" s="50"/>
      <c r="E17" s="51">
        <v>13</v>
      </c>
      <c r="F17" s="51"/>
      <c r="G17" s="51"/>
      <c r="H17" s="51"/>
      <c r="I17" s="51"/>
      <c r="J17" s="51"/>
      <c r="K17" s="51"/>
      <c r="L17" s="51"/>
      <c r="M17" s="51"/>
      <c r="N17" s="51"/>
      <c r="O17" s="49">
        <f t="shared" si="1"/>
        <v>13</v>
      </c>
    </row>
    <row r="18" spans="1:15" ht="15">
      <c r="A18" s="59">
        <v>45897</v>
      </c>
      <c r="B18" s="50" t="s">
        <v>136</v>
      </c>
      <c r="C18" s="50" t="s">
        <v>127</v>
      </c>
      <c r="D18" s="50"/>
      <c r="E18" s="51">
        <v>13</v>
      </c>
      <c r="F18" s="51"/>
      <c r="G18" s="51"/>
      <c r="H18" s="51"/>
      <c r="I18" s="51"/>
      <c r="J18" s="51"/>
      <c r="K18" s="51"/>
      <c r="L18" s="51"/>
      <c r="M18" s="51"/>
      <c r="N18" s="51"/>
      <c r="O18" s="49">
        <f t="shared" si="1"/>
        <v>13</v>
      </c>
    </row>
    <row r="19" spans="1:15" ht="15">
      <c r="A19" s="59">
        <v>45901</v>
      </c>
      <c r="B19" s="50" t="s">
        <v>137</v>
      </c>
      <c r="C19" s="50" t="s">
        <v>127</v>
      </c>
      <c r="D19" s="50"/>
      <c r="E19" s="51">
        <v>26</v>
      </c>
      <c r="F19" s="51"/>
      <c r="G19" s="51"/>
      <c r="H19" s="51"/>
      <c r="I19" s="51"/>
      <c r="J19" s="51"/>
      <c r="K19" s="51"/>
      <c r="L19" s="51"/>
      <c r="M19" s="51"/>
      <c r="N19" s="51"/>
      <c r="O19" s="49">
        <f t="shared" si="1"/>
        <v>26</v>
      </c>
    </row>
    <row r="20" spans="1:15" ht="15">
      <c r="A20" s="59">
        <v>45901</v>
      </c>
      <c r="B20" s="50" t="s">
        <v>126</v>
      </c>
      <c r="C20" s="50" t="s">
        <v>127</v>
      </c>
      <c r="D20" s="50"/>
      <c r="E20" s="51">
        <v>13</v>
      </c>
      <c r="F20" s="51"/>
      <c r="G20" s="51"/>
      <c r="H20" s="51"/>
      <c r="I20" s="51"/>
      <c r="J20" s="51"/>
      <c r="K20" s="51"/>
      <c r="L20" s="51"/>
      <c r="M20" s="51"/>
      <c r="N20" s="51"/>
      <c r="O20" s="49">
        <f t="shared" si="1"/>
        <v>13</v>
      </c>
    </row>
    <row r="21" spans="1:15" ht="15">
      <c r="A21" s="59">
        <v>45905</v>
      </c>
      <c r="B21" s="50" t="s">
        <v>128</v>
      </c>
      <c r="C21" s="50" t="s">
        <v>127</v>
      </c>
      <c r="D21" s="50"/>
      <c r="E21" s="51">
        <v>13</v>
      </c>
      <c r="F21" s="51"/>
      <c r="G21" s="51"/>
      <c r="H21" s="51"/>
      <c r="I21" s="51"/>
      <c r="J21" s="51"/>
      <c r="K21" s="51"/>
      <c r="L21" s="51"/>
      <c r="M21" s="51"/>
      <c r="N21" s="51"/>
      <c r="O21" s="49">
        <f t="shared" si="1"/>
        <v>13</v>
      </c>
    </row>
    <row r="22" spans="1:15" ht="15">
      <c r="A22" s="59">
        <v>45929</v>
      </c>
      <c r="B22" s="50" t="s">
        <v>138</v>
      </c>
      <c r="C22" s="50"/>
      <c r="D22" s="50"/>
      <c r="E22" s="51"/>
      <c r="F22" s="51"/>
      <c r="G22" s="51"/>
      <c r="H22" s="51"/>
      <c r="I22" s="51"/>
      <c r="J22" s="51">
        <v>2.54</v>
      </c>
      <c r="K22" s="51"/>
      <c r="L22" s="51"/>
      <c r="M22" s="51"/>
      <c r="N22" s="51"/>
      <c r="O22" s="49">
        <f t="shared" si="1"/>
        <v>2.54</v>
      </c>
    </row>
    <row r="23" spans="1:15" ht="15">
      <c r="A23" s="59">
        <v>45929</v>
      </c>
      <c r="B23" s="50" t="s">
        <v>130</v>
      </c>
      <c r="C23" s="50" t="s">
        <v>127</v>
      </c>
      <c r="D23" s="50"/>
      <c r="E23" s="51">
        <v>13</v>
      </c>
      <c r="F23" s="51"/>
      <c r="G23" s="51"/>
      <c r="H23" s="51"/>
      <c r="I23" s="51"/>
      <c r="J23" s="51"/>
      <c r="K23" s="51"/>
      <c r="L23" s="51"/>
      <c r="M23" s="51"/>
      <c r="N23" s="51"/>
      <c r="O23" s="49">
        <f t="shared" si="1"/>
        <v>13</v>
      </c>
    </row>
    <row r="24" spans="1:15" ht="15">
      <c r="A24" s="59">
        <v>45929</v>
      </c>
      <c r="B24" s="50" t="s">
        <v>129</v>
      </c>
      <c r="C24" s="50" t="s">
        <v>127</v>
      </c>
      <c r="D24" s="50"/>
      <c r="E24" s="51">
        <v>13</v>
      </c>
      <c r="F24" s="51"/>
      <c r="G24" s="51"/>
      <c r="H24" s="51"/>
      <c r="I24" s="51"/>
      <c r="J24" s="51"/>
      <c r="K24" s="51"/>
      <c r="L24" s="51"/>
      <c r="M24" s="51"/>
      <c r="N24" s="51"/>
      <c r="O24" s="49">
        <f t="shared" si="1"/>
        <v>13</v>
      </c>
    </row>
    <row r="25" spans="1:15" ht="15">
      <c r="A25" s="59">
        <v>45929</v>
      </c>
      <c r="B25" s="50" t="s">
        <v>136</v>
      </c>
      <c r="C25" s="50" t="s">
        <v>127</v>
      </c>
      <c r="D25" s="50"/>
      <c r="E25" s="51">
        <v>13</v>
      </c>
      <c r="F25" s="51"/>
      <c r="G25" s="51"/>
      <c r="H25" s="51"/>
      <c r="I25" s="51"/>
      <c r="J25" s="51"/>
      <c r="K25" s="51"/>
      <c r="L25" s="51"/>
      <c r="M25" s="51"/>
      <c r="N25" s="51"/>
      <c r="O25" s="49">
        <f t="shared" si="1"/>
        <v>13</v>
      </c>
    </row>
    <row r="26" spans="1:15" ht="15">
      <c r="A26" s="59">
        <v>45930</v>
      </c>
      <c r="B26" s="50" t="s">
        <v>132</v>
      </c>
      <c r="C26" s="50" t="s">
        <v>127</v>
      </c>
      <c r="D26" s="50"/>
      <c r="E26" s="51">
        <v>26</v>
      </c>
      <c r="F26" s="51"/>
      <c r="G26" s="51"/>
      <c r="H26" s="51"/>
      <c r="I26" s="51"/>
      <c r="J26" s="51"/>
      <c r="K26" s="51"/>
      <c r="L26" s="51"/>
      <c r="M26" s="51"/>
      <c r="N26" s="51"/>
      <c r="O26" s="49">
        <f t="shared" si="1"/>
        <v>26</v>
      </c>
    </row>
    <row r="27" spans="1:15" ht="15">
      <c r="A27" s="60">
        <v>45931</v>
      </c>
      <c r="B27" s="50" t="s">
        <v>126</v>
      </c>
      <c r="C27" s="50" t="s">
        <v>139</v>
      </c>
      <c r="D27" s="50"/>
      <c r="E27" s="51">
        <v>13</v>
      </c>
      <c r="F27" s="51"/>
      <c r="G27" s="51"/>
      <c r="H27" s="51"/>
      <c r="I27" s="51"/>
      <c r="J27" s="51"/>
      <c r="K27" s="51"/>
      <c r="L27" s="51"/>
      <c r="M27" s="51"/>
      <c r="N27" s="51"/>
      <c r="O27" s="49">
        <f t="shared" si="1"/>
        <v>13</v>
      </c>
    </row>
    <row r="28" spans="1:15" ht="15">
      <c r="A28" s="60">
        <v>45936</v>
      </c>
      <c r="B28" s="50" t="s">
        <v>128</v>
      </c>
      <c r="C28" s="50" t="s">
        <v>139</v>
      </c>
      <c r="D28" s="50"/>
      <c r="E28" s="51">
        <v>13</v>
      </c>
      <c r="F28" s="51"/>
      <c r="G28" s="51"/>
      <c r="H28" s="51"/>
      <c r="I28" s="51"/>
      <c r="J28" s="51"/>
      <c r="K28" s="51"/>
      <c r="L28" s="51"/>
      <c r="M28" s="51"/>
      <c r="N28" s="51"/>
      <c r="O28" s="49">
        <f t="shared" si="1"/>
        <v>13</v>
      </c>
    </row>
    <row r="29" spans="1:15" ht="15">
      <c r="A29" s="60">
        <v>45958</v>
      </c>
      <c r="B29" s="50" t="s">
        <v>130</v>
      </c>
      <c r="C29" s="50" t="s">
        <v>139</v>
      </c>
      <c r="D29" s="50"/>
      <c r="E29" s="51">
        <v>13</v>
      </c>
      <c r="F29" s="51"/>
      <c r="G29" s="51"/>
      <c r="H29" s="51"/>
      <c r="I29" s="51"/>
      <c r="J29" s="51"/>
      <c r="K29" s="51"/>
      <c r="L29" s="51"/>
      <c r="M29" s="51"/>
      <c r="N29" s="51"/>
      <c r="O29" s="49">
        <f t="shared" si="1"/>
        <v>13</v>
      </c>
    </row>
    <row r="30" spans="1:15" ht="15">
      <c r="A30" s="50"/>
      <c r="B30" s="50" t="s">
        <v>129</v>
      </c>
      <c r="C30" s="50" t="s">
        <v>139</v>
      </c>
      <c r="D30" s="50"/>
      <c r="E30" s="51">
        <v>13</v>
      </c>
      <c r="F30" s="50"/>
      <c r="G30" s="50"/>
      <c r="H30" s="50"/>
      <c r="I30" s="50"/>
      <c r="J30" s="50"/>
      <c r="K30" s="50"/>
      <c r="L30" s="50"/>
      <c r="M30" s="50"/>
      <c r="N30" s="50"/>
      <c r="O30" s="49">
        <f t="shared" si="1"/>
        <v>13</v>
      </c>
    </row>
    <row r="31" spans="1:15" ht="15">
      <c r="A31" s="50"/>
      <c r="B31" s="50" t="s">
        <v>136</v>
      </c>
      <c r="C31" s="84" t="s">
        <v>139</v>
      </c>
      <c r="D31" s="50"/>
      <c r="E31" s="51">
        <v>13</v>
      </c>
      <c r="F31" s="50"/>
      <c r="G31" s="50"/>
      <c r="H31" s="50"/>
      <c r="I31" s="50"/>
      <c r="J31" s="50"/>
      <c r="K31" s="50"/>
      <c r="L31" s="50"/>
      <c r="M31" s="50"/>
      <c r="N31" s="50"/>
      <c r="O31" s="49">
        <f t="shared" si="1"/>
        <v>13</v>
      </c>
    </row>
    <row r="32" spans="1:15" ht="15">
      <c r="A32" s="50"/>
      <c r="B32" s="50" t="s">
        <v>137</v>
      </c>
      <c r="C32" s="50" t="s">
        <v>139</v>
      </c>
      <c r="D32" s="50"/>
      <c r="E32" s="51">
        <v>26</v>
      </c>
      <c r="F32" s="50"/>
      <c r="G32" s="50"/>
      <c r="H32" s="50"/>
      <c r="I32" s="50"/>
      <c r="J32" s="50"/>
      <c r="K32" s="50"/>
      <c r="L32" s="50"/>
      <c r="M32" s="50"/>
      <c r="N32" s="50"/>
      <c r="O32" s="49">
        <f t="shared" si="1"/>
        <v>26</v>
      </c>
    </row>
    <row r="33" spans="1:15" ht="15">
      <c r="A33" s="60">
        <v>45964</v>
      </c>
      <c r="B33" s="50" t="s">
        <v>126</v>
      </c>
      <c r="C33" s="50" t="s">
        <v>127</v>
      </c>
      <c r="D33" s="50"/>
      <c r="E33" s="51">
        <v>13</v>
      </c>
      <c r="F33" s="50"/>
      <c r="G33" s="50"/>
      <c r="H33" s="50"/>
      <c r="I33" s="50"/>
      <c r="J33" s="50"/>
      <c r="K33" s="50"/>
      <c r="L33" s="50"/>
      <c r="M33" s="50"/>
      <c r="N33" s="50"/>
      <c r="O33" s="49">
        <f t="shared" si="1"/>
        <v>13</v>
      </c>
    </row>
    <row r="34" spans="1:15" ht="15">
      <c r="A34" s="60">
        <v>45966</v>
      </c>
      <c r="B34" s="50" t="s">
        <v>128</v>
      </c>
      <c r="C34" s="50" t="s">
        <v>127</v>
      </c>
      <c r="D34" s="50"/>
      <c r="E34" s="51">
        <v>13</v>
      </c>
      <c r="F34" s="50"/>
      <c r="G34" s="50"/>
      <c r="H34" s="50"/>
      <c r="I34" s="50"/>
      <c r="J34" s="50"/>
      <c r="K34" s="50"/>
      <c r="L34" s="50"/>
      <c r="M34" s="50"/>
      <c r="N34" s="50"/>
      <c r="O34" s="49">
        <f t="shared" si="1"/>
        <v>13</v>
      </c>
    </row>
    <row r="35" spans="1:15" ht="15">
      <c r="A35" s="60">
        <v>45968</v>
      </c>
      <c r="B35" s="50" t="s">
        <v>136</v>
      </c>
      <c r="C35" s="50" t="s">
        <v>127</v>
      </c>
      <c r="D35" s="50"/>
      <c r="E35" s="51"/>
      <c r="F35" s="82">
        <v>5</v>
      </c>
      <c r="G35" s="50"/>
      <c r="H35" s="50"/>
      <c r="I35" s="50"/>
      <c r="J35" s="50"/>
      <c r="K35" s="50"/>
      <c r="L35" s="50"/>
      <c r="M35" s="50"/>
      <c r="N35" s="50"/>
      <c r="O35" s="49">
        <f t="shared" si="1"/>
        <v>5</v>
      </c>
    </row>
    <row r="36" spans="1:15" ht="15">
      <c r="A36" s="60">
        <v>45971</v>
      </c>
      <c r="B36" s="50" t="s">
        <v>128</v>
      </c>
      <c r="C36" s="50" t="s">
        <v>127</v>
      </c>
      <c r="D36" s="50"/>
      <c r="E36" s="51"/>
      <c r="F36" s="82">
        <v>5</v>
      </c>
      <c r="G36" s="50"/>
      <c r="H36" s="50"/>
      <c r="I36" s="50"/>
      <c r="J36" s="50"/>
      <c r="K36" s="50"/>
      <c r="L36" s="50"/>
      <c r="M36" s="50"/>
      <c r="N36" s="50"/>
      <c r="O36" s="49">
        <f t="shared" si="1"/>
        <v>5</v>
      </c>
    </row>
    <row r="37" spans="1:15" ht="15">
      <c r="A37" s="60">
        <v>45972</v>
      </c>
      <c r="B37" s="50" t="s">
        <v>126</v>
      </c>
      <c r="C37" s="50" t="s">
        <v>127</v>
      </c>
      <c r="D37" s="50"/>
      <c r="E37" s="51"/>
      <c r="F37" s="82">
        <v>5</v>
      </c>
      <c r="G37" s="50"/>
      <c r="H37" s="50"/>
      <c r="I37" s="50"/>
      <c r="J37" s="50"/>
      <c r="K37" s="50"/>
      <c r="L37" s="50"/>
      <c r="M37" s="50"/>
      <c r="N37" s="50"/>
      <c r="O37" s="49">
        <f t="shared" si="1"/>
        <v>5</v>
      </c>
    </row>
    <row r="38" spans="1:15" ht="15">
      <c r="A38" s="60">
        <v>45972</v>
      </c>
      <c r="B38" s="50" t="s">
        <v>130</v>
      </c>
      <c r="C38" s="50" t="s">
        <v>127</v>
      </c>
      <c r="D38" s="50"/>
      <c r="E38" s="51"/>
      <c r="F38" s="82">
        <v>5</v>
      </c>
      <c r="G38" s="50"/>
      <c r="H38" s="50"/>
      <c r="I38" s="50"/>
      <c r="J38" s="50"/>
      <c r="K38" s="50"/>
      <c r="L38" s="50"/>
      <c r="M38" s="50"/>
      <c r="N38" s="50"/>
      <c r="O38" s="49">
        <f t="shared" si="1"/>
        <v>5</v>
      </c>
    </row>
    <row r="39" spans="1:15" ht="15">
      <c r="A39" s="60">
        <v>45974</v>
      </c>
      <c r="B39" s="50" t="s">
        <v>129</v>
      </c>
      <c r="C39" s="50" t="s">
        <v>127</v>
      </c>
      <c r="D39" s="50"/>
      <c r="E39" s="51"/>
      <c r="F39" s="82">
        <v>5</v>
      </c>
      <c r="G39" s="50"/>
      <c r="H39" s="50"/>
      <c r="I39" s="50"/>
      <c r="J39" s="50"/>
      <c r="K39" s="50"/>
      <c r="L39" s="50"/>
      <c r="M39" s="50"/>
      <c r="N39" s="50"/>
      <c r="O39" s="49">
        <f t="shared" si="1"/>
        <v>5</v>
      </c>
    </row>
    <row r="40" spans="1:15" ht="15">
      <c r="A40" s="60">
        <v>45985</v>
      </c>
      <c r="B40" s="50" t="s">
        <v>132</v>
      </c>
      <c r="C40" s="50" t="s">
        <v>127</v>
      </c>
      <c r="D40" s="50"/>
      <c r="E40" s="51"/>
      <c r="F40" s="82">
        <v>10</v>
      </c>
      <c r="G40" s="50"/>
      <c r="H40" s="50"/>
      <c r="I40" s="50"/>
      <c r="J40" s="50"/>
      <c r="K40" s="50"/>
      <c r="L40" s="50"/>
      <c r="M40" s="50"/>
      <c r="N40" s="50"/>
      <c r="O40" s="49">
        <f t="shared" si="1"/>
        <v>10</v>
      </c>
    </row>
    <row r="41" spans="1:15" ht="15">
      <c r="A41" s="60">
        <v>45989</v>
      </c>
      <c r="B41" s="50" t="s">
        <v>130</v>
      </c>
      <c r="C41" s="50" t="s">
        <v>127</v>
      </c>
      <c r="D41" s="50"/>
      <c r="E41" s="51">
        <v>13</v>
      </c>
      <c r="F41" s="50"/>
      <c r="G41" s="50"/>
      <c r="H41" s="50"/>
      <c r="I41" s="50"/>
      <c r="J41" s="50"/>
      <c r="K41" s="50"/>
      <c r="L41" s="50"/>
      <c r="M41" s="50"/>
      <c r="N41" s="50"/>
      <c r="O41" s="49">
        <f t="shared" si="1"/>
        <v>13</v>
      </c>
    </row>
    <row r="42" spans="1:15" ht="15">
      <c r="A42" s="50"/>
      <c r="B42" s="50" t="s">
        <v>129</v>
      </c>
      <c r="C42" s="50" t="s">
        <v>127</v>
      </c>
      <c r="D42" s="50"/>
      <c r="E42" s="51">
        <v>13</v>
      </c>
      <c r="F42" s="50"/>
      <c r="G42" s="50"/>
      <c r="H42" s="50"/>
      <c r="I42" s="50"/>
      <c r="J42" s="50"/>
      <c r="K42" s="50"/>
      <c r="L42" s="50"/>
      <c r="M42" s="50"/>
      <c r="N42" s="50"/>
      <c r="O42" s="49">
        <f t="shared" si="1"/>
        <v>13</v>
      </c>
    </row>
    <row r="43" spans="1:15" ht="15">
      <c r="A43" s="50"/>
      <c r="B43" s="50" t="s">
        <v>136</v>
      </c>
      <c r="C43" s="50" t="s">
        <v>127</v>
      </c>
      <c r="D43" s="50"/>
      <c r="E43" s="51">
        <v>13</v>
      </c>
      <c r="F43" s="50"/>
      <c r="G43" s="50"/>
      <c r="H43" s="50"/>
      <c r="I43" s="50"/>
      <c r="J43" s="50"/>
      <c r="K43" s="50"/>
      <c r="L43" s="50"/>
      <c r="M43" s="50"/>
      <c r="N43" s="50"/>
      <c r="O43" s="49">
        <f t="shared" si="1"/>
        <v>13</v>
      </c>
    </row>
    <row r="44" spans="1:15" ht="15">
      <c r="A44" s="60">
        <v>45992</v>
      </c>
      <c r="B44" s="50" t="s">
        <v>126</v>
      </c>
      <c r="C44" s="50" t="s">
        <v>127</v>
      </c>
      <c r="D44" s="50"/>
      <c r="E44" s="51">
        <v>13</v>
      </c>
      <c r="F44" s="82"/>
      <c r="G44" s="50"/>
      <c r="H44" s="50"/>
      <c r="I44" s="50"/>
      <c r="J44" s="50"/>
      <c r="K44" s="50"/>
      <c r="L44" s="50"/>
      <c r="M44" s="50"/>
      <c r="N44" s="50"/>
      <c r="O44" s="49">
        <f t="shared" si="1"/>
        <v>13</v>
      </c>
    </row>
    <row r="45" spans="1:15" ht="15">
      <c r="A45" s="60"/>
      <c r="B45" s="50" t="s">
        <v>137</v>
      </c>
      <c r="C45" s="50" t="s">
        <v>127</v>
      </c>
      <c r="D45" s="50"/>
      <c r="E45" s="51">
        <v>26</v>
      </c>
      <c r="F45" s="50"/>
      <c r="G45" s="50"/>
      <c r="H45" s="50"/>
      <c r="I45" s="50"/>
      <c r="J45" s="50"/>
      <c r="K45" s="50"/>
      <c r="L45" s="50"/>
      <c r="M45" s="50"/>
      <c r="N45" s="50"/>
      <c r="O45" s="49">
        <f t="shared" si="1"/>
        <v>26</v>
      </c>
    </row>
    <row r="46" spans="1:15" ht="15">
      <c r="A46" s="60">
        <v>45996</v>
      </c>
      <c r="B46" s="50" t="s">
        <v>128</v>
      </c>
      <c r="C46" s="50" t="s">
        <v>127</v>
      </c>
      <c r="D46" s="50"/>
      <c r="E46" s="51">
        <v>13</v>
      </c>
      <c r="F46" s="50"/>
      <c r="G46" s="50"/>
      <c r="H46" s="50"/>
      <c r="I46" s="50"/>
      <c r="J46" s="50"/>
      <c r="K46" s="50"/>
      <c r="L46" s="50"/>
      <c r="M46" s="50"/>
      <c r="N46" s="50"/>
      <c r="O46" s="49">
        <f t="shared" si="1"/>
        <v>13</v>
      </c>
    </row>
    <row r="47" spans="1:15" ht="15">
      <c r="A47" s="60">
        <v>46020</v>
      </c>
      <c r="B47" s="50" t="s">
        <v>129</v>
      </c>
      <c r="C47" s="50" t="s">
        <v>127</v>
      </c>
      <c r="D47" s="50"/>
      <c r="E47" s="51">
        <v>13</v>
      </c>
      <c r="F47" s="50"/>
      <c r="G47" s="50"/>
      <c r="H47" s="50"/>
      <c r="I47" s="50"/>
      <c r="J47" s="50"/>
      <c r="K47" s="50"/>
      <c r="L47" s="50"/>
      <c r="M47" s="50"/>
      <c r="N47" s="50"/>
      <c r="O47" s="49">
        <f t="shared" si="1"/>
        <v>13</v>
      </c>
    </row>
    <row r="48" spans="1:15" ht="15">
      <c r="A48" s="60"/>
      <c r="B48" s="50" t="s">
        <v>130</v>
      </c>
      <c r="C48" s="50" t="s">
        <v>127</v>
      </c>
      <c r="D48" s="50"/>
      <c r="E48" s="51">
        <v>13</v>
      </c>
      <c r="F48" s="50"/>
      <c r="G48" s="50"/>
      <c r="H48" s="50"/>
      <c r="I48" s="50"/>
      <c r="J48" s="82"/>
      <c r="K48" s="50"/>
      <c r="L48" s="50"/>
      <c r="M48" s="50"/>
      <c r="N48" s="50"/>
      <c r="O48" s="49">
        <f t="shared" si="1"/>
        <v>13</v>
      </c>
    </row>
    <row r="49" spans="1:15" ht="15">
      <c r="A49" s="60"/>
      <c r="B49" s="50" t="s">
        <v>136</v>
      </c>
      <c r="C49" s="50" t="s">
        <v>127</v>
      </c>
      <c r="D49" s="50"/>
      <c r="E49" s="51">
        <v>13</v>
      </c>
      <c r="F49" s="50"/>
      <c r="G49" s="50"/>
      <c r="H49" s="50"/>
      <c r="I49" s="50"/>
      <c r="J49" s="50"/>
      <c r="K49" s="50"/>
      <c r="L49" s="50"/>
      <c r="M49" s="50"/>
      <c r="N49" s="50"/>
      <c r="O49" s="49">
        <f t="shared" si="1"/>
        <v>13</v>
      </c>
    </row>
    <row r="50" spans="1:15" ht="15">
      <c r="A50" s="60">
        <v>46021</v>
      </c>
      <c r="B50" s="50"/>
      <c r="C50" s="50"/>
      <c r="D50" s="50"/>
      <c r="E50" s="51"/>
      <c r="F50" s="50"/>
      <c r="G50" s="50"/>
      <c r="H50" s="50"/>
      <c r="I50" s="50"/>
      <c r="J50" s="82">
        <v>2.73</v>
      </c>
      <c r="K50" s="50"/>
      <c r="L50" s="50"/>
      <c r="M50" s="50"/>
      <c r="N50" s="50"/>
      <c r="O50" s="49">
        <f t="shared" si="1"/>
        <v>2.73</v>
      </c>
    </row>
    <row r="51" spans="1:15" ht="15">
      <c r="A51" s="60">
        <v>46024</v>
      </c>
      <c r="B51" s="50" t="s">
        <v>126</v>
      </c>
      <c r="C51" s="50" t="s">
        <v>127</v>
      </c>
      <c r="D51" s="50"/>
      <c r="E51" s="83">
        <v>13</v>
      </c>
      <c r="F51" s="50"/>
      <c r="G51" s="50"/>
      <c r="H51" s="50"/>
      <c r="I51" s="50"/>
      <c r="J51" s="50"/>
      <c r="K51" s="50"/>
      <c r="L51" s="50"/>
      <c r="M51" s="50"/>
      <c r="N51" s="50"/>
      <c r="O51" s="49">
        <f t="shared" si="1"/>
        <v>13</v>
      </c>
    </row>
    <row r="52" spans="1:15" ht="15">
      <c r="A52" s="60"/>
      <c r="B52" s="50" t="s">
        <v>132</v>
      </c>
      <c r="C52" s="50" t="s">
        <v>127</v>
      </c>
      <c r="D52" s="50"/>
      <c r="E52" s="51">
        <v>26</v>
      </c>
      <c r="F52" s="50"/>
      <c r="G52" s="50"/>
      <c r="H52" s="50"/>
      <c r="I52" s="50"/>
      <c r="J52" s="50"/>
      <c r="K52" s="50"/>
      <c r="L52" s="50"/>
      <c r="M52" s="50"/>
      <c r="N52" s="50"/>
      <c r="O52" s="49">
        <f t="shared" si="1"/>
        <v>26</v>
      </c>
    </row>
    <row r="53" spans="1:15" ht="15">
      <c r="A53" s="60">
        <v>46027</v>
      </c>
      <c r="B53" s="50" t="s">
        <v>128</v>
      </c>
      <c r="C53" s="50" t="s">
        <v>127</v>
      </c>
      <c r="D53" s="50"/>
      <c r="E53" s="51">
        <v>13</v>
      </c>
      <c r="F53" s="50"/>
      <c r="G53" s="50"/>
      <c r="H53" s="50"/>
      <c r="I53" s="50"/>
      <c r="J53" s="50"/>
      <c r="K53" s="50"/>
      <c r="L53" s="50"/>
      <c r="M53" s="50"/>
      <c r="N53" s="50"/>
      <c r="O53" s="49">
        <f t="shared" si="1"/>
        <v>13</v>
      </c>
    </row>
    <row r="54" spans="1:15" ht="15">
      <c r="A54" s="60">
        <v>46050</v>
      </c>
      <c r="B54" s="50" t="s">
        <v>130</v>
      </c>
      <c r="C54" s="50" t="s">
        <v>127</v>
      </c>
      <c r="D54" s="50"/>
      <c r="E54" s="51">
        <v>13</v>
      </c>
      <c r="F54" s="50"/>
      <c r="G54" s="50"/>
      <c r="H54" s="50"/>
      <c r="I54" s="50"/>
      <c r="J54" s="50"/>
      <c r="K54" s="50"/>
      <c r="L54" s="50"/>
      <c r="M54" s="50"/>
      <c r="N54" s="50"/>
      <c r="O54" s="49">
        <f t="shared" si="1"/>
        <v>13</v>
      </c>
    </row>
    <row r="55" spans="1:15" ht="15">
      <c r="A55" s="50"/>
      <c r="B55" s="50" t="s">
        <v>129</v>
      </c>
      <c r="C55" s="50" t="s">
        <v>127</v>
      </c>
      <c r="D55" s="50"/>
      <c r="E55" s="51">
        <v>13</v>
      </c>
      <c r="F55" s="50"/>
      <c r="G55" s="50"/>
      <c r="H55" s="50"/>
      <c r="I55" s="50"/>
      <c r="J55" s="50"/>
      <c r="K55" s="50"/>
      <c r="L55" s="50"/>
      <c r="M55" s="50"/>
      <c r="N55" s="50"/>
      <c r="O55" s="49">
        <f t="shared" si="1"/>
        <v>13</v>
      </c>
    </row>
    <row r="56" spans="1:15" ht="15">
      <c r="A56" s="50"/>
      <c r="B56" s="50" t="s">
        <v>136</v>
      </c>
      <c r="C56" s="50" t="s">
        <v>127</v>
      </c>
      <c r="D56" s="50"/>
      <c r="E56" s="51">
        <v>13</v>
      </c>
      <c r="F56" s="50"/>
      <c r="G56" s="50"/>
      <c r="H56" s="50"/>
      <c r="I56" s="50"/>
      <c r="J56" s="50"/>
      <c r="K56" s="50"/>
      <c r="L56" s="50"/>
      <c r="M56" s="50"/>
      <c r="N56" s="50"/>
      <c r="O56" s="49">
        <f t="shared" si="1"/>
        <v>13</v>
      </c>
    </row>
    <row r="57" spans="1:15" ht="15">
      <c r="A57" s="60">
        <v>46055</v>
      </c>
      <c r="B57" s="50" t="s">
        <v>132</v>
      </c>
      <c r="C57" s="50" t="s">
        <v>127</v>
      </c>
      <c r="D57" s="50"/>
      <c r="E57" s="51">
        <v>26</v>
      </c>
      <c r="F57" s="50"/>
      <c r="G57" s="50"/>
      <c r="H57" s="50"/>
      <c r="I57" s="50"/>
      <c r="J57" s="50"/>
      <c r="K57" s="50"/>
      <c r="L57" s="50"/>
      <c r="M57" s="50"/>
      <c r="N57" s="50"/>
      <c r="O57" s="49">
        <f t="shared" si="1"/>
        <v>26</v>
      </c>
    </row>
    <row r="58" spans="1:15" ht="15">
      <c r="A58" s="50"/>
      <c r="B58" s="50" t="s">
        <v>126</v>
      </c>
      <c r="C58" s="50" t="s">
        <v>127</v>
      </c>
      <c r="D58" s="50"/>
      <c r="E58" s="51">
        <v>13</v>
      </c>
      <c r="F58" s="50"/>
      <c r="G58" s="50"/>
      <c r="H58" s="50"/>
      <c r="I58" s="50"/>
      <c r="J58" s="50"/>
      <c r="K58" s="50"/>
      <c r="L58" s="50"/>
      <c r="M58" s="50"/>
      <c r="N58" s="50"/>
      <c r="O58" s="49">
        <f t="shared" si="1"/>
        <v>13</v>
      </c>
    </row>
    <row r="59" spans="1:15" ht="15">
      <c r="A59" s="60">
        <v>46058</v>
      </c>
      <c r="B59" s="50" t="s">
        <v>128</v>
      </c>
      <c r="C59" s="50" t="s">
        <v>127</v>
      </c>
      <c r="D59" s="50"/>
      <c r="E59" s="51">
        <v>13</v>
      </c>
      <c r="F59" s="50"/>
      <c r="G59" s="50"/>
      <c r="H59" s="50"/>
      <c r="I59" s="50"/>
      <c r="J59" s="50"/>
      <c r="K59" s="50"/>
      <c r="L59" s="50"/>
      <c r="M59" s="50"/>
      <c r="N59" s="50"/>
      <c r="O59" s="49">
        <f t="shared" si="1"/>
        <v>13</v>
      </c>
    </row>
    <row r="60" spans="1:15" ht="15">
      <c r="A60" s="60">
        <v>46083</v>
      </c>
      <c r="B60" s="50" t="s">
        <v>141</v>
      </c>
      <c r="C60" s="50" t="s">
        <v>127</v>
      </c>
      <c r="D60" s="50"/>
      <c r="E60" s="51">
        <v>26</v>
      </c>
      <c r="F60" s="50"/>
      <c r="G60" s="50"/>
      <c r="H60" s="50"/>
      <c r="I60" s="50"/>
      <c r="J60" s="50"/>
      <c r="K60" s="50"/>
      <c r="L60" s="50"/>
      <c r="M60" s="50"/>
      <c r="N60" s="50"/>
      <c r="O60" s="49">
        <f t="shared" si="1"/>
        <v>26</v>
      </c>
    </row>
    <row r="61" spans="1:15" ht="15">
      <c r="A61" s="50"/>
      <c r="B61" s="50" t="s">
        <v>129</v>
      </c>
      <c r="C61" s="50" t="s">
        <v>127</v>
      </c>
      <c r="D61" s="50"/>
      <c r="E61" s="51">
        <v>13</v>
      </c>
      <c r="F61" s="50"/>
      <c r="G61" s="50"/>
      <c r="H61" s="50"/>
      <c r="I61" s="50"/>
      <c r="J61" s="50"/>
      <c r="K61" s="50"/>
      <c r="L61" s="50"/>
      <c r="M61" s="50"/>
      <c r="N61" s="50"/>
      <c r="O61" s="49">
        <f t="shared" si="1"/>
        <v>13</v>
      </c>
    </row>
    <row r="62" spans="1:15" ht="15">
      <c r="A62" s="50"/>
      <c r="B62" s="50" t="s">
        <v>126</v>
      </c>
      <c r="C62" s="50" t="s">
        <v>127</v>
      </c>
      <c r="D62" s="50"/>
      <c r="E62" s="51">
        <v>13</v>
      </c>
      <c r="F62" s="50"/>
      <c r="G62" s="50"/>
      <c r="H62" s="50"/>
      <c r="I62" s="50"/>
      <c r="J62" s="50"/>
      <c r="K62" s="50"/>
      <c r="L62" s="50"/>
      <c r="M62" s="50"/>
      <c r="N62" s="50"/>
      <c r="O62" s="49">
        <f t="shared" si="1"/>
        <v>13</v>
      </c>
    </row>
    <row r="63" spans="1:15" ht="15">
      <c r="A63" s="50"/>
      <c r="B63" s="50" t="s">
        <v>130</v>
      </c>
      <c r="C63" s="50" t="s">
        <v>127</v>
      </c>
      <c r="D63" s="50"/>
      <c r="E63" s="51">
        <v>13</v>
      </c>
      <c r="F63" s="50"/>
      <c r="G63" s="50"/>
      <c r="H63" s="50"/>
      <c r="I63" s="50"/>
      <c r="J63" s="50"/>
      <c r="K63" s="50"/>
      <c r="L63" s="50"/>
      <c r="M63" s="50"/>
      <c r="N63" s="50"/>
      <c r="O63" s="49">
        <f t="shared" si="1"/>
        <v>13</v>
      </c>
    </row>
    <row r="64" spans="1:15" ht="15">
      <c r="A64" s="50"/>
      <c r="B64" s="50" t="s">
        <v>136</v>
      </c>
      <c r="C64" s="50" t="s">
        <v>127</v>
      </c>
      <c r="D64" s="50"/>
      <c r="E64" s="51">
        <v>13</v>
      </c>
      <c r="F64" s="50"/>
      <c r="G64" s="50"/>
      <c r="H64" s="50"/>
      <c r="I64" s="50"/>
      <c r="J64" s="50"/>
      <c r="K64" s="50"/>
      <c r="L64" s="50"/>
      <c r="M64" s="50"/>
      <c r="N64" s="50"/>
      <c r="O64" s="49">
        <f t="shared" si="1"/>
        <v>13</v>
      </c>
    </row>
    <row r="65" spans="1:15" ht="15">
      <c r="A65" s="60">
        <v>46086</v>
      </c>
      <c r="B65" s="50" t="s">
        <v>128</v>
      </c>
      <c r="C65" s="50" t="s">
        <v>127</v>
      </c>
      <c r="D65" s="50"/>
      <c r="E65" s="51">
        <v>13</v>
      </c>
      <c r="F65" s="50"/>
      <c r="G65" s="50"/>
      <c r="H65" s="50"/>
      <c r="I65" s="50"/>
      <c r="J65" s="50"/>
      <c r="K65" s="50"/>
      <c r="L65" s="50"/>
      <c r="M65" s="50"/>
      <c r="N65" s="50"/>
      <c r="O65" s="49">
        <f t="shared" si="1"/>
        <v>13</v>
      </c>
    </row>
    <row r="66" spans="1:15" ht="15">
      <c r="A66" s="60">
        <v>46111</v>
      </c>
      <c r="B66" s="50" t="s">
        <v>129</v>
      </c>
      <c r="C66" s="50" t="s">
        <v>127</v>
      </c>
      <c r="D66" s="50"/>
      <c r="E66" s="51">
        <v>13</v>
      </c>
      <c r="F66" s="50"/>
      <c r="G66" s="50"/>
      <c r="H66" s="50"/>
      <c r="I66" s="50"/>
      <c r="J66" s="50"/>
      <c r="K66" s="50"/>
      <c r="L66" s="50"/>
      <c r="M66" s="50"/>
      <c r="N66" s="50"/>
      <c r="O66" s="49">
        <f t="shared" si="1"/>
        <v>13</v>
      </c>
    </row>
    <row r="67" spans="1:15" ht="15">
      <c r="A67" s="50"/>
      <c r="B67" s="50" t="s">
        <v>130</v>
      </c>
      <c r="C67" s="50" t="s">
        <v>127</v>
      </c>
      <c r="D67" s="50"/>
      <c r="E67" s="51">
        <v>13</v>
      </c>
      <c r="F67" s="50"/>
      <c r="G67" s="50"/>
      <c r="H67" s="50"/>
      <c r="I67" s="50"/>
      <c r="J67" s="50"/>
      <c r="K67" s="50"/>
      <c r="L67" s="50"/>
      <c r="M67" s="50"/>
      <c r="N67" s="50"/>
      <c r="O67" s="49">
        <f t="shared" si="1"/>
        <v>13</v>
      </c>
    </row>
    <row r="68" spans="1:15" ht="15">
      <c r="A68" s="50"/>
      <c r="B68" s="50" t="s">
        <v>136</v>
      </c>
      <c r="C68" s="50" t="s">
        <v>127</v>
      </c>
      <c r="D68" s="50"/>
      <c r="E68" s="51">
        <v>13</v>
      </c>
      <c r="F68" s="50"/>
      <c r="G68" s="50"/>
      <c r="H68" s="50"/>
      <c r="I68" s="50"/>
      <c r="J68" s="82">
        <v>2.5</v>
      </c>
      <c r="K68" s="50"/>
      <c r="L68" s="50"/>
      <c r="M68" s="50"/>
      <c r="N68" s="50"/>
      <c r="O68" s="49">
        <f t="shared" si="1"/>
        <v>15.5</v>
      </c>
    </row>
    <row r="69" spans="1:15" ht="15">
      <c r="A69" s="60">
        <v>46119</v>
      </c>
      <c r="B69" s="50" t="s">
        <v>128</v>
      </c>
      <c r="C69" s="50" t="s">
        <v>127</v>
      </c>
      <c r="D69" s="50"/>
      <c r="E69" s="51">
        <v>13</v>
      </c>
      <c r="F69" s="50"/>
      <c r="G69" s="50"/>
      <c r="H69" s="50"/>
      <c r="I69" s="50"/>
      <c r="J69" s="50"/>
      <c r="K69" s="50"/>
      <c r="L69" s="50"/>
      <c r="M69" s="50"/>
      <c r="N69" s="50"/>
      <c r="O69" s="49">
        <f t="shared" si="1"/>
        <v>13</v>
      </c>
    </row>
    <row r="70" spans="1:15" ht="15">
      <c r="A70" s="60">
        <v>46140</v>
      </c>
      <c r="B70" s="50" t="s">
        <v>129</v>
      </c>
      <c r="C70" s="50" t="s">
        <v>127</v>
      </c>
      <c r="D70" s="50"/>
      <c r="E70" s="51">
        <v>13</v>
      </c>
      <c r="F70" s="50"/>
      <c r="G70" s="50"/>
      <c r="H70" s="50"/>
      <c r="I70" s="50"/>
      <c r="J70" s="50"/>
      <c r="K70" s="50"/>
      <c r="L70" s="50"/>
      <c r="M70" s="50"/>
      <c r="N70" s="50"/>
      <c r="O70" s="49">
        <f t="shared" si="1"/>
        <v>13</v>
      </c>
    </row>
    <row r="71" spans="1:15" ht="15">
      <c r="A71" s="50"/>
      <c r="B71" s="50" t="s">
        <v>130</v>
      </c>
      <c r="C71" s="50" t="s">
        <v>127</v>
      </c>
      <c r="D71" s="50"/>
      <c r="E71" s="51">
        <v>13</v>
      </c>
      <c r="F71" s="50"/>
      <c r="G71" s="50"/>
      <c r="H71" s="50"/>
      <c r="I71" s="50"/>
      <c r="J71" s="50"/>
      <c r="K71" s="50"/>
      <c r="L71" s="50"/>
      <c r="M71" s="50"/>
      <c r="N71" s="50"/>
      <c r="O71" s="49">
        <f t="shared" si="1"/>
        <v>13</v>
      </c>
    </row>
    <row r="72" spans="1:15" ht="15">
      <c r="A72" s="50"/>
      <c r="B72" s="50" t="s">
        <v>136</v>
      </c>
      <c r="C72" s="50" t="s">
        <v>127</v>
      </c>
      <c r="D72" s="50"/>
      <c r="E72" s="51">
        <v>13</v>
      </c>
      <c r="F72" s="50"/>
      <c r="G72" s="50"/>
      <c r="H72" s="50"/>
      <c r="I72" s="50"/>
      <c r="J72" s="50"/>
      <c r="K72" s="50"/>
      <c r="L72" s="50"/>
      <c r="M72" s="50"/>
      <c r="N72" s="50"/>
      <c r="O72" s="49">
        <f t="shared" ref="O72:O73" si="2">SUM(E72:N72)</f>
        <v>13</v>
      </c>
    </row>
    <row r="73" spans="1:15" ht="15">
      <c r="A73" s="60">
        <v>46142</v>
      </c>
      <c r="B73" s="50" t="s">
        <v>142</v>
      </c>
      <c r="C73" s="50" t="s">
        <v>127</v>
      </c>
      <c r="D73" s="50"/>
      <c r="E73" s="51">
        <v>10</v>
      </c>
      <c r="F73" s="50"/>
      <c r="G73" s="50"/>
      <c r="H73" s="50"/>
      <c r="I73" s="50"/>
      <c r="J73" s="50"/>
      <c r="K73" s="50"/>
      <c r="L73" s="50"/>
      <c r="M73" s="50"/>
      <c r="N73" s="50"/>
      <c r="O73" s="49">
        <f t="shared" si="2"/>
        <v>10</v>
      </c>
    </row>
    <row r="74" spans="1:15" ht="15">
      <c r="A74" s="60">
        <v>46143</v>
      </c>
      <c r="B74" s="50" t="s">
        <v>126</v>
      </c>
      <c r="C74" s="50" t="s">
        <v>127</v>
      </c>
      <c r="D74" s="50"/>
      <c r="E74" s="51">
        <v>13</v>
      </c>
      <c r="F74" s="50"/>
      <c r="G74" s="50"/>
      <c r="H74" s="50"/>
      <c r="I74" s="50"/>
      <c r="J74" s="50"/>
      <c r="K74" s="50"/>
      <c r="L74" s="50"/>
      <c r="M74" s="50"/>
      <c r="N74" s="50"/>
      <c r="O74" s="49">
        <f t="shared" ref="O74:O100" si="3">SUM(E74:N74)</f>
        <v>13</v>
      </c>
    </row>
    <row r="75" spans="1:15" ht="15">
      <c r="A75" s="50"/>
      <c r="B75" s="50" t="s">
        <v>132</v>
      </c>
      <c r="C75" s="50" t="s">
        <v>127</v>
      </c>
      <c r="D75" s="50"/>
      <c r="E75" s="51">
        <v>26</v>
      </c>
      <c r="F75" s="50"/>
      <c r="G75" s="50"/>
      <c r="H75" s="50"/>
      <c r="I75" s="50"/>
      <c r="J75" s="50"/>
      <c r="K75" s="50"/>
      <c r="L75" s="50"/>
      <c r="M75" s="50"/>
      <c r="N75" s="50"/>
      <c r="O75" s="49">
        <f t="shared" si="3"/>
        <v>26</v>
      </c>
    </row>
    <row r="76" spans="1:15" ht="15">
      <c r="A76" s="60">
        <v>46147</v>
      </c>
      <c r="B76" s="50" t="s">
        <v>128</v>
      </c>
      <c r="C76" s="50" t="s">
        <v>127</v>
      </c>
      <c r="D76" s="50"/>
      <c r="E76" s="51">
        <v>13</v>
      </c>
      <c r="F76" s="50"/>
      <c r="G76" s="50"/>
      <c r="H76" s="50"/>
      <c r="I76" s="50"/>
      <c r="J76" s="50"/>
      <c r="K76" s="50"/>
      <c r="L76" s="50"/>
      <c r="M76" s="50"/>
      <c r="N76" s="50"/>
      <c r="O76" s="49">
        <f t="shared" si="3"/>
        <v>13</v>
      </c>
    </row>
    <row r="77" spans="1:15" ht="15">
      <c r="A77" s="60">
        <v>46170</v>
      </c>
      <c r="B77" s="50" t="s">
        <v>130</v>
      </c>
      <c r="C77" s="50" t="s">
        <v>127</v>
      </c>
      <c r="D77" s="50"/>
      <c r="E77" s="51">
        <v>13</v>
      </c>
      <c r="F77" s="50"/>
      <c r="G77" s="50"/>
      <c r="H77" s="50"/>
      <c r="I77" s="50"/>
      <c r="J77" s="50"/>
      <c r="K77" s="50"/>
      <c r="L77" s="50"/>
      <c r="M77" s="50"/>
      <c r="N77" s="50"/>
      <c r="O77" s="49">
        <f t="shared" si="3"/>
        <v>13</v>
      </c>
    </row>
    <row r="78" spans="1:15" ht="15">
      <c r="A78" s="50"/>
      <c r="B78" s="50" t="s">
        <v>129</v>
      </c>
      <c r="C78" s="50" t="s">
        <v>127</v>
      </c>
      <c r="D78" s="50"/>
      <c r="E78" s="51">
        <v>13</v>
      </c>
      <c r="F78" s="50"/>
      <c r="G78" s="50"/>
      <c r="H78" s="50"/>
      <c r="I78" s="50"/>
      <c r="J78" s="50"/>
      <c r="K78" s="50"/>
      <c r="L78" s="50"/>
      <c r="M78" s="50"/>
      <c r="N78" s="50"/>
      <c r="O78" s="49">
        <f t="shared" si="3"/>
        <v>13</v>
      </c>
    </row>
    <row r="79" spans="1:15" ht="15">
      <c r="A79" s="50"/>
      <c r="B79" s="50" t="s">
        <v>136</v>
      </c>
      <c r="C79" s="50" t="s">
        <v>127</v>
      </c>
      <c r="D79" s="50"/>
      <c r="E79" s="51">
        <v>13</v>
      </c>
      <c r="F79" s="50"/>
      <c r="G79" s="50"/>
      <c r="H79" s="50"/>
      <c r="I79" s="50"/>
      <c r="J79" s="50"/>
      <c r="K79" s="50"/>
      <c r="L79" s="50"/>
      <c r="M79" s="50"/>
      <c r="N79" s="50"/>
      <c r="O79" s="49">
        <f t="shared" si="3"/>
        <v>13</v>
      </c>
    </row>
    <row r="80" spans="1:15" ht="15">
      <c r="A80" s="60">
        <v>46174</v>
      </c>
      <c r="B80" s="50" t="s">
        <v>126</v>
      </c>
      <c r="C80" s="50" t="s">
        <v>127</v>
      </c>
      <c r="D80" s="50"/>
      <c r="E80" s="51">
        <v>13</v>
      </c>
      <c r="F80" s="50"/>
      <c r="G80" s="50"/>
      <c r="H80" s="50"/>
      <c r="I80" s="50"/>
      <c r="J80" s="50"/>
      <c r="K80" s="50"/>
      <c r="L80" s="50"/>
      <c r="M80" s="50"/>
      <c r="N80" s="50"/>
      <c r="O80" s="49">
        <f t="shared" si="3"/>
        <v>13</v>
      </c>
    </row>
    <row r="81" spans="1:15" ht="15">
      <c r="A81" s="50"/>
      <c r="B81" s="50" t="s">
        <v>141</v>
      </c>
      <c r="C81" s="50" t="s">
        <v>127</v>
      </c>
      <c r="D81" s="50"/>
      <c r="E81" s="51">
        <v>26</v>
      </c>
      <c r="F81" s="50"/>
      <c r="G81" s="50"/>
      <c r="H81" s="50"/>
      <c r="I81" s="50"/>
      <c r="J81" s="50"/>
      <c r="K81" s="50"/>
      <c r="L81" s="50"/>
      <c r="M81" s="50"/>
      <c r="N81" s="50"/>
      <c r="O81" s="49">
        <f t="shared" si="3"/>
        <v>26</v>
      </c>
    </row>
    <row r="82" spans="1:15" ht="15">
      <c r="A82" s="50"/>
      <c r="B82" s="50" t="s">
        <v>142</v>
      </c>
      <c r="C82" s="50" t="s">
        <v>127</v>
      </c>
      <c r="D82" s="50"/>
      <c r="E82" s="51">
        <v>10</v>
      </c>
      <c r="F82" s="50"/>
      <c r="G82" s="50"/>
      <c r="H82" s="50"/>
      <c r="I82" s="50"/>
      <c r="J82" s="50"/>
      <c r="K82" s="50"/>
      <c r="L82" s="50"/>
      <c r="M82" s="50"/>
      <c r="N82" s="50"/>
      <c r="O82" s="49">
        <f t="shared" si="3"/>
        <v>10</v>
      </c>
    </row>
    <row r="83" spans="1:15" ht="15">
      <c r="A83" s="60">
        <v>46174</v>
      </c>
      <c r="B83" s="50" t="s">
        <v>143</v>
      </c>
      <c r="C83" s="50" t="s">
        <v>127</v>
      </c>
      <c r="D83" s="50"/>
      <c r="E83" s="51"/>
      <c r="F83" s="85">
        <v>3</v>
      </c>
      <c r="G83" s="50"/>
      <c r="H83" s="50"/>
      <c r="I83" s="50"/>
      <c r="J83" s="50"/>
      <c r="K83" s="50"/>
      <c r="L83" s="50"/>
      <c r="M83" s="50"/>
      <c r="N83" s="50"/>
      <c r="O83" s="49">
        <f t="shared" si="3"/>
        <v>3</v>
      </c>
    </row>
    <row r="84" spans="1:15" ht="15">
      <c r="A84" s="60">
        <v>46175</v>
      </c>
      <c r="B84" s="50" t="s">
        <v>144</v>
      </c>
      <c r="C84" s="50" t="s">
        <v>127</v>
      </c>
      <c r="D84" s="50"/>
      <c r="E84" s="51"/>
      <c r="F84" s="85">
        <v>3</v>
      </c>
      <c r="G84" s="50"/>
      <c r="H84" s="50"/>
      <c r="I84" s="50"/>
      <c r="J84" s="50"/>
      <c r="K84" s="50"/>
      <c r="L84" s="50"/>
      <c r="M84" s="50"/>
      <c r="N84" s="50"/>
      <c r="O84" s="49">
        <f t="shared" si="3"/>
        <v>3</v>
      </c>
    </row>
    <row r="85" spans="1:15" ht="15">
      <c r="A85" s="60">
        <v>46178</v>
      </c>
      <c r="B85" s="50" t="s">
        <v>128</v>
      </c>
      <c r="C85" s="50" t="s">
        <v>127</v>
      </c>
      <c r="D85" s="50"/>
      <c r="E85" s="51">
        <v>13</v>
      </c>
      <c r="F85" s="50"/>
      <c r="G85" s="50"/>
      <c r="H85" s="50"/>
      <c r="I85" s="50"/>
      <c r="J85" s="50"/>
      <c r="K85" s="50"/>
      <c r="L85" s="50"/>
      <c r="M85" s="50"/>
      <c r="N85" s="50"/>
      <c r="O85" s="49">
        <f t="shared" si="3"/>
        <v>13</v>
      </c>
    </row>
    <row r="86" spans="1:15" ht="15">
      <c r="A86" s="60">
        <v>46184</v>
      </c>
      <c r="B86" s="50" t="s">
        <v>130</v>
      </c>
      <c r="C86" s="50" t="s">
        <v>127</v>
      </c>
      <c r="D86" s="50"/>
      <c r="E86" s="51"/>
      <c r="F86" s="85">
        <v>3</v>
      </c>
      <c r="G86" s="50"/>
      <c r="H86" s="50"/>
      <c r="I86" s="50"/>
      <c r="J86" s="50"/>
      <c r="K86" s="50"/>
      <c r="L86" s="50"/>
      <c r="M86" s="50"/>
      <c r="N86" s="50"/>
      <c r="O86" s="49">
        <f t="shared" si="3"/>
        <v>3</v>
      </c>
    </row>
    <row r="87" spans="1:15" ht="15">
      <c r="A87" s="50"/>
      <c r="B87" s="50" t="s">
        <v>141</v>
      </c>
      <c r="C87" s="50" t="s">
        <v>127</v>
      </c>
      <c r="D87" s="50"/>
      <c r="E87" s="51"/>
      <c r="F87" s="85">
        <v>6</v>
      </c>
      <c r="G87" s="50"/>
      <c r="H87" s="50"/>
      <c r="I87" s="50"/>
      <c r="J87" s="50"/>
      <c r="K87" s="50"/>
      <c r="L87" s="50"/>
      <c r="M87" s="50"/>
      <c r="N87" s="50"/>
      <c r="O87" s="49">
        <f t="shared" si="3"/>
        <v>6</v>
      </c>
    </row>
    <row r="88" spans="1:15" ht="15">
      <c r="A88" s="50"/>
      <c r="B88" s="50" t="s">
        <v>129</v>
      </c>
      <c r="C88" s="50" t="s">
        <v>127</v>
      </c>
      <c r="D88" s="50"/>
      <c r="E88" s="51"/>
      <c r="F88" s="85">
        <v>3</v>
      </c>
      <c r="G88" s="50"/>
      <c r="H88" s="50"/>
      <c r="I88" s="50"/>
      <c r="J88" s="50"/>
      <c r="K88" s="50"/>
      <c r="L88" s="50"/>
      <c r="M88" s="50"/>
      <c r="N88" s="50"/>
      <c r="O88" s="49">
        <f t="shared" si="3"/>
        <v>3</v>
      </c>
    </row>
    <row r="89" spans="1:15" ht="15">
      <c r="A89" s="60">
        <v>46185</v>
      </c>
      <c r="B89" s="50" t="s">
        <v>145</v>
      </c>
      <c r="C89" s="50" t="s">
        <v>127</v>
      </c>
      <c r="D89" s="50"/>
      <c r="E89" s="51"/>
      <c r="F89" s="85">
        <v>3</v>
      </c>
      <c r="G89" s="50"/>
      <c r="H89" s="50"/>
      <c r="I89" s="50"/>
      <c r="J89" s="50"/>
      <c r="K89" s="50"/>
      <c r="L89" s="50"/>
      <c r="M89" s="50"/>
      <c r="N89" s="50"/>
      <c r="O89" s="49">
        <f t="shared" si="3"/>
        <v>3</v>
      </c>
    </row>
    <row r="90" spans="1:15" ht="15">
      <c r="A90" s="50"/>
      <c r="B90" s="50" t="s">
        <v>126</v>
      </c>
      <c r="C90" s="50" t="s">
        <v>127</v>
      </c>
      <c r="D90" s="50"/>
      <c r="E90" s="51"/>
      <c r="F90" s="85">
        <v>3</v>
      </c>
      <c r="G90" s="50"/>
      <c r="H90" s="50"/>
      <c r="I90" s="50"/>
      <c r="J90" s="50"/>
      <c r="K90" s="50"/>
      <c r="L90" s="50"/>
      <c r="M90" s="50"/>
      <c r="N90" s="50"/>
      <c r="O90" s="49">
        <f t="shared" si="3"/>
        <v>3</v>
      </c>
    </row>
    <row r="91" spans="1:15" ht="15">
      <c r="A91" s="60">
        <v>46188</v>
      </c>
      <c r="B91" s="50" t="s">
        <v>146</v>
      </c>
      <c r="C91" s="50" t="s">
        <v>127</v>
      </c>
      <c r="D91" s="50"/>
      <c r="E91" s="51"/>
      <c r="F91" s="85">
        <v>6</v>
      </c>
      <c r="G91" s="50"/>
      <c r="H91" s="50"/>
      <c r="I91" s="50"/>
      <c r="J91" s="50"/>
      <c r="K91" s="50"/>
      <c r="L91" s="50"/>
      <c r="M91" s="50"/>
      <c r="N91" s="50"/>
      <c r="O91" s="49">
        <f t="shared" si="3"/>
        <v>6</v>
      </c>
    </row>
    <row r="92" spans="1:15" ht="15">
      <c r="A92" s="60">
        <v>46202</v>
      </c>
      <c r="B92" s="50" t="s">
        <v>130</v>
      </c>
      <c r="C92" s="50" t="s">
        <v>127</v>
      </c>
      <c r="D92" s="50"/>
      <c r="E92" s="51">
        <v>13</v>
      </c>
      <c r="F92" s="50"/>
      <c r="G92" s="50"/>
      <c r="H92" s="50"/>
      <c r="I92" s="50"/>
      <c r="J92" s="50"/>
      <c r="K92" s="50"/>
      <c r="L92" s="50"/>
      <c r="M92" s="50"/>
      <c r="N92" s="50"/>
      <c r="O92" s="49">
        <f t="shared" si="3"/>
        <v>13</v>
      </c>
    </row>
    <row r="93" spans="1:15" ht="15">
      <c r="A93" s="50"/>
      <c r="B93" s="50" t="s">
        <v>129</v>
      </c>
      <c r="C93" s="50" t="s">
        <v>127</v>
      </c>
      <c r="D93" s="50"/>
      <c r="E93" s="51">
        <v>13</v>
      </c>
      <c r="F93" s="50"/>
      <c r="G93" s="50"/>
      <c r="H93" s="50"/>
      <c r="I93" s="50"/>
      <c r="J93" s="50"/>
      <c r="K93" s="50"/>
      <c r="L93" s="50"/>
      <c r="M93" s="50"/>
      <c r="N93" s="50"/>
      <c r="O93" s="49">
        <f t="shared" si="3"/>
        <v>13</v>
      </c>
    </row>
    <row r="94" spans="1:15" ht="15">
      <c r="A94" s="50"/>
      <c r="B94" s="50" t="s">
        <v>136</v>
      </c>
      <c r="C94" s="50" t="s">
        <v>127</v>
      </c>
      <c r="D94" s="50"/>
      <c r="E94" s="51">
        <v>13</v>
      </c>
      <c r="F94" s="50"/>
      <c r="G94" s="50"/>
      <c r="H94" s="50"/>
      <c r="I94" s="50"/>
      <c r="J94" s="50"/>
      <c r="K94" s="50"/>
      <c r="L94" s="50"/>
      <c r="M94" s="50"/>
      <c r="N94" s="50"/>
      <c r="O94" s="49">
        <f t="shared" si="3"/>
        <v>13</v>
      </c>
    </row>
    <row r="95" spans="1:15" ht="15">
      <c r="A95" s="60">
        <v>46203</v>
      </c>
      <c r="B95" s="50" t="s">
        <v>147</v>
      </c>
      <c r="C95" s="50" t="s">
        <v>127</v>
      </c>
      <c r="D95" s="50"/>
      <c r="E95" s="51">
        <v>13</v>
      </c>
      <c r="F95" s="50"/>
      <c r="G95" s="50"/>
      <c r="H95" s="50"/>
      <c r="I95" s="50"/>
      <c r="J95" s="50"/>
      <c r="K95" s="50"/>
      <c r="L95" s="50"/>
      <c r="M95" s="50"/>
      <c r="N95" s="50"/>
      <c r="O95" s="49">
        <f t="shared" si="3"/>
        <v>13</v>
      </c>
    </row>
    <row r="96" spans="1:15" ht="15">
      <c r="A96" s="50"/>
      <c r="B96" s="50" t="s">
        <v>148</v>
      </c>
      <c r="C96" s="50"/>
      <c r="D96" s="50"/>
      <c r="E96" s="51">
        <v>10</v>
      </c>
      <c r="F96" s="50"/>
      <c r="G96" s="50"/>
      <c r="H96" s="50"/>
      <c r="I96" s="50"/>
      <c r="J96" s="50"/>
      <c r="K96" s="50"/>
      <c r="L96" s="50"/>
      <c r="M96" s="50"/>
      <c r="N96" s="50"/>
      <c r="O96" s="49">
        <f t="shared" si="3"/>
        <v>10</v>
      </c>
    </row>
    <row r="97" spans="1:15" ht="15">
      <c r="A97" s="50"/>
      <c r="B97" s="50" t="s">
        <v>144</v>
      </c>
      <c r="C97" s="50" t="s">
        <v>127</v>
      </c>
      <c r="D97" s="50"/>
      <c r="E97" s="85">
        <v>13</v>
      </c>
      <c r="F97" s="50"/>
      <c r="G97" s="50"/>
      <c r="H97" s="50"/>
      <c r="I97" s="50"/>
      <c r="J97" s="50"/>
      <c r="K97" s="50"/>
      <c r="L97" s="50"/>
      <c r="M97" s="50"/>
      <c r="N97" s="50"/>
      <c r="O97" s="49">
        <f t="shared" si="3"/>
        <v>13</v>
      </c>
    </row>
    <row r="98" spans="1:15" ht="15">
      <c r="A98" s="60">
        <v>46202</v>
      </c>
      <c r="B98" s="50"/>
      <c r="C98" s="50"/>
      <c r="D98" s="50"/>
      <c r="E98" s="50"/>
      <c r="F98" s="50"/>
      <c r="G98" s="50"/>
      <c r="H98" s="50"/>
      <c r="I98" s="50"/>
      <c r="J98" s="50"/>
      <c r="K98" s="50"/>
      <c r="L98" s="50"/>
      <c r="M98" s="50"/>
      <c r="N98" s="50"/>
      <c r="O98" s="49">
        <f t="shared" si="3"/>
        <v>0</v>
      </c>
    </row>
    <row r="99" spans="1:15" ht="15">
      <c r="A99" s="60">
        <v>46113</v>
      </c>
      <c r="B99" s="50" t="s">
        <v>126</v>
      </c>
      <c r="C99" s="50" t="s">
        <v>127</v>
      </c>
      <c r="D99" s="50"/>
      <c r="E99" s="85">
        <v>13</v>
      </c>
      <c r="F99" s="50"/>
      <c r="G99" s="50"/>
      <c r="H99" s="50"/>
      <c r="I99" s="50"/>
      <c r="J99" s="50">
        <v>1.63</v>
      </c>
      <c r="K99" s="50"/>
      <c r="L99" s="50"/>
      <c r="M99" s="50"/>
      <c r="N99" s="50"/>
      <c r="O99" s="49">
        <f t="shared" si="3"/>
        <v>14.629999999999999</v>
      </c>
    </row>
    <row r="100" spans="1:15" ht="15">
      <c r="A100" s="50"/>
      <c r="B100" s="50" t="s">
        <v>132</v>
      </c>
      <c r="C100" s="50" t="s">
        <v>127</v>
      </c>
      <c r="D100" s="50"/>
      <c r="E100" s="85">
        <v>26</v>
      </c>
      <c r="F100" s="50"/>
      <c r="G100" s="50"/>
      <c r="H100" s="50"/>
      <c r="I100" s="50"/>
      <c r="J100" s="50"/>
      <c r="K100" s="50"/>
      <c r="L100" s="50"/>
      <c r="M100" s="50"/>
      <c r="N100" s="50"/>
      <c r="O100" s="49">
        <f t="shared" si="3"/>
        <v>26</v>
      </c>
    </row>
  </sheetData>
  <dataValidations count="1">
    <dataValidation type="list" allowBlank="1" showInputMessage="1" showErrorMessage="1" sqref="C7:C26">
      <formula1>"Bank transfer, Cheque, Cash"</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dimension ref="A1:P69"/>
  <sheetViews>
    <sheetView workbookViewId="0">
      <pane xSplit="1" ySplit="7" topLeftCell="D8" activePane="bottomRight" state="frozen"/>
      <selection activeCell="B5" sqref="B5"/>
      <selection pane="topRight" activeCell="B5" sqref="B5"/>
      <selection pane="bottomLeft" activeCell="B5" sqref="B5"/>
      <selection pane="bottomRight" activeCell="L30" sqref="L30"/>
    </sheetView>
  </sheetViews>
  <sheetFormatPr defaultColWidth="9" defaultRowHeight="14.25"/>
  <cols>
    <col min="1" max="1" width="16.5" style="1" bestFit="1" customWidth="1"/>
    <col min="2" max="2" width="12.375" style="1" bestFit="1" customWidth="1"/>
    <col min="3" max="3" width="13.625" style="1" bestFit="1" customWidth="1"/>
    <col min="4" max="4" width="10.625" style="1" bestFit="1" customWidth="1"/>
    <col min="5" max="5" width="10" style="1" customWidth="1"/>
    <col min="6" max="7" width="14.5" style="1" customWidth="1"/>
    <col min="8" max="8" width="13" style="1" customWidth="1"/>
    <col min="9" max="9" width="12.875" style="1" customWidth="1"/>
    <col min="10" max="10" width="7.625" style="1" bestFit="1" customWidth="1"/>
    <col min="11" max="11" width="12.375" style="1" customWidth="1"/>
    <col min="12" max="12" width="20.625" style="1" customWidth="1"/>
    <col min="13" max="13" width="13.125" style="1" customWidth="1"/>
    <col min="14" max="14" width="12.625" style="1" customWidth="1"/>
    <col min="15" max="15" width="15" style="1" customWidth="1"/>
    <col min="16" max="16" width="9" style="1" bestFit="1" customWidth="1"/>
    <col min="17" max="16384" width="9" style="1"/>
  </cols>
  <sheetData>
    <row r="1" spans="1:16" ht="15">
      <c r="A1" s="44" t="s">
        <v>119</v>
      </c>
    </row>
    <row r="3" spans="1:16" ht="15">
      <c r="A3" s="44" t="s">
        <v>77</v>
      </c>
      <c r="B3" s="44" t="str">
        <f>'Income '!B3</f>
        <v>Kingskettle Brownies</v>
      </c>
      <c r="G3" s="44"/>
    </row>
    <row r="4" spans="1:16" ht="15">
      <c r="A4" s="44" t="s">
        <v>78</v>
      </c>
      <c r="B4" s="44">
        <f>'Income '!B4</f>
        <v>30833</v>
      </c>
      <c r="G4" s="44"/>
    </row>
    <row r="5" spans="1:16" ht="15">
      <c r="A5" s="44" t="s">
        <v>79</v>
      </c>
      <c r="B5" s="61" t="str">
        <f>'Income '!B5</f>
        <v>June 30th 2026</v>
      </c>
      <c r="G5" s="61"/>
    </row>
    <row r="6" spans="1:16" ht="30">
      <c r="A6" s="48" t="s">
        <v>56</v>
      </c>
      <c r="B6" s="74" t="s">
        <v>91</v>
      </c>
      <c r="C6" s="74" t="s">
        <v>72</v>
      </c>
      <c r="D6" s="74" t="s">
        <v>80</v>
      </c>
      <c r="E6" s="73" t="s">
        <v>84</v>
      </c>
      <c r="F6" s="73" t="s">
        <v>76</v>
      </c>
      <c r="G6" s="73" t="s">
        <v>85</v>
      </c>
      <c r="H6" s="73" t="s">
        <v>5</v>
      </c>
      <c r="I6" s="73" t="s">
        <v>6</v>
      </c>
      <c r="J6" s="73" t="s">
        <v>9</v>
      </c>
      <c r="K6" s="73" t="s">
        <v>10</v>
      </c>
      <c r="L6" s="73" t="s">
        <v>86</v>
      </c>
      <c r="M6" s="73" t="s">
        <v>87</v>
      </c>
      <c r="N6" s="73" t="s">
        <v>88</v>
      </c>
      <c r="O6" s="73" t="s">
        <v>93</v>
      </c>
      <c r="P6" s="48" t="s">
        <v>75</v>
      </c>
    </row>
    <row r="7" spans="1:16" ht="15">
      <c r="A7" s="48" t="s">
        <v>75</v>
      </c>
      <c r="B7" s="55"/>
      <c r="C7" s="55"/>
      <c r="D7" s="55"/>
      <c r="E7" s="49">
        <f>SUM(E8:E308)</f>
        <v>41.7</v>
      </c>
      <c r="F7" s="52">
        <f>SUM(F8:F229)</f>
        <v>590</v>
      </c>
      <c r="G7" s="52">
        <f t="shared" ref="G7:O7" si="0">SUM(G8:G229)</f>
        <v>228</v>
      </c>
      <c r="H7" s="52">
        <f t="shared" si="0"/>
        <v>0</v>
      </c>
      <c r="I7" s="52">
        <f t="shared" si="0"/>
        <v>0</v>
      </c>
      <c r="J7" s="52">
        <f t="shared" si="0"/>
        <v>131.51999999999998</v>
      </c>
      <c r="K7" s="52">
        <f t="shared" si="0"/>
        <v>0</v>
      </c>
      <c r="L7" s="52">
        <f t="shared" si="0"/>
        <v>0</v>
      </c>
      <c r="M7" s="52">
        <f t="shared" si="0"/>
        <v>0</v>
      </c>
      <c r="N7" s="52">
        <f t="shared" si="0"/>
        <v>202.59999999999997</v>
      </c>
      <c r="O7" s="52">
        <f t="shared" si="0"/>
        <v>0</v>
      </c>
      <c r="P7" s="52">
        <f>SUM(E7:O7)</f>
        <v>1193.82</v>
      </c>
    </row>
    <row r="8" spans="1:16" ht="15">
      <c r="A8" s="60">
        <v>45841</v>
      </c>
      <c r="B8" s="50" t="s">
        <v>133</v>
      </c>
      <c r="C8" s="50" t="s">
        <v>134</v>
      </c>
      <c r="D8" s="50">
        <v>337</v>
      </c>
      <c r="E8" s="51">
        <v>17.510000000000002</v>
      </c>
      <c r="F8" s="51"/>
      <c r="G8" s="51"/>
      <c r="H8" s="51"/>
      <c r="I8" s="51"/>
      <c r="J8" s="51"/>
      <c r="K8" s="51"/>
      <c r="L8" s="51"/>
      <c r="M8" s="51"/>
      <c r="N8" s="51"/>
      <c r="O8" s="51"/>
      <c r="P8" s="52">
        <f t="shared" ref="P8:P69" si="1">SUM(E8:O8)</f>
        <v>17.510000000000002</v>
      </c>
    </row>
    <row r="9" spans="1:16" ht="15">
      <c r="A9" s="60">
        <v>45841</v>
      </c>
      <c r="B9" s="50" t="s">
        <v>133</v>
      </c>
      <c r="C9" s="50" t="s">
        <v>134</v>
      </c>
      <c r="D9" s="50">
        <v>339</v>
      </c>
      <c r="E9" s="51">
        <v>16.940000000000001</v>
      </c>
      <c r="F9" s="51"/>
      <c r="G9" s="51"/>
      <c r="H9" s="51"/>
      <c r="I9" s="51"/>
      <c r="J9" s="51"/>
      <c r="K9" s="51"/>
      <c r="L9" s="51"/>
      <c r="M9" s="51"/>
      <c r="N9" s="51"/>
      <c r="O9" s="51"/>
      <c r="P9" s="52">
        <f t="shared" si="1"/>
        <v>16.940000000000001</v>
      </c>
    </row>
    <row r="10" spans="1:16" ht="15">
      <c r="A10" s="60">
        <v>45841</v>
      </c>
      <c r="B10" s="50" t="s">
        <v>133</v>
      </c>
      <c r="C10" s="50" t="s">
        <v>134</v>
      </c>
      <c r="D10" s="50">
        <v>340</v>
      </c>
      <c r="E10" s="51">
        <v>7.25</v>
      </c>
      <c r="F10" s="51"/>
      <c r="G10" s="51"/>
      <c r="H10" s="51"/>
      <c r="I10" s="51"/>
      <c r="J10" s="51"/>
      <c r="K10" s="51"/>
      <c r="L10" s="51"/>
      <c r="M10" s="51"/>
      <c r="N10" s="51"/>
      <c r="O10" s="51"/>
      <c r="P10" s="52">
        <f t="shared" si="1"/>
        <v>7.25</v>
      </c>
    </row>
    <row r="11" spans="1:16" ht="15">
      <c r="A11" s="60">
        <v>45855</v>
      </c>
      <c r="B11" s="50" t="s">
        <v>135</v>
      </c>
      <c r="C11" s="50" t="s">
        <v>134</v>
      </c>
      <c r="D11" s="50">
        <v>341</v>
      </c>
      <c r="E11" s="51"/>
      <c r="F11" s="51"/>
      <c r="G11" s="51">
        <v>72</v>
      </c>
      <c r="H11" s="51"/>
      <c r="I11" s="51"/>
      <c r="J11" s="51"/>
      <c r="K11" s="51"/>
      <c r="L11" s="51"/>
      <c r="M11" s="51"/>
      <c r="N11" s="51"/>
      <c r="O11" s="51"/>
      <c r="P11" s="52">
        <f t="shared" si="1"/>
        <v>72</v>
      </c>
    </row>
    <row r="12" spans="1:16" ht="15">
      <c r="A12" s="60">
        <v>45922</v>
      </c>
      <c r="B12" s="50" t="s">
        <v>140</v>
      </c>
      <c r="C12" s="50" t="s">
        <v>134</v>
      </c>
      <c r="D12" s="50">
        <v>342</v>
      </c>
      <c r="E12" s="51"/>
      <c r="F12" s="51"/>
      <c r="G12" s="51"/>
      <c r="H12" s="51"/>
      <c r="I12" s="51"/>
      <c r="J12" s="51"/>
      <c r="K12" s="51"/>
      <c r="L12" s="51"/>
      <c r="M12" s="51"/>
      <c r="N12" s="51">
        <v>33</v>
      </c>
      <c r="O12" s="51"/>
      <c r="P12" s="52">
        <f t="shared" si="1"/>
        <v>33</v>
      </c>
    </row>
    <row r="13" spans="1:16" ht="15">
      <c r="A13" s="60">
        <v>45936</v>
      </c>
      <c r="B13" s="50"/>
      <c r="C13" s="50"/>
      <c r="D13" s="50">
        <v>343</v>
      </c>
      <c r="E13" s="51"/>
      <c r="F13" s="51"/>
      <c r="G13" s="51"/>
      <c r="H13" s="51"/>
      <c r="I13" s="51"/>
      <c r="J13" s="51">
        <v>25</v>
      </c>
      <c r="K13" s="51"/>
      <c r="L13" s="51"/>
      <c r="M13" s="51"/>
      <c r="N13" s="51"/>
      <c r="O13" s="51"/>
      <c r="P13" s="52">
        <f t="shared" si="1"/>
        <v>25</v>
      </c>
    </row>
    <row r="14" spans="1:16" ht="15">
      <c r="A14" s="60">
        <v>45961</v>
      </c>
      <c r="B14" s="50"/>
      <c r="C14" s="50"/>
      <c r="D14" s="50">
        <v>344</v>
      </c>
      <c r="E14" s="51"/>
      <c r="F14" s="51"/>
      <c r="G14" s="51">
        <v>28</v>
      </c>
      <c r="H14" s="51"/>
      <c r="I14" s="51"/>
      <c r="J14" s="51"/>
      <c r="K14" s="51"/>
      <c r="L14" s="51"/>
      <c r="M14" s="51"/>
      <c r="N14" s="51"/>
      <c r="O14" s="51"/>
      <c r="P14" s="52">
        <f t="shared" si="1"/>
        <v>28</v>
      </c>
    </row>
    <row r="15" spans="1:16" ht="15">
      <c r="A15" s="60">
        <v>45966</v>
      </c>
      <c r="B15" s="50"/>
      <c r="C15" s="50"/>
      <c r="D15" s="50">
        <v>345</v>
      </c>
      <c r="E15" s="51"/>
      <c r="F15" s="51"/>
      <c r="G15" s="51"/>
      <c r="H15" s="51"/>
      <c r="I15" s="51"/>
      <c r="J15" s="51"/>
      <c r="K15" s="51"/>
      <c r="L15" s="51"/>
      <c r="M15" s="51"/>
      <c r="N15" s="51">
        <v>19.8</v>
      </c>
      <c r="O15" s="51"/>
      <c r="P15" s="52">
        <f t="shared" si="1"/>
        <v>19.8</v>
      </c>
    </row>
    <row r="16" spans="1:16" ht="15">
      <c r="A16" s="60">
        <v>45974</v>
      </c>
      <c r="B16" s="50"/>
      <c r="C16" s="50"/>
      <c r="D16" s="50">
        <v>346</v>
      </c>
      <c r="E16" s="51"/>
      <c r="F16" s="51"/>
      <c r="G16" s="51"/>
      <c r="H16" s="51"/>
      <c r="I16" s="51"/>
      <c r="J16" s="51">
        <v>66</v>
      </c>
      <c r="K16" s="51"/>
      <c r="L16" s="51"/>
      <c r="M16" s="51"/>
      <c r="N16" s="51"/>
      <c r="O16" s="51"/>
      <c r="P16" s="52">
        <f t="shared" si="1"/>
        <v>66</v>
      </c>
    </row>
    <row r="17" spans="1:16" ht="15">
      <c r="A17" s="60">
        <v>45993</v>
      </c>
      <c r="B17" s="50"/>
      <c r="C17" s="50"/>
      <c r="D17" s="50">
        <v>347</v>
      </c>
      <c r="E17" s="51"/>
      <c r="F17" s="51"/>
      <c r="G17" s="51"/>
      <c r="H17" s="51"/>
      <c r="I17" s="51"/>
      <c r="J17" s="51">
        <v>25.52</v>
      </c>
      <c r="K17" s="51"/>
      <c r="L17" s="51"/>
      <c r="M17" s="51"/>
      <c r="N17" s="51"/>
      <c r="O17" s="51"/>
      <c r="P17" s="52">
        <f t="shared" si="1"/>
        <v>25.52</v>
      </c>
    </row>
    <row r="18" spans="1:16" ht="15">
      <c r="A18" s="60">
        <v>46037</v>
      </c>
      <c r="B18" s="50"/>
      <c r="C18" s="50"/>
      <c r="D18" s="50">
        <v>349</v>
      </c>
      <c r="E18" s="51"/>
      <c r="F18" s="51"/>
      <c r="G18" s="51">
        <v>64</v>
      </c>
      <c r="H18" s="51"/>
      <c r="I18" s="51"/>
      <c r="J18" s="51"/>
      <c r="K18" s="51"/>
      <c r="L18" s="51"/>
      <c r="M18" s="51"/>
      <c r="N18" s="51"/>
      <c r="O18" s="51"/>
      <c r="P18" s="52">
        <f t="shared" si="1"/>
        <v>64</v>
      </c>
    </row>
    <row r="19" spans="1:16" ht="15">
      <c r="A19" s="60"/>
      <c r="B19" s="50"/>
      <c r="C19" s="50"/>
      <c r="D19" s="50">
        <v>352</v>
      </c>
      <c r="E19" s="51"/>
      <c r="F19" s="51"/>
      <c r="G19" s="51"/>
      <c r="H19" s="51"/>
      <c r="I19" s="51"/>
      <c r="J19" s="51"/>
      <c r="K19" s="51"/>
      <c r="L19" s="51"/>
      <c r="M19" s="51"/>
      <c r="N19" s="51">
        <v>38.25</v>
      </c>
      <c r="O19" s="51"/>
      <c r="P19" s="52">
        <f t="shared" si="1"/>
        <v>38.25</v>
      </c>
    </row>
    <row r="20" spans="1:16" ht="15">
      <c r="A20" s="60">
        <v>46070</v>
      </c>
      <c r="B20" s="50"/>
      <c r="C20" s="50"/>
      <c r="D20" s="50">
        <v>353</v>
      </c>
      <c r="E20" s="51"/>
      <c r="F20" s="51"/>
      <c r="G20" s="51"/>
      <c r="H20" s="51"/>
      <c r="I20" s="51"/>
      <c r="J20" s="51"/>
      <c r="K20" s="51"/>
      <c r="L20" s="51"/>
      <c r="M20" s="51"/>
      <c r="N20" s="51">
        <v>83.85</v>
      </c>
      <c r="O20" s="51"/>
      <c r="P20" s="52">
        <f t="shared" si="1"/>
        <v>83.85</v>
      </c>
    </row>
    <row r="21" spans="1:16" ht="15">
      <c r="A21" s="60">
        <v>46078</v>
      </c>
      <c r="B21" s="50"/>
      <c r="C21" s="50"/>
      <c r="D21" s="50">
        <v>354</v>
      </c>
      <c r="E21" s="51"/>
      <c r="F21" s="51">
        <v>590</v>
      </c>
      <c r="G21" s="51"/>
      <c r="H21" s="51"/>
      <c r="I21" s="51"/>
      <c r="J21" s="51"/>
      <c r="K21" s="51"/>
      <c r="L21" s="51"/>
      <c r="M21" s="51"/>
      <c r="N21" s="51"/>
      <c r="O21" s="51"/>
      <c r="P21" s="52">
        <f t="shared" si="1"/>
        <v>590</v>
      </c>
    </row>
    <row r="22" spans="1:16" ht="15">
      <c r="A22" s="60">
        <v>46088</v>
      </c>
      <c r="B22" s="50"/>
      <c r="C22" s="50"/>
      <c r="D22" s="50">
        <v>355</v>
      </c>
      <c r="E22" s="51"/>
      <c r="F22" s="51"/>
      <c r="G22" s="51"/>
      <c r="H22" s="51"/>
      <c r="I22" s="51"/>
      <c r="J22" s="51"/>
      <c r="K22" s="51"/>
      <c r="L22" s="51"/>
      <c r="M22" s="51"/>
      <c r="N22" s="51">
        <v>17.7</v>
      </c>
      <c r="O22" s="51"/>
      <c r="P22" s="52">
        <f t="shared" si="1"/>
        <v>17.7</v>
      </c>
    </row>
    <row r="23" spans="1:16" ht="15">
      <c r="A23" s="60">
        <v>46155</v>
      </c>
      <c r="B23" s="50"/>
      <c r="C23" s="50"/>
      <c r="D23" s="50">
        <v>357</v>
      </c>
      <c r="E23" s="51"/>
      <c r="F23" s="51"/>
      <c r="G23" s="51">
        <v>64</v>
      </c>
      <c r="H23" s="51"/>
      <c r="I23" s="51"/>
      <c r="J23" s="51"/>
      <c r="K23" s="51"/>
      <c r="L23" s="51"/>
      <c r="M23" s="51"/>
      <c r="N23" s="51"/>
      <c r="O23" s="51"/>
      <c r="P23" s="52">
        <f t="shared" si="1"/>
        <v>64</v>
      </c>
    </row>
    <row r="24" spans="1:16" ht="15">
      <c r="A24" s="60">
        <v>46170</v>
      </c>
      <c r="B24" s="50"/>
      <c r="C24" s="50"/>
      <c r="D24" s="50">
        <v>358</v>
      </c>
      <c r="E24" s="51"/>
      <c r="F24" s="51"/>
      <c r="G24" s="51"/>
      <c r="H24" s="51"/>
      <c r="I24" s="51"/>
      <c r="J24" s="51"/>
      <c r="K24" s="51"/>
      <c r="L24" s="51"/>
      <c r="M24" s="51"/>
      <c r="N24" s="51"/>
      <c r="O24" s="51"/>
      <c r="P24" s="52">
        <f t="shared" si="1"/>
        <v>0</v>
      </c>
    </row>
    <row r="25" spans="1:16" ht="15">
      <c r="A25" s="60">
        <v>46192</v>
      </c>
      <c r="B25" s="50"/>
      <c r="C25" s="50"/>
      <c r="D25" s="50">
        <v>359</v>
      </c>
      <c r="E25" s="51"/>
      <c r="F25" s="51"/>
      <c r="G25" s="51"/>
      <c r="H25" s="51"/>
      <c r="I25" s="51"/>
      <c r="J25" s="51">
        <v>15</v>
      </c>
      <c r="K25" s="51"/>
      <c r="L25" s="51"/>
      <c r="M25" s="51"/>
      <c r="N25" s="51">
        <v>10</v>
      </c>
      <c r="O25" s="51"/>
      <c r="P25" s="52">
        <f t="shared" si="1"/>
        <v>25</v>
      </c>
    </row>
    <row r="26" spans="1:16" ht="15">
      <c r="A26" s="60"/>
      <c r="B26" s="50"/>
      <c r="C26" s="50"/>
      <c r="D26" s="50"/>
      <c r="E26" s="51"/>
      <c r="F26" s="51"/>
      <c r="G26" s="51"/>
      <c r="H26" s="51"/>
      <c r="I26" s="51"/>
      <c r="J26" s="51"/>
      <c r="K26" s="51"/>
      <c r="L26" s="51"/>
      <c r="M26" s="51"/>
      <c r="N26" s="51"/>
      <c r="O26" s="51"/>
      <c r="P26" s="52">
        <f t="shared" si="1"/>
        <v>0</v>
      </c>
    </row>
    <row r="27" spans="1:16" ht="15">
      <c r="A27" s="60"/>
      <c r="B27" s="50"/>
      <c r="C27" s="50"/>
      <c r="D27" s="50"/>
      <c r="E27" s="51"/>
      <c r="F27" s="51"/>
      <c r="G27" s="51"/>
      <c r="H27" s="51"/>
      <c r="I27" s="51"/>
      <c r="J27" s="51"/>
      <c r="K27" s="51"/>
      <c r="L27" s="51"/>
      <c r="M27" s="51"/>
      <c r="N27" s="51"/>
      <c r="O27" s="51"/>
      <c r="P27" s="52">
        <f t="shared" si="1"/>
        <v>0</v>
      </c>
    </row>
    <row r="28" spans="1:16" ht="15">
      <c r="A28" s="60"/>
      <c r="B28" s="50"/>
      <c r="C28" s="50"/>
      <c r="D28" s="50"/>
      <c r="E28" s="51"/>
      <c r="F28" s="51"/>
      <c r="G28" s="51"/>
      <c r="H28" s="51"/>
      <c r="I28" s="51"/>
      <c r="J28" s="51"/>
      <c r="K28" s="51"/>
      <c r="L28" s="51"/>
      <c r="M28" s="51"/>
      <c r="N28" s="51"/>
      <c r="O28" s="51"/>
      <c r="P28" s="52">
        <f t="shared" si="1"/>
        <v>0</v>
      </c>
    </row>
    <row r="29" spans="1:16" ht="15">
      <c r="A29" s="50"/>
      <c r="B29" s="50"/>
      <c r="C29" s="50"/>
      <c r="D29" s="50"/>
      <c r="E29" s="51"/>
      <c r="F29" s="51"/>
      <c r="G29" s="51"/>
      <c r="H29" s="51"/>
      <c r="I29" s="51"/>
      <c r="J29" s="51"/>
      <c r="K29" s="51"/>
      <c r="L29" s="51"/>
      <c r="M29" s="51"/>
      <c r="N29" s="51"/>
      <c r="O29" s="51"/>
      <c r="P29" s="52">
        <f t="shared" si="1"/>
        <v>0</v>
      </c>
    </row>
    <row r="30" spans="1:16" ht="15">
      <c r="A30" s="50"/>
      <c r="B30" s="50"/>
      <c r="C30" s="50"/>
      <c r="D30" s="50"/>
      <c r="E30" s="51"/>
      <c r="F30" s="51"/>
      <c r="G30" s="51"/>
      <c r="H30" s="51"/>
      <c r="I30" s="51"/>
      <c r="J30" s="51"/>
      <c r="K30" s="51"/>
      <c r="L30" s="51"/>
      <c r="M30" s="51"/>
      <c r="N30" s="51"/>
      <c r="O30" s="51"/>
      <c r="P30" s="52">
        <f t="shared" si="1"/>
        <v>0</v>
      </c>
    </row>
    <row r="31" spans="1:16" ht="15">
      <c r="A31" s="50"/>
      <c r="B31" s="50"/>
      <c r="C31" s="50"/>
      <c r="D31" s="50"/>
      <c r="E31" s="51"/>
      <c r="F31" s="51"/>
      <c r="G31" s="51"/>
      <c r="H31" s="51"/>
      <c r="I31" s="51"/>
      <c r="J31" s="51"/>
      <c r="K31" s="51"/>
      <c r="L31" s="51"/>
      <c r="M31" s="51"/>
      <c r="N31" s="51"/>
      <c r="O31" s="51"/>
      <c r="P31" s="52">
        <f t="shared" si="1"/>
        <v>0</v>
      </c>
    </row>
    <row r="32" spans="1:16" ht="15">
      <c r="A32" s="50"/>
      <c r="B32" s="50"/>
      <c r="C32" s="50"/>
      <c r="D32" s="50"/>
      <c r="E32" s="51"/>
      <c r="F32" s="51"/>
      <c r="G32" s="51"/>
      <c r="H32" s="51"/>
      <c r="I32" s="51"/>
      <c r="J32" s="51"/>
      <c r="K32" s="51"/>
      <c r="L32" s="51"/>
      <c r="M32" s="51"/>
      <c r="N32" s="51"/>
      <c r="O32" s="51"/>
      <c r="P32" s="52">
        <f t="shared" si="1"/>
        <v>0</v>
      </c>
    </row>
    <row r="33" spans="1:16" ht="15">
      <c r="A33" s="50"/>
      <c r="B33" s="50"/>
      <c r="C33" s="50"/>
      <c r="D33" s="50"/>
      <c r="E33" s="51"/>
      <c r="F33" s="51"/>
      <c r="G33" s="51"/>
      <c r="H33" s="51"/>
      <c r="I33" s="51"/>
      <c r="J33" s="51"/>
      <c r="K33" s="51"/>
      <c r="L33" s="51"/>
      <c r="M33" s="51"/>
      <c r="N33" s="51"/>
      <c r="O33" s="51"/>
      <c r="P33" s="52">
        <f t="shared" si="1"/>
        <v>0</v>
      </c>
    </row>
    <row r="34" spans="1:16" ht="15">
      <c r="A34" s="50"/>
      <c r="B34" s="50"/>
      <c r="C34" s="50"/>
      <c r="D34" s="50"/>
      <c r="E34" s="51"/>
      <c r="F34" s="51"/>
      <c r="G34" s="51"/>
      <c r="H34" s="51"/>
      <c r="I34" s="51"/>
      <c r="J34" s="51"/>
      <c r="K34" s="51"/>
      <c r="L34" s="51"/>
      <c r="M34" s="51"/>
      <c r="N34" s="51"/>
      <c r="O34" s="51"/>
      <c r="P34" s="52">
        <f t="shared" si="1"/>
        <v>0</v>
      </c>
    </row>
    <row r="35" spans="1:16" ht="15">
      <c r="A35" s="50"/>
      <c r="B35" s="50"/>
      <c r="C35" s="50"/>
      <c r="D35" s="50"/>
      <c r="E35" s="51"/>
      <c r="F35" s="51"/>
      <c r="G35" s="51"/>
      <c r="H35" s="51"/>
      <c r="I35" s="51"/>
      <c r="J35" s="51"/>
      <c r="K35" s="51"/>
      <c r="L35" s="51"/>
      <c r="M35" s="51"/>
      <c r="N35" s="51"/>
      <c r="O35" s="51"/>
      <c r="P35" s="52">
        <f t="shared" si="1"/>
        <v>0</v>
      </c>
    </row>
    <row r="36" spans="1:16" ht="15">
      <c r="A36" s="50"/>
      <c r="B36" s="50"/>
      <c r="C36" s="50"/>
      <c r="D36" s="50"/>
      <c r="E36" s="51"/>
      <c r="F36" s="51"/>
      <c r="G36" s="51"/>
      <c r="H36" s="51"/>
      <c r="I36" s="51"/>
      <c r="J36" s="51"/>
      <c r="K36" s="51"/>
      <c r="L36" s="51"/>
      <c r="M36" s="51"/>
      <c r="N36" s="51"/>
      <c r="O36" s="51"/>
      <c r="P36" s="52">
        <f t="shared" si="1"/>
        <v>0</v>
      </c>
    </row>
    <row r="37" spans="1:16" ht="15">
      <c r="A37" s="50"/>
      <c r="B37" s="50"/>
      <c r="C37" s="50"/>
      <c r="D37" s="50"/>
      <c r="E37" s="51"/>
      <c r="F37" s="51"/>
      <c r="G37" s="51"/>
      <c r="H37" s="51"/>
      <c r="I37" s="51"/>
      <c r="J37" s="51"/>
      <c r="K37" s="51"/>
      <c r="L37" s="51"/>
      <c r="M37" s="51"/>
      <c r="N37" s="51"/>
      <c r="O37" s="51"/>
      <c r="P37" s="52">
        <f t="shared" si="1"/>
        <v>0</v>
      </c>
    </row>
    <row r="38" spans="1:16" ht="15">
      <c r="A38" s="50"/>
      <c r="B38" s="50"/>
      <c r="C38" s="50"/>
      <c r="D38" s="50"/>
      <c r="E38" s="51"/>
      <c r="F38" s="51"/>
      <c r="G38" s="51"/>
      <c r="H38" s="51"/>
      <c r="I38" s="51"/>
      <c r="J38" s="51"/>
      <c r="K38" s="51"/>
      <c r="L38" s="51"/>
      <c r="M38" s="51"/>
      <c r="N38" s="51"/>
      <c r="O38" s="51"/>
      <c r="P38" s="52">
        <f t="shared" si="1"/>
        <v>0</v>
      </c>
    </row>
    <row r="39" spans="1:16" ht="15">
      <c r="A39" s="50"/>
      <c r="B39" s="50"/>
      <c r="C39" s="50"/>
      <c r="D39" s="50"/>
      <c r="E39" s="51"/>
      <c r="F39" s="51"/>
      <c r="G39" s="51"/>
      <c r="H39" s="51"/>
      <c r="I39" s="51"/>
      <c r="J39" s="51"/>
      <c r="K39" s="51"/>
      <c r="L39" s="51"/>
      <c r="M39" s="51"/>
      <c r="N39" s="51"/>
      <c r="O39" s="51"/>
      <c r="P39" s="52">
        <f t="shared" si="1"/>
        <v>0</v>
      </c>
    </row>
    <row r="40" spans="1:16" ht="15">
      <c r="A40" s="50"/>
      <c r="B40" s="50"/>
      <c r="C40" s="50"/>
      <c r="D40" s="50"/>
      <c r="E40" s="51"/>
      <c r="F40" s="51"/>
      <c r="G40" s="51"/>
      <c r="H40" s="51"/>
      <c r="I40" s="51"/>
      <c r="J40" s="51"/>
      <c r="K40" s="51"/>
      <c r="L40" s="51"/>
      <c r="M40" s="51"/>
      <c r="N40" s="51"/>
      <c r="O40" s="51"/>
      <c r="P40" s="52">
        <f t="shared" si="1"/>
        <v>0</v>
      </c>
    </row>
    <row r="41" spans="1:16" ht="15">
      <c r="A41" s="50"/>
      <c r="B41" s="50"/>
      <c r="C41" s="50"/>
      <c r="D41" s="50"/>
      <c r="E41" s="51"/>
      <c r="F41" s="51"/>
      <c r="G41" s="51"/>
      <c r="H41" s="51"/>
      <c r="I41" s="51"/>
      <c r="J41" s="51"/>
      <c r="K41" s="51"/>
      <c r="L41" s="51"/>
      <c r="M41" s="51"/>
      <c r="N41" s="51"/>
      <c r="O41" s="51"/>
      <c r="P41" s="52">
        <f t="shared" si="1"/>
        <v>0</v>
      </c>
    </row>
    <row r="42" spans="1:16" ht="15">
      <c r="A42" s="50"/>
      <c r="B42" s="50"/>
      <c r="C42" s="50"/>
      <c r="D42" s="50"/>
      <c r="E42" s="51"/>
      <c r="F42" s="51"/>
      <c r="G42" s="51"/>
      <c r="H42" s="51"/>
      <c r="I42" s="51"/>
      <c r="J42" s="51"/>
      <c r="K42" s="51"/>
      <c r="L42" s="51"/>
      <c r="M42" s="51"/>
      <c r="N42" s="51"/>
      <c r="O42" s="51"/>
      <c r="P42" s="52">
        <f t="shared" si="1"/>
        <v>0</v>
      </c>
    </row>
    <row r="43" spans="1:16" ht="15">
      <c r="A43" s="50"/>
      <c r="B43" s="50"/>
      <c r="C43" s="50"/>
      <c r="D43" s="50"/>
      <c r="E43" s="51"/>
      <c r="F43" s="51"/>
      <c r="G43" s="51"/>
      <c r="H43" s="51"/>
      <c r="I43" s="51"/>
      <c r="J43" s="51"/>
      <c r="K43" s="51"/>
      <c r="L43" s="51"/>
      <c r="M43" s="51"/>
      <c r="N43" s="51"/>
      <c r="O43" s="51"/>
      <c r="P43" s="52">
        <f t="shared" si="1"/>
        <v>0</v>
      </c>
    </row>
    <row r="44" spans="1:16" ht="15">
      <c r="A44" s="50"/>
      <c r="B44" s="50"/>
      <c r="C44" s="50"/>
      <c r="D44" s="50"/>
      <c r="E44" s="51"/>
      <c r="F44" s="51"/>
      <c r="G44" s="51"/>
      <c r="H44" s="51"/>
      <c r="I44" s="51"/>
      <c r="J44" s="51"/>
      <c r="K44" s="51"/>
      <c r="L44" s="51"/>
      <c r="M44" s="51"/>
      <c r="N44" s="51"/>
      <c r="O44" s="51"/>
      <c r="P44" s="52">
        <f t="shared" si="1"/>
        <v>0</v>
      </c>
    </row>
    <row r="45" spans="1:16" ht="15">
      <c r="A45" s="50"/>
      <c r="B45" s="50"/>
      <c r="C45" s="50"/>
      <c r="D45" s="50"/>
      <c r="E45" s="51"/>
      <c r="F45" s="51"/>
      <c r="G45" s="51"/>
      <c r="H45" s="51"/>
      <c r="I45" s="51"/>
      <c r="J45" s="51"/>
      <c r="K45" s="51"/>
      <c r="L45" s="51"/>
      <c r="M45" s="51"/>
      <c r="N45" s="51"/>
      <c r="O45" s="51"/>
      <c r="P45" s="52">
        <f t="shared" si="1"/>
        <v>0</v>
      </c>
    </row>
    <row r="46" spans="1:16" ht="15">
      <c r="A46" s="50"/>
      <c r="B46" s="50"/>
      <c r="C46" s="50"/>
      <c r="D46" s="50"/>
      <c r="E46" s="51"/>
      <c r="F46" s="51"/>
      <c r="G46" s="51"/>
      <c r="H46" s="51"/>
      <c r="I46" s="51"/>
      <c r="J46" s="51"/>
      <c r="K46" s="51"/>
      <c r="L46" s="51"/>
      <c r="M46" s="51"/>
      <c r="N46" s="51"/>
      <c r="O46" s="51"/>
      <c r="P46" s="52">
        <f t="shared" si="1"/>
        <v>0</v>
      </c>
    </row>
    <row r="47" spans="1:16" ht="15">
      <c r="A47" s="50"/>
      <c r="B47" s="50"/>
      <c r="C47" s="50"/>
      <c r="D47" s="50"/>
      <c r="E47" s="51"/>
      <c r="F47" s="51"/>
      <c r="G47" s="51"/>
      <c r="H47" s="51"/>
      <c r="I47" s="51"/>
      <c r="J47" s="51"/>
      <c r="K47" s="51"/>
      <c r="L47" s="51"/>
      <c r="M47" s="51"/>
      <c r="N47" s="51"/>
      <c r="O47" s="51"/>
      <c r="P47" s="52">
        <f t="shared" si="1"/>
        <v>0</v>
      </c>
    </row>
    <row r="48" spans="1:16" ht="15">
      <c r="A48" s="50"/>
      <c r="B48" s="50"/>
      <c r="C48" s="50"/>
      <c r="D48" s="50"/>
      <c r="E48" s="51"/>
      <c r="F48" s="51"/>
      <c r="G48" s="51"/>
      <c r="H48" s="51"/>
      <c r="I48" s="51"/>
      <c r="J48" s="51"/>
      <c r="K48" s="51"/>
      <c r="L48" s="51"/>
      <c r="M48" s="51"/>
      <c r="N48" s="51"/>
      <c r="O48" s="51"/>
      <c r="P48" s="52">
        <f t="shared" si="1"/>
        <v>0</v>
      </c>
    </row>
    <row r="49" spans="1:16" ht="15">
      <c r="A49" s="50"/>
      <c r="B49" s="50"/>
      <c r="C49" s="50"/>
      <c r="D49" s="50"/>
      <c r="E49" s="51"/>
      <c r="F49" s="51"/>
      <c r="G49" s="51"/>
      <c r="H49" s="51"/>
      <c r="I49" s="51"/>
      <c r="J49" s="51"/>
      <c r="K49" s="51"/>
      <c r="L49" s="51"/>
      <c r="M49" s="51"/>
      <c r="N49" s="51"/>
      <c r="O49" s="51"/>
      <c r="P49" s="52">
        <f t="shared" si="1"/>
        <v>0</v>
      </c>
    </row>
    <row r="50" spans="1:16" ht="15">
      <c r="A50" s="50"/>
      <c r="B50" s="50"/>
      <c r="C50" s="50"/>
      <c r="D50" s="50"/>
      <c r="E50" s="51"/>
      <c r="F50" s="51"/>
      <c r="G50" s="51"/>
      <c r="H50" s="51"/>
      <c r="I50" s="51"/>
      <c r="J50" s="51"/>
      <c r="K50" s="51"/>
      <c r="L50" s="51"/>
      <c r="M50" s="51"/>
      <c r="N50" s="51"/>
      <c r="O50" s="51"/>
      <c r="P50" s="52">
        <f t="shared" si="1"/>
        <v>0</v>
      </c>
    </row>
    <row r="51" spans="1:16" ht="15">
      <c r="A51" s="50"/>
      <c r="B51" s="50"/>
      <c r="C51" s="50"/>
      <c r="D51" s="50"/>
      <c r="E51" s="51"/>
      <c r="F51" s="51"/>
      <c r="G51" s="51"/>
      <c r="H51" s="51"/>
      <c r="I51" s="51"/>
      <c r="J51" s="51"/>
      <c r="K51" s="51"/>
      <c r="L51" s="51"/>
      <c r="M51" s="51"/>
      <c r="N51" s="51"/>
      <c r="O51" s="51"/>
      <c r="P51" s="52">
        <f t="shared" si="1"/>
        <v>0</v>
      </c>
    </row>
    <row r="52" spans="1:16" ht="15">
      <c r="A52" s="50"/>
      <c r="B52" s="50"/>
      <c r="C52" s="50"/>
      <c r="D52" s="50"/>
      <c r="E52" s="51"/>
      <c r="F52" s="51"/>
      <c r="G52" s="51"/>
      <c r="H52" s="51"/>
      <c r="I52" s="51"/>
      <c r="J52" s="51"/>
      <c r="K52" s="51"/>
      <c r="L52" s="51"/>
      <c r="M52" s="51"/>
      <c r="N52" s="51"/>
      <c r="O52" s="51"/>
      <c r="P52" s="52">
        <f t="shared" si="1"/>
        <v>0</v>
      </c>
    </row>
    <row r="53" spans="1:16" ht="15">
      <c r="A53" s="50"/>
      <c r="B53" s="50"/>
      <c r="C53" s="50"/>
      <c r="D53" s="50"/>
      <c r="E53" s="51"/>
      <c r="F53" s="51"/>
      <c r="G53" s="51"/>
      <c r="H53" s="51"/>
      <c r="I53" s="51"/>
      <c r="J53" s="51"/>
      <c r="K53" s="51"/>
      <c r="L53" s="51"/>
      <c r="M53" s="51"/>
      <c r="N53" s="51"/>
      <c r="O53" s="51"/>
      <c r="P53" s="52">
        <f t="shared" si="1"/>
        <v>0</v>
      </c>
    </row>
    <row r="54" spans="1:16" ht="15">
      <c r="A54" s="50"/>
      <c r="B54" s="50"/>
      <c r="C54" s="50"/>
      <c r="D54" s="50"/>
      <c r="E54" s="51"/>
      <c r="F54" s="51"/>
      <c r="G54" s="51"/>
      <c r="H54" s="51"/>
      <c r="I54" s="51"/>
      <c r="J54" s="51"/>
      <c r="K54" s="51"/>
      <c r="L54" s="51"/>
      <c r="M54" s="51"/>
      <c r="N54" s="51"/>
      <c r="O54" s="51"/>
      <c r="P54" s="52">
        <f t="shared" si="1"/>
        <v>0</v>
      </c>
    </row>
    <row r="55" spans="1:16" ht="15">
      <c r="A55" s="50"/>
      <c r="B55" s="50"/>
      <c r="C55" s="50"/>
      <c r="D55" s="50"/>
      <c r="E55" s="51"/>
      <c r="F55" s="51"/>
      <c r="G55" s="51"/>
      <c r="H55" s="51"/>
      <c r="I55" s="51"/>
      <c r="J55" s="51"/>
      <c r="K55" s="51"/>
      <c r="L55" s="51"/>
      <c r="M55" s="51"/>
      <c r="N55" s="51"/>
      <c r="O55" s="51"/>
      <c r="P55" s="52">
        <f t="shared" si="1"/>
        <v>0</v>
      </c>
    </row>
    <row r="56" spans="1:16" ht="15">
      <c r="A56" s="50"/>
      <c r="B56" s="50"/>
      <c r="C56" s="50"/>
      <c r="D56" s="50"/>
      <c r="E56" s="51"/>
      <c r="F56" s="51"/>
      <c r="G56" s="51"/>
      <c r="H56" s="51"/>
      <c r="I56" s="51"/>
      <c r="J56" s="51"/>
      <c r="K56" s="51"/>
      <c r="L56" s="51"/>
      <c r="M56" s="51"/>
      <c r="N56" s="51"/>
      <c r="O56" s="51"/>
      <c r="P56" s="52">
        <f t="shared" si="1"/>
        <v>0</v>
      </c>
    </row>
    <row r="57" spans="1:16" ht="15">
      <c r="A57" s="50"/>
      <c r="B57" s="50"/>
      <c r="C57" s="50"/>
      <c r="D57" s="50"/>
      <c r="E57" s="51"/>
      <c r="F57" s="51"/>
      <c r="G57" s="51"/>
      <c r="H57" s="51"/>
      <c r="I57" s="51"/>
      <c r="J57" s="51"/>
      <c r="K57" s="51"/>
      <c r="L57" s="51"/>
      <c r="M57" s="51"/>
      <c r="N57" s="51"/>
      <c r="O57" s="51"/>
      <c r="P57" s="52">
        <f t="shared" si="1"/>
        <v>0</v>
      </c>
    </row>
    <row r="58" spans="1:16" ht="15">
      <c r="A58" s="50"/>
      <c r="B58" s="50"/>
      <c r="C58" s="50"/>
      <c r="D58" s="50"/>
      <c r="E58" s="51"/>
      <c r="F58" s="51"/>
      <c r="G58" s="51"/>
      <c r="H58" s="51"/>
      <c r="I58" s="51"/>
      <c r="J58" s="51"/>
      <c r="K58" s="51"/>
      <c r="L58" s="51"/>
      <c r="M58" s="51"/>
      <c r="N58" s="51"/>
      <c r="O58" s="51"/>
      <c r="P58" s="52">
        <f t="shared" si="1"/>
        <v>0</v>
      </c>
    </row>
    <row r="59" spans="1:16" ht="15">
      <c r="A59" s="50"/>
      <c r="B59" s="50"/>
      <c r="C59" s="50"/>
      <c r="D59" s="50"/>
      <c r="E59" s="51"/>
      <c r="F59" s="51"/>
      <c r="G59" s="51"/>
      <c r="H59" s="51"/>
      <c r="I59" s="51"/>
      <c r="J59" s="51"/>
      <c r="K59" s="51"/>
      <c r="L59" s="51"/>
      <c r="M59" s="51"/>
      <c r="N59" s="51"/>
      <c r="O59" s="51"/>
      <c r="P59" s="52">
        <f t="shared" si="1"/>
        <v>0</v>
      </c>
    </row>
    <row r="60" spans="1:16" ht="15">
      <c r="A60" s="50"/>
      <c r="B60" s="50"/>
      <c r="C60" s="50"/>
      <c r="D60" s="50"/>
      <c r="E60" s="51"/>
      <c r="F60" s="51"/>
      <c r="G60" s="51"/>
      <c r="H60" s="51"/>
      <c r="I60" s="51"/>
      <c r="J60" s="51"/>
      <c r="K60" s="51"/>
      <c r="L60" s="51"/>
      <c r="M60" s="51"/>
      <c r="N60" s="51"/>
      <c r="O60" s="51"/>
      <c r="P60" s="52">
        <f t="shared" si="1"/>
        <v>0</v>
      </c>
    </row>
    <row r="61" spans="1:16" ht="15">
      <c r="A61" s="50"/>
      <c r="B61" s="50"/>
      <c r="C61" s="50"/>
      <c r="D61" s="50"/>
      <c r="E61" s="51"/>
      <c r="F61" s="51"/>
      <c r="G61" s="51"/>
      <c r="H61" s="51"/>
      <c r="I61" s="51"/>
      <c r="J61" s="51"/>
      <c r="K61" s="51"/>
      <c r="L61" s="51"/>
      <c r="M61" s="51"/>
      <c r="N61" s="51"/>
      <c r="O61" s="51"/>
      <c r="P61" s="52">
        <f t="shared" si="1"/>
        <v>0</v>
      </c>
    </row>
    <row r="62" spans="1:16" ht="15">
      <c r="A62" s="50"/>
      <c r="B62" s="50"/>
      <c r="C62" s="50"/>
      <c r="D62" s="50"/>
      <c r="E62" s="51"/>
      <c r="F62" s="51"/>
      <c r="G62" s="51"/>
      <c r="H62" s="51"/>
      <c r="I62" s="51"/>
      <c r="J62" s="51"/>
      <c r="K62" s="51"/>
      <c r="L62" s="51"/>
      <c r="M62" s="51"/>
      <c r="N62" s="51"/>
      <c r="O62" s="51"/>
      <c r="P62" s="52">
        <f t="shared" si="1"/>
        <v>0</v>
      </c>
    </row>
    <row r="63" spans="1:16" ht="15">
      <c r="A63" s="50"/>
      <c r="B63" s="50"/>
      <c r="C63" s="50"/>
      <c r="D63" s="50"/>
      <c r="E63" s="51"/>
      <c r="F63" s="51"/>
      <c r="G63" s="51"/>
      <c r="H63" s="51"/>
      <c r="I63" s="51"/>
      <c r="J63" s="51"/>
      <c r="K63" s="51"/>
      <c r="L63" s="51"/>
      <c r="M63" s="51"/>
      <c r="N63" s="51"/>
      <c r="O63" s="51"/>
      <c r="P63" s="52">
        <f t="shared" si="1"/>
        <v>0</v>
      </c>
    </row>
    <row r="64" spans="1:16" ht="15">
      <c r="A64" s="50"/>
      <c r="B64" s="50"/>
      <c r="C64" s="50"/>
      <c r="D64" s="50"/>
      <c r="E64" s="51"/>
      <c r="F64" s="51"/>
      <c r="G64" s="51"/>
      <c r="H64" s="51"/>
      <c r="I64" s="51"/>
      <c r="J64" s="51"/>
      <c r="K64" s="51"/>
      <c r="L64" s="51"/>
      <c r="M64" s="51"/>
      <c r="N64" s="51"/>
      <c r="O64" s="51"/>
      <c r="P64" s="52">
        <f t="shared" si="1"/>
        <v>0</v>
      </c>
    </row>
    <row r="65" spans="1:16" ht="15">
      <c r="A65" s="50"/>
      <c r="B65" s="50"/>
      <c r="C65" s="50"/>
      <c r="D65" s="50"/>
      <c r="E65" s="51"/>
      <c r="F65" s="51"/>
      <c r="G65" s="51"/>
      <c r="H65" s="51"/>
      <c r="I65" s="51"/>
      <c r="J65" s="51"/>
      <c r="K65" s="51"/>
      <c r="L65" s="51"/>
      <c r="M65" s="51"/>
      <c r="N65" s="51"/>
      <c r="O65" s="51"/>
      <c r="P65" s="52">
        <f t="shared" si="1"/>
        <v>0</v>
      </c>
    </row>
    <row r="66" spans="1:16" ht="15">
      <c r="A66" s="50"/>
      <c r="B66" s="50"/>
      <c r="C66" s="50"/>
      <c r="D66" s="50"/>
      <c r="E66" s="51"/>
      <c r="F66" s="51"/>
      <c r="G66" s="51"/>
      <c r="H66" s="51"/>
      <c r="I66" s="51"/>
      <c r="J66" s="51"/>
      <c r="K66" s="51"/>
      <c r="L66" s="51"/>
      <c r="M66" s="51"/>
      <c r="N66" s="51"/>
      <c r="O66" s="51"/>
      <c r="P66" s="52">
        <f t="shared" si="1"/>
        <v>0</v>
      </c>
    </row>
    <row r="67" spans="1:16" ht="15">
      <c r="A67" s="50"/>
      <c r="B67" s="50"/>
      <c r="C67" s="50"/>
      <c r="D67" s="50"/>
      <c r="E67" s="51"/>
      <c r="F67" s="51"/>
      <c r="G67" s="51"/>
      <c r="H67" s="51"/>
      <c r="I67" s="51"/>
      <c r="J67" s="51"/>
      <c r="K67" s="51"/>
      <c r="L67" s="51"/>
      <c r="M67" s="51"/>
      <c r="N67" s="51"/>
      <c r="O67" s="51"/>
      <c r="P67" s="52">
        <f t="shared" si="1"/>
        <v>0</v>
      </c>
    </row>
    <row r="68" spans="1:16" ht="15">
      <c r="A68" s="50"/>
      <c r="B68" s="50"/>
      <c r="C68" s="50"/>
      <c r="D68" s="50"/>
      <c r="E68" s="51"/>
      <c r="F68" s="51"/>
      <c r="G68" s="51"/>
      <c r="H68" s="51"/>
      <c r="I68" s="51"/>
      <c r="J68" s="51"/>
      <c r="K68" s="51"/>
      <c r="L68" s="51"/>
      <c r="M68" s="51"/>
      <c r="N68" s="51"/>
      <c r="O68" s="51"/>
      <c r="P68" s="52">
        <f t="shared" si="1"/>
        <v>0</v>
      </c>
    </row>
    <row r="69" spans="1:16" ht="15">
      <c r="A69" s="50"/>
      <c r="B69" s="50"/>
      <c r="C69" s="50"/>
      <c r="D69" s="50"/>
      <c r="E69" s="51"/>
      <c r="F69" s="51"/>
      <c r="G69" s="51"/>
      <c r="H69" s="51"/>
      <c r="I69" s="51"/>
      <c r="J69" s="51"/>
      <c r="K69" s="51"/>
      <c r="L69" s="51"/>
      <c r="M69" s="51"/>
      <c r="N69" s="51"/>
      <c r="O69" s="51"/>
      <c r="P69" s="52">
        <f t="shared" si="1"/>
        <v>0</v>
      </c>
    </row>
  </sheetData>
  <dataValidations count="2">
    <dataValidation type="list" allowBlank="1" showInputMessage="1" showErrorMessage="1" sqref="C7">
      <formula1>"Bank transfer, Cheque, Cash"</formula1>
    </dataValidation>
    <dataValidation type="list" allowBlank="1" showInputMessage="1" showErrorMessage="1" sqref="C8:C69">
      <formula1>"Bank transfer, Cheque, Cash, Debit card"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0"/>
  <sheetViews>
    <sheetView topLeftCell="A7" workbookViewId="0">
      <selection activeCell="I16" sqref="I16"/>
    </sheetView>
  </sheetViews>
  <sheetFormatPr defaultColWidth="10.375" defaultRowHeight="14.25"/>
  <cols>
    <col min="1" max="1" width="35.625" style="3" customWidth="1"/>
    <col min="2" max="2" width="15.625" style="3" customWidth="1"/>
    <col min="3" max="3" width="5.625" style="3" customWidth="1"/>
    <col min="4" max="4" width="13.625" style="3" customWidth="1"/>
    <col min="5" max="16384" width="10.375" style="3"/>
  </cols>
  <sheetData>
    <row r="1" spans="1:5" ht="15.75" customHeight="1">
      <c r="A1" s="2" t="s">
        <v>0</v>
      </c>
      <c r="B1" s="75"/>
      <c r="C1" s="2"/>
      <c r="D1" s="2"/>
      <c r="E1" s="2"/>
    </row>
    <row r="2" spans="1:5" ht="15.75" customHeight="1">
      <c r="A2" s="2"/>
      <c r="B2" s="75"/>
      <c r="C2" s="2"/>
      <c r="D2" s="2"/>
      <c r="E2" s="2"/>
    </row>
    <row r="3" spans="1:5" ht="15">
      <c r="A3" s="2" t="s">
        <v>1</v>
      </c>
      <c r="B3" s="78" t="str">
        <f>'Income '!B5</f>
        <v>June 30th 2026</v>
      </c>
      <c r="C3" s="4"/>
      <c r="D3" s="2"/>
      <c r="E3" s="2"/>
    </row>
    <row r="4" spans="1:5" ht="15">
      <c r="A4" s="5" t="s">
        <v>57</v>
      </c>
      <c r="B4" s="79" t="str">
        <f>'Income '!B3</f>
        <v>Kingskettle Brownies</v>
      </c>
      <c r="C4" s="6"/>
      <c r="D4" s="6"/>
      <c r="E4" s="6"/>
    </row>
    <row r="5" spans="1:5" ht="15">
      <c r="A5" s="6" t="s">
        <v>58</v>
      </c>
      <c r="B5" s="6">
        <f>'Income '!B4</f>
        <v>30833</v>
      </c>
      <c r="C5" s="6"/>
      <c r="D5" s="6"/>
      <c r="E5" s="6"/>
    </row>
    <row r="6" spans="1:5" ht="13.5" customHeight="1"/>
    <row r="7" spans="1:5" s="6" customFormat="1" ht="17.25" customHeight="1">
      <c r="B7" s="7">
        <v>2026</v>
      </c>
      <c r="C7" s="7"/>
      <c r="D7" s="7">
        <v>2025</v>
      </c>
    </row>
    <row r="8" spans="1:5" ht="15">
      <c r="A8" s="6" t="s">
        <v>2</v>
      </c>
    </row>
    <row r="9" spans="1:5" ht="24.75" customHeight="1">
      <c r="A9" s="8" t="s">
        <v>3</v>
      </c>
      <c r="B9" s="40">
        <v>1122</v>
      </c>
      <c r="C9" s="9"/>
      <c r="D9" s="40">
        <v>1142.3</v>
      </c>
    </row>
    <row r="10" spans="1:5" ht="24.75" customHeight="1">
      <c r="A10" s="8" t="s">
        <v>4</v>
      </c>
      <c r="B10" s="39">
        <f>'Income '!K7</f>
        <v>0</v>
      </c>
      <c r="C10" s="9"/>
      <c r="D10" s="39">
        <v>0</v>
      </c>
    </row>
    <row r="11" spans="1:5" ht="24.75" customHeight="1">
      <c r="A11" s="8" t="s">
        <v>5</v>
      </c>
      <c r="B11" s="39">
        <f>'Income '!I7</f>
        <v>0</v>
      </c>
      <c r="C11" s="9"/>
      <c r="D11" s="39">
        <v>0</v>
      </c>
    </row>
    <row r="12" spans="1:5" ht="24.75" customHeight="1">
      <c r="A12" s="8" t="s">
        <v>6</v>
      </c>
      <c r="B12" s="41">
        <f>'Income '!H7</f>
        <v>0</v>
      </c>
      <c r="C12" s="9"/>
      <c r="D12" s="41">
        <v>0</v>
      </c>
    </row>
    <row r="13" spans="1:5" ht="24.75" customHeight="1">
      <c r="A13" s="8" t="s">
        <v>7</v>
      </c>
      <c r="B13" s="39">
        <v>9.4</v>
      </c>
      <c r="C13" s="9"/>
      <c r="D13" s="39">
        <v>10.92</v>
      </c>
    </row>
    <row r="14" spans="1:5" ht="24.75" customHeight="1">
      <c r="A14" s="8" t="s">
        <v>8</v>
      </c>
      <c r="B14" s="41">
        <f>'Income '!L7</f>
        <v>0</v>
      </c>
      <c r="C14" s="9"/>
      <c r="D14" s="41">
        <v>0</v>
      </c>
    </row>
    <row r="15" spans="1:5" ht="24.75" customHeight="1">
      <c r="A15" s="8" t="s">
        <v>9</v>
      </c>
      <c r="B15" s="39">
        <v>65</v>
      </c>
      <c r="C15" s="9"/>
      <c r="D15" s="39">
        <v>82</v>
      </c>
    </row>
    <row r="16" spans="1:5" ht="24.75" customHeight="1">
      <c r="A16" s="8" t="s">
        <v>113</v>
      </c>
      <c r="B16" s="39">
        <f>'Income '!M7</f>
        <v>0</v>
      </c>
      <c r="C16" s="9"/>
      <c r="D16" s="39">
        <v>0</v>
      </c>
    </row>
    <row r="17" spans="1:4" ht="24.75" customHeight="1">
      <c r="A17" s="8" t="s">
        <v>10</v>
      </c>
      <c r="B17" s="39">
        <f>'Income '!G7</f>
        <v>0</v>
      </c>
      <c r="C17" s="9"/>
      <c r="D17" s="39">
        <v>0</v>
      </c>
    </row>
    <row r="18" spans="1:4" ht="24.75" customHeight="1">
      <c r="A18" s="8" t="s">
        <v>11</v>
      </c>
      <c r="B18" s="42">
        <f>'Income '!N7</f>
        <v>0</v>
      </c>
      <c r="C18" s="9"/>
      <c r="D18" s="42">
        <v>220</v>
      </c>
    </row>
    <row r="19" spans="1:4" s="6" customFormat="1" ht="24.75" customHeight="1" thickBot="1">
      <c r="A19" s="10" t="s">
        <v>12</v>
      </c>
      <c r="B19" s="43">
        <v>1196.4000000000001</v>
      </c>
      <c r="C19" s="11"/>
      <c r="D19" s="43">
        <f>SUM(D9:D18)</f>
        <v>1455.22</v>
      </c>
    </row>
    <row r="20" spans="1:4" ht="15" thickTop="1">
      <c r="C20" s="9"/>
      <c r="D20" s="9"/>
    </row>
    <row r="21" spans="1:4" ht="15">
      <c r="A21" s="6" t="s">
        <v>13</v>
      </c>
      <c r="C21" s="9"/>
      <c r="D21" s="9"/>
    </row>
    <row r="22" spans="1:4">
      <c r="A22" s="12" t="s">
        <v>14</v>
      </c>
      <c r="C22" s="9"/>
      <c r="D22" s="9"/>
    </row>
    <row r="23" spans="1:4" ht="24.75" customHeight="1">
      <c r="A23" s="8" t="s">
        <v>15</v>
      </c>
      <c r="B23" s="38">
        <f>Expenditure!H7</f>
        <v>0</v>
      </c>
      <c r="C23" s="9"/>
      <c r="D23" s="38">
        <v>0</v>
      </c>
    </row>
    <row r="24" spans="1:4" ht="24.75" customHeight="1">
      <c r="A24" s="8" t="s">
        <v>16</v>
      </c>
      <c r="B24" s="42">
        <f>Expenditure!I7</f>
        <v>0</v>
      </c>
      <c r="C24" s="9"/>
      <c r="D24" s="42">
        <v>0</v>
      </c>
    </row>
    <row r="25" spans="1:4">
      <c r="C25" s="9"/>
      <c r="D25" s="9"/>
    </row>
    <row r="26" spans="1:4">
      <c r="A26" s="12" t="s">
        <v>17</v>
      </c>
      <c r="C26" s="9"/>
      <c r="D26" s="9"/>
    </row>
    <row r="27" spans="1:4" ht="24.75" customHeight="1">
      <c r="A27" s="8" t="s">
        <v>94</v>
      </c>
      <c r="B27" s="38">
        <v>590</v>
      </c>
      <c r="C27" s="9"/>
      <c r="D27" s="38">
        <v>550</v>
      </c>
    </row>
    <row r="28" spans="1:4" ht="24.75" customHeight="1">
      <c r="A28" s="8" t="s">
        <v>81</v>
      </c>
      <c r="B28" s="39">
        <v>41.7</v>
      </c>
      <c r="C28" s="9"/>
      <c r="D28" s="39">
        <v>48.85</v>
      </c>
    </row>
    <row r="29" spans="1:4" ht="24.75" customHeight="1">
      <c r="A29" s="8" t="s">
        <v>18</v>
      </c>
      <c r="B29" s="36">
        <v>228</v>
      </c>
      <c r="C29" s="9"/>
      <c r="D29" s="39">
        <v>264</v>
      </c>
    </row>
    <row r="30" spans="1:4" ht="24.75" customHeight="1">
      <c r="A30" s="8" t="s">
        <v>9</v>
      </c>
      <c r="B30" s="36">
        <v>131.52000000000001</v>
      </c>
      <c r="C30" s="9"/>
      <c r="D30" s="39">
        <v>60.2</v>
      </c>
    </row>
    <row r="31" spans="1:4" ht="24.75" customHeight="1">
      <c r="A31" s="8" t="s">
        <v>10</v>
      </c>
      <c r="B31" s="36">
        <f>Expenditure!K7</f>
        <v>0</v>
      </c>
      <c r="C31" s="9"/>
      <c r="D31" s="39">
        <v>0</v>
      </c>
    </row>
    <row r="32" spans="1:4" ht="24.75" customHeight="1">
      <c r="A32" s="8" t="s">
        <v>19</v>
      </c>
      <c r="B32" s="36">
        <f>Expenditure!L7</f>
        <v>0</v>
      </c>
      <c r="C32" s="9"/>
      <c r="D32" s="39">
        <v>0</v>
      </c>
    </row>
    <row r="33" spans="1:4" ht="24.75" customHeight="1">
      <c r="A33" s="8" t="s">
        <v>20</v>
      </c>
      <c r="B33" s="36">
        <f>Expenditure!M7</f>
        <v>0</v>
      </c>
      <c r="C33" s="9"/>
      <c r="D33" s="39">
        <v>0</v>
      </c>
    </row>
    <row r="34" spans="1:4" ht="24.75" customHeight="1">
      <c r="A34" s="8" t="s">
        <v>21</v>
      </c>
      <c r="B34" s="36">
        <v>202.6</v>
      </c>
      <c r="C34" s="9"/>
      <c r="D34" s="39">
        <v>101.17</v>
      </c>
    </row>
    <row r="35" spans="1:4" ht="24.75" customHeight="1">
      <c r="A35" s="8" t="s">
        <v>22</v>
      </c>
      <c r="B35" s="37">
        <f>Expenditure!O7</f>
        <v>0</v>
      </c>
      <c r="C35" s="9"/>
      <c r="D35" s="42">
        <v>25.81</v>
      </c>
    </row>
    <row r="36" spans="1:4" s="6" customFormat="1" ht="24.75" customHeight="1" thickBot="1">
      <c r="A36" s="10" t="s">
        <v>23</v>
      </c>
      <c r="B36" s="43">
        <v>1193.82</v>
      </c>
      <c r="C36" s="11"/>
      <c r="D36" s="43">
        <f>SUM(D23:D35)</f>
        <v>1050.03</v>
      </c>
    </row>
    <row r="37" spans="1:4" ht="19.350000000000001" customHeight="1" thickTop="1">
      <c r="A37" s="8"/>
      <c r="B37" s="9"/>
      <c r="C37" s="9"/>
      <c r="D37" s="9"/>
    </row>
    <row r="38" spans="1:4" ht="24" customHeight="1" thickBot="1">
      <c r="A38" s="8" t="s">
        <v>24</v>
      </c>
      <c r="B38" s="43">
        <f>SUM(B19-B36)</f>
        <v>2.5800000000001546</v>
      </c>
      <c r="C38" s="9"/>
      <c r="D38" s="43">
        <f>SUM(D19-D36)</f>
        <v>405.19000000000005</v>
      </c>
    </row>
    <row r="39" spans="1:4" ht="15" thickTop="1">
      <c r="B39" s="13"/>
      <c r="C39" s="13"/>
      <c r="D39" s="13"/>
    </row>
    <row r="40" spans="1:4">
      <c r="B40" s="13"/>
      <c r="C40" s="13"/>
      <c r="D40" s="13"/>
    </row>
    <row r="41" spans="1:4">
      <c r="B41" s="13"/>
      <c r="C41" s="13"/>
      <c r="D41" s="13"/>
    </row>
    <row r="42" spans="1:4">
      <c r="B42" s="13"/>
      <c r="C42" s="13"/>
      <c r="D42" s="13"/>
    </row>
    <row r="43" spans="1:4">
      <c r="B43" s="13"/>
      <c r="C43" s="13"/>
      <c r="D43" s="13"/>
    </row>
    <row r="44" spans="1:4">
      <c r="B44" s="13"/>
      <c r="C44" s="13"/>
      <c r="D44" s="13"/>
    </row>
    <row r="45" spans="1:4">
      <c r="B45" s="13"/>
      <c r="C45" s="13"/>
      <c r="D45" s="13"/>
    </row>
    <row r="46" spans="1:4">
      <c r="B46" s="13"/>
      <c r="C46" s="13"/>
      <c r="D46" s="13"/>
    </row>
    <row r="47" spans="1:4">
      <c r="B47" s="13"/>
      <c r="C47" s="13"/>
      <c r="D47" s="13"/>
    </row>
    <row r="48" spans="1:4">
      <c r="B48" s="13"/>
      <c r="C48" s="13"/>
      <c r="D48" s="13"/>
    </row>
    <row r="49" spans="2:4">
      <c r="B49" s="13"/>
      <c r="C49" s="13"/>
      <c r="D49" s="13"/>
    </row>
    <row r="50" spans="2:4">
      <c r="B50" s="13"/>
      <c r="C50" s="13"/>
      <c r="D50" s="13"/>
    </row>
    <row r="51" spans="2:4">
      <c r="B51" s="13"/>
      <c r="C51" s="13"/>
      <c r="D51" s="13"/>
    </row>
    <row r="52" spans="2:4">
      <c r="B52" s="13"/>
      <c r="C52" s="13"/>
      <c r="D52" s="13"/>
    </row>
    <row r="53" spans="2:4">
      <c r="B53" s="13"/>
      <c r="C53" s="13"/>
      <c r="D53" s="13"/>
    </row>
    <row r="54" spans="2:4">
      <c r="B54" s="13"/>
      <c r="C54" s="13"/>
      <c r="D54" s="13"/>
    </row>
    <row r="55" spans="2:4">
      <c r="B55" s="13"/>
      <c r="C55" s="13"/>
      <c r="D55" s="13"/>
    </row>
    <row r="56" spans="2:4">
      <c r="B56" s="13"/>
      <c r="C56" s="13"/>
      <c r="D56" s="13"/>
    </row>
    <row r="57" spans="2:4">
      <c r="B57" s="13"/>
      <c r="C57" s="13"/>
      <c r="D57" s="13"/>
    </row>
    <row r="58" spans="2:4">
      <c r="B58" s="13"/>
      <c r="C58" s="13"/>
      <c r="D58" s="13"/>
    </row>
    <row r="59" spans="2:4">
      <c r="B59" s="13"/>
      <c r="C59" s="13"/>
      <c r="D59" s="13"/>
    </row>
    <row r="60" spans="2:4">
      <c r="B60" s="13"/>
      <c r="C60" s="13"/>
      <c r="D60" s="13"/>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worksheet>
</file>

<file path=xl/worksheets/sheet5.xml><?xml version="1.0" encoding="utf-8"?>
<worksheet xmlns="http://schemas.openxmlformats.org/spreadsheetml/2006/main" xmlns:r="http://schemas.openxmlformats.org/officeDocument/2006/relationships">
  <dimension ref="A1:H30"/>
  <sheetViews>
    <sheetView topLeftCell="A12" zoomScale="106" zoomScaleNormal="106" workbookViewId="0">
      <selection activeCell="L13" sqref="L13"/>
    </sheetView>
  </sheetViews>
  <sheetFormatPr defaultColWidth="9.125" defaultRowHeight="14.25"/>
  <cols>
    <col min="1" max="1" width="33.125" style="15" customWidth="1"/>
    <col min="2" max="2" width="16.625" style="3" customWidth="1"/>
    <col min="3" max="3" width="10" style="3" customWidth="1"/>
    <col min="4" max="4" width="13.625" style="3" customWidth="1"/>
    <col min="5" max="9" width="9.125" style="15"/>
    <col min="10" max="10" width="9.5" style="15" bestFit="1" customWidth="1"/>
    <col min="11" max="16384" width="9.125" style="15"/>
  </cols>
  <sheetData>
    <row r="1" spans="1:5" s="6" customFormat="1" ht="15">
      <c r="A1" s="2" t="s">
        <v>59</v>
      </c>
      <c r="B1" s="75"/>
      <c r="C1" s="2"/>
      <c r="D1" s="2"/>
      <c r="E1" s="2"/>
    </row>
    <row r="2" spans="1:5" s="6" customFormat="1" ht="15">
      <c r="A2" s="16"/>
      <c r="B2" s="77"/>
      <c r="C2" s="2"/>
      <c r="D2" s="2"/>
      <c r="E2" s="2"/>
    </row>
    <row r="3" spans="1:5" s="6" customFormat="1" ht="20.45" customHeight="1">
      <c r="A3" s="16" t="s">
        <v>117</v>
      </c>
      <c r="B3" s="72" t="str">
        <f>'Income '!B5</f>
        <v>June 30th 2026</v>
      </c>
      <c r="C3" s="2"/>
      <c r="D3" s="2"/>
      <c r="E3" s="2"/>
    </row>
    <row r="4" spans="1:5" s="6" customFormat="1" ht="15">
      <c r="A4" s="17" t="str">
        <f>'Statement of Income &amp; Payments'!A4</f>
        <v xml:space="preserve">Unit name </v>
      </c>
      <c r="B4" s="17" t="str">
        <f>'Income '!B3</f>
        <v>Kingskettle Brownies</v>
      </c>
    </row>
    <row r="5" spans="1:5" s="6" customFormat="1" ht="24" customHeight="1">
      <c r="A5" s="5" t="s">
        <v>58</v>
      </c>
      <c r="B5" s="5">
        <f>'Income '!B4</f>
        <v>30833</v>
      </c>
    </row>
    <row r="6" spans="1:5">
      <c r="A6" s="3"/>
    </row>
    <row r="7" spans="1:5" ht="15">
      <c r="A7" s="3"/>
      <c r="B7" s="7">
        <v>2026</v>
      </c>
      <c r="C7" s="7"/>
      <c r="D7" s="7">
        <v>2025</v>
      </c>
    </row>
    <row r="8" spans="1:5" ht="15">
      <c r="A8" s="6" t="s">
        <v>25</v>
      </c>
    </row>
    <row r="9" spans="1:5" ht="24.75" customHeight="1">
      <c r="A9" s="8" t="s">
        <v>26</v>
      </c>
      <c r="B9" s="45">
        <v>0.28999999999999998</v>
      </c>
      <c r="C9" s="8"/>
      <c r="D9" s="45">
        <v>0.28999999999999998</v>
      </c>
    </row>
    <row r="10" spans="1:5" ht="24.75" customHeight="1">
      <c r="A10" s="8" t="s">
        <v>27</v>
      </c>
      <c r="B10" s="45">
        <v>952.29</v>
      </c>
      <c r="C10" s="8"/>
      <c r="D10" s="45">
        <v>547.1</v>
      </c>
    </row>
    <row r="11" spans="1:5" ht="24.75" customHeight="1">
      <c r="A11" s="8"/>
      <c r="B11" s="8"/>
      <c r="C11" s="8"/>
      <c r="D11" s="8"/>
    </row>
    <row r="12" spans="1:5" ht="24.75" customHeight="1" thickBot="1">
      <c r="A12" s="8" t="s">
        <v>24</v>
      </c>
      <c r="B12" s="46">
        <f>'Statement of Income &amp; Payments'!B38</f>
        <v>2.5800000000001546</v>
      </c>
      <c r="C12" s="8"/>
      <c r="D12" s="46">
        <f>'Statement of Income &amp; Payments'!D38</f>
        <v>405.19000000000005</v>
      </c>
    </row>
    <row r="13" spans="1:5" ht="24.75" customHeight="1" thickTop="1" thickBot="1">
      <c r="A13" s="8" t="s">
        <v>28</v>
      </c>
      <c r="B13" s="47">
        <f>SUM(B9+B10+B12)</f>
        <v>955.16000000000008</v>
      </c>
      <c r="C13" s="8"/>
      <c r="D13" s="47">
        <f t="shared" ref="D13" si="0">SUM(D9+D10+D12)</f>
        <v>952.58</v>
      </c>
    </row>
    <row r="14" spans="1:5" ht="15" thickTop="1">
      <c r="A14" s="3"/>
      <c r="B14" s="8"/>
      <c r="C14" s="8"/>
      <c r="D14" s="8"/>
    </row>
    <row r="15" spans="1:5">
      <c r="B15" s="8"/>
      <c r="C15" s="8"/>
      <c r="D15" s="8"/>
    </row>
    <row r="16" spans="1:5" ht="15">
      <c r="A16" s="18" t="s">
        <v>29</v>
      </c>
      <c r="B16" s="8"/>
      <c r="C16" s="8"/>
      <c r="D16" s="8"/>
    </row>
    <row r="17" spans="1:8" ht="24.75" customHeight="1">
      <c r="A17" s="8" t="s">
        <v>30</v>
      </c>
      <c r="B17" s="45">
        <v>0.28999999999999998</v>
      </c>
      <c r="C17" s="8"/>
      <c r="D17" s="45">
        <v>0.28999999999999998</v>
      </c>
    </row>
    <row r="18" spans="1:8" ht="24.75" customHeight="1">
      <c r="A18" s="8" t="s">
        <v>27</v>
      </c>
      <c r="B18" s="45">
        <v>954.87</v>
      </c>
      <c r="C18" s="8"/>
      <c r="D18" s="45">
        <v>952.29</v>
      </c>
    </row>
    <row r="19" spans="1:8" ht="24.75" customHeight="1">
      <c r="A19" s="8" t="s">
        <v>31</v>
      </c>
      <c r="B19" s="45">
        <v>0</v>
      </c>
      <c r="C19" s="8"/>
      <c r="D19" s="45">
        <v>0</v>
      </c>
    </row>
    <row r="20" spans="1:8" ht="24.75" customHeight="1" thickBot="1">
      <c r="A20" s="8" t="s">
        <v>28</v>
      </c>
      <c r="B20" s="47">
        <f>SUM(B17+B18-B19)</f>
        <v>955.16</v>
      </c>
      <c r="C20" s="8"/>
      <c r="D20" s="47">
        <f t="shared" ref="D20" si="1">SUM(D17+D18-D19)</f>
        <v>952.57999999999993</v>
      </c>
    </row>
    <row r="21" spans="1:8" ht="24.75" customHeight="1" thickTop="1">
      <c r="B21" s="10"/>
      <c r="C21" s="10"/>
      <c r="D21" s="10"/>
    </row>
    <row r="22" spans="1:8" ht="24.75" customHeight="1">
      <c r="A22" s="14" t="s">
        <v>32</v>
      </c>
      <c r="B22" s="15"/>
      <c r="C22" s="15"/>
      <c r="D22" s="15"/>
    </row>
    <row r="23" spans="1:8" ht="51.75" customHeight="1">
      <c r="A23" s="88" t="s">
        <v>33</v>
      </c>
      <c r="B23" s="88"/>
      <c r="C23" s="89"/>
      <c r="D23" s="19">
        <v>0</v>
      </c>
      <c r="E23" s="18"/>
      <c r="F23" s="20"/>
      <c r="G23" s="18"/>
      <c r="H23" s="18"/>
    </row>
    <row r="24" spans="1:8">
      <c r="B24" s="15"/>
      <c r="C24" s="15"/>
      <c r="D24" s="15"/>
    </row>
    <row r="25" spans="1:8" ht="15">
      <c r="A25" s="18"/>
      <c r="B25" s="18"/>
      <c r="C25" s="18"/>
      <c r="D25" s="18"/>
      <c r="E25" s="18"/>
      <c r="F25" s="20"/>
      <c r="G25" s="18"/>
      <c r="H25" s="18"/>
    </row>
    <row r="26" spans="1:8">
      <c r="A26" s="15" t="s">
        <v>34</v>
      </c>
      <c r="B26" s="15" t="s">
        <v>133</v>
      </c>
      <c r="C26" s="15"/>
      <c r="D26" s="15" t="s">
        <v>35</v>
      </c>
      <c r="E26" s="15" t="s">
        <v>149</v>
      </c>
    </row>
    <row r="27" spans="1:8">
      <c r="B27" s="15"/>
      <c r="C27" s="15"/>
      <c r="D27" s="15"/>
    </row>
    <row r="28" spans="1:8">
      <c r="A28" s="86">
        <v>46219</v>
      </c>
      <c r="B28" s="15"/>
      <c r="C28" s="15"/>
      <c r="D28" s="15"/>
    </row>
    <row r="29" spans="1:8">
      <c r="B29" s="15"/>
      <c r="C29" s="15"/>
      <c r="D29" s="15"/>
    </row>
    <row r="30" spans="1:8">
      <c r="B30" s="15"/>
      <c r="C30" s="15"/>
      <c r="D30" s="15"/>
    </row>
  </sheetData>
  <mergeCells count="1">
    <mergeCell ref="A23:C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dimension ref="A1:H36"/>
  <sheetViews>
    <sheetView topLeftCell="A4" workbookViewId="0">
      <selection activeCell="E32" sqref="E32"/>
    </sheetView>
  </sheetViews>
  <sheetFormatPr defaultColWidth="8" defaultRowHeight="14.25"/>
  <cols>
    <col min="1" max="1" width="20.5" style="23" customWidth="1"/>
    <col min="2" max="2" width="21.625" style="24" customWidth="1"/>
    <col min="3" max="3" width="19.625" style="24" customWidth="1"/>
    <col min="4" max="7" width="8" style="24" customWidth="1"/>
    <col min="8" max="8" width="16" style="24" customWidth="1"/>
    <col min="9" max="16384" width="8" style="24"/>
  </cols>
  <sheetData>
    <row r="1" spans="1:8" s="21" customFormat="1" ht="15">
      <c r="A1" s="92" t="s">
        <v>36</v>
      </c>
      <c r="B1" s="93"/>
      <c r="C1" s="94"/>
      <c r="D1" s="94"/>
      <c r="E1" s="94"/>
      <c r="F1" s="94"/>
      <c r="G1" s="94"/>
      <c r="H1" s="94"/>
    </row>
    <row r="2" spans="1:8" s="21" customFormat="1" ht="15.75" customHeight="1">
      <c r="B2" s="76"/>
      <c r="C2" s="71"/>
      <c r="D2" s="70"/>
      <c r="E2" s="70"/>
      <c r="F2" s="70"/>
      <c r="G2" s="70"/>
      <c r="H2" s="70"/>
    </row>
    <row r="3" spans="1:8" ht="15">
      <c r="A3" s="22" t="s">
        <v>123</v>
      </c>
      <c r="B3" s="80" t="str">
        <f>'Income '!B5</f>
        <v>June 30th 2026</v>
      </c>
    </row>
    <row r="5" spans="1:8" ht="29.25" customHeight="1">
      <c r="A5" s="22" t="s">
        <v>37</v>
      </c>
      <c r="B5" s="23" t="str">
        <f>'Income '!B3</f>
        <v>Kingskettle Brownies</v>
      </c>
    </row>
    <row r="6" spans="1:8" ht="15">
      <c r="A6" s="22"/>
      <c r="B6" s="23"/>
    </row>
    <row r="7" spans="1:8" ht="28.5" customHeight="1">
      <c r="A7" s="22" t="s">
        <v>58</v>
      </c>
      <c r="B7" s="23">
        <f>'Income '!B4</f>
        <v>30833</v>
      </c>
    </row>
    <row r="8" spans="1:8" ht="15">
      <c r="A8" s="22"/>
      <c r="B8" s="23"/>
    </row>
    <row r="9" spans="1:8" ht="28.5" customHeight="1">
      <c r="A9" s="22" t="s">
        <v>68</v>
      </c>
      <c r="B9" s="23" t="s">
        <v>60</v>
      </c>
      <c r="C9" s="24" t="s">
        <v>152</v>
      </c>
    </row>
    <row r="10" spans="1:8" ht="28.5" customHeight="1">
      <c r="A10" s="22" t="s">
        <v>69</v>
      </c>
      <c r="B10" s="23" t="s">
        <v>61</v>
      </c>
      <c r="C10" s="24" t="s">
        <v>153</v>
      </c>
    </row>
    <row r="11" spans="1:8" ht="15">
      <c r="A11" s="22"/>
    </row>
    <row r="12" spans="1:8" ht="15">
      <c r="A12" s="22" t="s">
        <v>70</v>
      </c>
      <c r="B12" s="24" t="s">
        <v>62</v>
      </c>
      <c r="C12" s="24" t="s">
        <v>154</v>
      </c>
      <c r="E12" s="23"/>
      <c r="F12" s="23"/>
      <c r="G12" s="23"/>
      <c r="H12" s="23"/>
    </row>
    <row r="13" spans="1:8" ht="15">
      <c r="A13" s="22"/>
      <c r="B13" s="23" t="s">
        <v>95</v>
      </c>
      <c r="C13" s="24" t="s">
        <v>155</v>
      </c>
      <c r="D13" s="23"/>
      <c r="E13" s="23"/>
      <c r="F13" s="23"/>
      <c r="G13" s="23"/>
      <c r="H13" s="23"/>
    </row>
    <row r="14" spans="1:8" ht="26.25" customHeight="1">
      <c r="A14" s="22"/>
      <c r="B14" s="24" t="s">
        <v>71</v>
      </c>
      <c r="E14" s="23"/>
      <c r="F14" s="23"/>
      <c r="G14" s="23"/>
      <c r="H14" s="23"/>
    </row>
    <row r="15" spans="1:8" ht="15">
      <c r="A15" s="22"/>
    </row>
    <row r="16" spans="1:8" ht="15">
      <c r="A16" s="22" t="s">
        <v>38</v>
      </c>
      <c r="B16" s="23" t="s">
        <v>156</v>
      </c>
      <c r="C16" s="23"/>
      <c r="D16" s="23"/>
      <c r="E16" s="23"/>
      <c r="F16" s="23"/>
      <c r="G16" s="23"/>
      <c r="H16" s="23"/>
    </row>
    <row r="17" spans="1:8" ht="15">
      <c r="A17" s="22"/>
      <c r="B17" s="23" t="s">
        <v>157</v>
      </c>
      <c r="C17" s="23"/>
      <c r="D17" s="23"/>
      <c r="E17" s="23"/>
      <c r="F17" s="23"/>
      <c r="G17" s="23"/>
      <c r="H17" s="23"/>
    </row>
    <row r="18" spans="1:8" ht="15">
      <c r="A18" s="22"/>
      <c r="B18" s="23" t="s">
        <v>158</v>
      </c>
      <c r="C18" s="23"/>
      <c r="D18" s="23"/>
      <c r="E18" s="23"/>
      <c r="F18" s="23"/>
      <c r="G18" s="23"/>
      <c r="H18" s="23"/>
    </row>
    <row r="19" spans="1:8" ht="15">
      <c r="A19" s="22"/>
      <c r="B19" s="23" t="s">
        <v>159</v>
      </c>
      <c r="C19" s="23"/>
      <c r="D19" s="23"/>
      <c r="E19" s="23"/>
      <c r="F19" s="23"/>
      <c r="G19" s="23"/>
      <c r="H19" s="23"/>
    </row>
    <row r="20" spans="1:8" ht="23.25" customHeight="1">
      <c r="B20" s="23" t="s">
        <v>160</v>
      </c>
      <c r="C20" s="23"/>
      <c r="D20" s="23"/>
      <c r="E20" s="23"/>
      <c r="F20" s="23"/>
      <c r="G20" s="23"/>
      <c r="H20" s="23"/>
    </row>
    <row r="21" spans="1:8" ht="66" customHeight="1">
      <c r="A21" s="90" t="s">
        <v>63</v>
      </c>
      <c r="B21" s="91"/>
      <c r="C21" s="91"/>
      <c r="D21" s="91"/>
      <c r="E21" s="91"/>
      <c r="F21" s="91"/>
      <c r="G21" s="91"/>
      <c r="H21" s="91"/>
    </row>
    <row r="23" spans="1:8" ht="50.25" customHeight="1">
      <c r="A23" s="90" t="s">
        <v>64</v>
      </c>
      <c r="B23" s="91"/>
      <c r="C23" s="91"/>
      <c r="D23" s="91"/>
      <c r="E23" s="91"/>
      <c r="F23" s="91"/>
      <c r="G23" s="91"/>
      <c r="H23" s="91"/>
    </row>
    <row r="25" spans="1:8" ht="54" customHeight="1">
      <c r="A25" s="90" t="s">
        <v>65</v>
      </c>
      <c r="B25" s="91"/>
      <c r="C25" s="91"/>
      <c r="D25" s="91"/>
      <c r="E25" s="91"/>
      <c r="F25" s="91"/>
      <c r="G25" s="91"/>
      <c r="H25" s="91"/>
    </row>
    <row r="26" spans="1:8" ht="98.45" customHeight="1">
      <c r="A26" s="90" t="s">
        <v>96</v>
      </c>
      <c r="B26" s="91"/>
      <c r="C26" s="91"/>
      <c r="D26" s="91"/>
      <c r="E26" s="91"/>
      <c r="F26" s="91"/>
      <c r="G26" s="91"/>
      <c r="H26" s="91"/>
    </row>
    <row r="27" spans="1:8">
      <c r="A27" s="23" t="s">
        <v>39</v>
      </c>
    </row>
    <row r="29" spans="1:8">
      <c r="A29" s="23" t="s">
        <v>40</v>
      </c>
    </row>
    <row r="31" spans="1:8">
      <c r="A31" s="23" t="s">
        <v>133</v>
      </c>
    </row>
    <row r="32" spans="1:8">
      <c r="A32" s="23" t="s">
        <v>41</v>
      </c>
      <c r="E32" s="80">
        <v>46232</v>
      </c>
    </row>
    <row r="33" spans="1:5">
      <c r="A33" s="23" t="s">
        <v>42</v>
      </c>
      <c r="E33" s="24" t="s">
        <v>43</v>
      </c>
    </row>
    <row r="36" spans="1:5">
      <c r="A36" s="23" t="s">
        <v>154</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dimension ref="A1:J32"/>
  <sheetViews>
    <sheetView tabSelected="1" workbookViewId="0">
      <selection activeCell="G29" sqref="G29"/>
    </sheetView>
  </sheetViews>
  <sheetFormatPr defaultColWidth="8" defaultRowHeight="14.25"/>
  <cols>
    <col min="1" max="1" width="4.5" style="31" customWidth="1"/>
    <col min="2" max="2" width="14.125" style="31" customWidth="1"/>
    <col min="3" max="3" width="15" style="31" customWidth="1"/>
    <col min="4" max="6" width="8" style="31" customWidth="1"/>
    <col min="7" max="7" width="11.5" style="31" customWidth="1"/>
    <col min="8" max="9" width="8" style="31" customWidth="1"/>
    <col min="10" max="10" width="14.375" style="31" customWidth="1"/>
    <col min="11" max="16384" width="8" style="31"/>
  </cols>
  <sheetData>
    <row r="1" spans="1:10" s="26" customFormat="1" ht="15">
      <c r="A1" s="96" t="s">
        <v>104</v>
      </c>
      <c r="B1" s="97"/>
      <c r="C1" s="96"/>
      <c r="D1" s="96"/>
      <c r="E1" s="96"/>
      <c r="F1" s="96"/>
      <c r="G1" s="96"/>
      <c r="H1" s="25"/>
      <c r="I1" s="25"/>
      <c r="J1" s="25"/>
    </row>
    <row r="2" spans="1:10" s="26" customFormat="1" ht="21.75" customHeight="1">
      <c r="A2" s="98" t="s">
        <v>89</v>
      </c>
      <c r="B2" s="99"/>
      <c r="C2" s="81" t="str">
        <f>'Income '!B5</f>
        <v>June 30th 2026</v>
      </c>
      <c r="D2" s="27"/>
      <c r="E2" s="27"/>
      <c r="F2" s="27"/>
      <c r="G2" s="25"/>
      <c r="H2" s="25"/>
      <c r="I2" s="25"/>
      <c r="J2" s="25"/>
    </row>
    <row r="3" spans="1:10" s="26" customFormat="1" ht="24.95" customHeight="1">
      <c r="A3" s="22" t="s">
        <v>66</v>
      </c>
      <c r="C3" s="22" t="str">
        <f>'Income '!B3</f>
        <v>Kingskettle Brownies</v>
      </c>
      <c r="D3" s="28"/>
      <c r="E3" s="29"/>
      <c r="F3" s="22"/>
      <c r="G3" s="21"/>
      <c r="H3" s="21"/>
      <c r="I3" s="21"/>
      <c r="J3" s="21"/>
    </row>
    <row r="4" spans="1:10" s="26" customFormat="1" ht="24.95" customHeight="1">
      <c r="A4" s="22" t="s">
        <v>67</v>
      </c>
      <c r="B4" s="21"/>
      <c r="C4" s="22">
        <f>'Income '!B4</f>
        <v>30833</v>
      </c>
      <c r="D4" s="28"/>
      <c r="E4" s="22"/>
      <c r="F4" s="29"/>
      <c r="G4" s="21"/>
      <c r="H4" s="21"/>
      <c r="I4" s="21"/>
      <c r="J4" s="21"/>
    </row>
    <row r="6" spans="1:10">
      <c r="A6" s="30" t="s">
        <v>44</v>
      </c>
    </row>
    <row r="7" spans="1:10" ht="141" customHeight="1">
      <c r="A7" s="95" t="s">
        <v>45</v>
      </c>
      <c r="B7" s="95"/>
      <c r="C7" s="95"/>
      <c r="D7" s="95"/>
      <c r="E7" s="95"/>
      <c r="F7" s="95"/>
      <c r="G7" s="95"/>
      <c r="H7" s="95"/>
      <c r="I7" s="95"/>
      <c r="J7" s="95"/>
    </row>
    <row r="9" spans="1:10">
      <c r="A9" s="30" t="s">
        <v>46</v>
      </c>
    </row>
    <row r="10" spans="1:10">
      <c r="A10" s="95" t="s">
        <v>47</v>
      </c>
      <c r="B10" s="95"/>
      <c r="C10" s="95"/>
      <c r="D10" s="95"/>
      <c r="E10" s="95"/>
      <c r="F10" s="95"/>
      <c r="G10" s="95"/>
      <c r="H10" s="95"/>
      <c r="I10" s="95"/>
      <c r="J10" s="95"/>
    </row>
    <row r="12" spans="1:10">
      <c r="A12" s="30" t="s">
        <v>48</v>
      </c>
    </row>
    <row r="13" spans="1:10">
      <c r="A13" s="31" t="s">
        <v>49</v>
      </c>
    </row>
    <row r="15" spans="1:10" ht="47.25" customHeight="1">
      <c r="A15" s="32">
        <v>1</v>
      </c>
      <c r="B15" s="100" t="s">
        <v>50</v>
      </c>
      <c r="C15" s="95"/>
      <c r="D15" s="95"/>
      <c r="E15" s="95"/>
      <c r="F15" s="95"/>
      <c r="G15" s="95"/>
      <c r="H15" s="95"/>
      <c r="I15" s="95"/>
      <c r="J15" s="95"/>
    </row>
    <row r="16" spans="1:10" ht="60" customHeight="1">
      <c r="A16" s="33" t="s">
        <v>51</v>
      </c>
      <c r="B16" s="100" t="s">
        <v>52</v>
      </c>
      <c r="C16" s="95"/>
      <c r="D16" s="95"/>
      <c r="E16" s="95"/>
      <c r="F16" s="95"/>
      <c r="G16" s="95"/>
      <c r="H16" s="95"/>
      <c r="I16" s="95"/>
      <c r="J16" s="95"/>
    </row>
    <row r="17" spans="1:10" ht="54" customHeight="1">
      <c r="A17" s="33" t="s">
        <v>51</v>
      </c>
      <c r="B17" s="100" t="s">
        <v>53</v>
      </c>
      <c r="C17" s="95"/>
      <c r="D17" s="95"/>
      <c r="E17" s="95"/>
      <c r="F17" s="95"/>
      <c r="G17" s="95"/>
      <c r="H17" s="95"/>
      <c r="I17" s="95"/>
      <c r="J17" s="95"/>
    </row>
    <row r="18" spans="1:10">
      <c r="A18" s="32"/>
    </row>
    <row r="19" spans="1:10">
      <c r="A19" s="34" t="s">
        <v>54</v>
      </c>
    </row>
    <row r="20" spans="1:10">
      <c r="A20" s="32"/>
    </row>
    <row r="21" spans="1:10" ht="51" customHeight="1">
      <c r="A21" s="33">
        <v>2</v>
      </c>
      <c r="B21" s="95" t="s">
        <v>55</v>
      </c>
      <c r="C21" s="95"/>
      <c r="D21" s="95"/>
      <c r="E21" s="95"/>
      <c r="F21" s="95"/>
      <c r="G21" s="95"/>
      <c r="H21" s="95"/>
      <c r="I21" s="95"/>
      <c r="J21" s="95"/>
    </row>
    <row r="25" spans="1:10">
      <c r="A25" s="35" t="s">
        <v>41</v>
      </c>
      <c r="G25" s="87">
        <v>46232</v>
      </c>
    </row>
    <row r="26" spans="1:10">
      <c r="A26" s="35" t="s">
        <v>42</v>
      </c>
      <c r="G26" s="31" t="s">
        <v>56</v>
      </c>
    </row>
    <row r="27" spans="1:10">
      <c r="A27" s="35"/>
    </row>
    <row r="28" spans="1:10">
      <c r="A28" s="35"/>
    </row>
    <row r="29" spans="1:10">
      <c r="A29" s="35" t="s">
        <v>150</v>
      </c>
    </row>
    <row r="32" spans="1:10">
      <c r="A32" s="31" t="s">
        <v>151</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483174EC-D53A-40D8-AA62-B6D6169BED5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Statement of Income &amp; Payments</vt:lpstr>
      <vt:lpstr>Statement of Balances</vt:lpstr>
      <vt:lpstr>Trustees Report</vt:lpstr>
      <vt:lpstr>Ind Examiner Report</vt:lpstr>
      <vt:lpstr>'Statement of Balances'!Print_Area</vt:lpstr>
      <vt:lpstr>'Statement of Income &amp; Payments'!Print_Area</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Elizabeth Coates</cp:lastModifiedBy>
  <cp:revision/>
  <cp:lastPrinted>2026-07-11T18:54:46Z</cp:lastPrinted>
  <dcterms:created xsi:type="dcterms:W3CDTF">2013-06-02T20:02:22Z</dcterms:created>
  <dcterms:modified xsi:type="dcterms:W3CDTF">2026-07-29T09:36:50Z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