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ED1ED3BC-99B1-4701-BB1B-8A94C1887C17}" xr6:coauthVersionLast="47" xr6:coauthVersionMax="47" xr10:uidLastSave="{00000000-0000-0000-0000-000000000000}"/>
  <bookViews>
    <workbookView xWindow="0" yWindow="0" windowWidth="20490" windowHeight="7545" firstSheet="4" activeTab="4" xr2:uid="{00000000-000D-0000-FFFF-FFFF00000000}"/>
  </bookViews>
  <sheets>
    <sheet name="Instructions for use" sheetId="13" r:id="rId1"/>
    <sheet name="Income " sheetId="11" r:id="rId2"/>
    <sheet name="Expenditure" sheetId="12" r:id="rId3"/>
    <sheet name="Statment of Income &amp; Payments" sheetId="1" r:id="rId4"/>
    <sheet name="Statement of Balances" sheetId="9" r:id="rId5"/>
    <sheet name="Trustees Report" sheetId="7" r:id="rId6"/>
    <sheet name="Ind Examiner Report" sheetId="6" r:id="rId7"/>
  </sheets>
  <definedNames>
    <definedName name="_xlnm.Print_Area" localSheetId="4">'Statement of Balances'!$A$1:$D$30</definedName>
    <definedName name="_xlnm.Print_Area" localSheetId="3">'Statment of Income &amp; Payments'!$A$1:$E$39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1" l="1"/>
  <c r="L5" i="11"/>
  <c r="K5" i="11"/>
  <c r="I5" i="11"/>
  <c r="G5" i="11"/>
  <c r="F5" i="11"/>
  <c r="E5" i="11"/>
  <c r="N5" i="11"/>
  <c r="J5" i="11"/>
  <c r="H5" i="11"/>
  <c r="C2" i="7"/>
  <c r="B16" i="1"/>
  <c r="O5" i="11" l="1"/>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O6" i="11"/>
  <c r="O7" i="11"/>
  <c r="O8" i="11"/>
  <c r="O9" i="11"/>
  <c r="O10" i="11"/>
  <c r="O11" i="11"/>
  <c r="O12" i="11"/>
  <c r="O13" i="11"/>
  <c r="O14" i="11"/>
  <c r="O15" i="11"/>
  <c r="O16" i="11"/>
  <c r="O17" i="11"/>
  <c r="O18" i="11"/>
  <c r="H5" i="12"/>
  <c r="B23" i="1" s="1"/>
  <c r="O19" i="11"/>
  <c r="O20" i="11"/>
  <c r="O21" i="11"/>
  <c r="O22" i="11"/>
  <c r="O23" i="11"/>
  <c r="O24" i="11"/>
  <c r="O25" i="11"/>
  <c r="O26" i="11"/>
  <c r="O27" i="11"/>
  <c r="O28" i="11"/>
  <c r="O29" i="11"/>
  <c r="O30" i="11"/>
  <c r="O31" i="11"/>
  <c r="O32" i="11"/>
  <c r="O33" i="11"/>
  <c r="O5" i="12"/>
  <c r="B35" i="1" s="1"/>
  <c r="C2" i="6"/>
  <c r="D20" i="9"/>
  <c r="B20" i="9"/>
  <c r="D36" i="1"/>
  <c r="D19" i="1"/>
  <c r="M5" i="12"/>
  <c r="B33" i="1" s="1"/>
  <c r="N5" i="12"/>
  <c r="B34" i="1" s="1"/>
  <c r="L5" i="12"/>
  <c r="B32" i="1" s="1"/>
  <c r="E5" i="12"/>
  <c r="B1" i="12"/>
  <c r="B14" i="1"/>
  <c r="B10" i="1"/>
  <c r="B11" i="1"/>
  <c r="B13" i="1"/>
  <c r="B7" i="7"/>
  <c r="B5" i="7"/>
  <c r="B3" i="9"/>
  <c r="B3" i="12"/>
  <c r="B2" i="12"/>
  <c r="G5" i="12"/>
  <c r="B29" i="1" s="1"/>
  <c r="I5" i="12"/>
  <c r="B24" i="1" s="1"/>
  <c r="J5" i="12"/>
  <c r="B30" i="1" s="1"/>
  <c r="K5" i="12"/>
  <c r="B31" i="1" s="1"/>
  <c r="F5" i="12"/>
  <c r="B27" i="1" s="1"/>
  <c r="B15" i="1"/>
  <c r="B17" i="1"/>
  <c r="B12" i="1"/>
  <c r="B9" i="1"/>
  <c r="A4" i="9"/>
  <c r="B28" i="1" l="1"/>
  <c r="P5" i="12"/>
  <c r="B36" i="1"/>
  <c r="B19" i="1"/>
  <c r="D38" i="1"/>
  <c r="D12" i="9" s="1"/>
  <c r="D13" i="9" s="1"/>
  <c r="C3" i="6"/>
  <c r="B5" i="9"/>
  <c r="C4" i="6"/>
  <c r="B4" i="9"/>
  <c r="B38" i="1" l="1"/>
  <c r="B12" i="9" s="1"/>
  <c r="B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indexed="81"/>
            <rFont val="Poppins"/>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<sst xmlns="http://schemas.openxmlformats.org/spreadsheetml/2006/main" count="1380" uniqueCount="448">
  <si>
    <t xml:space="preserve">Instructions </t>
  </si>
  <si>
    <t>On the INCOME tab enter your unit's name, charity number (if applicable) and year end date, in C1, C2 and C3 respectively . These will copy across to subsequent pages.</t>
  </si>
  <si>
    <t>On the INCOME tab enter all of the income for the year, starting in cell A6. Add the value into the relevant column of the sheet (for example column  D for subscriptions income). In the method select the method of payment from the list. The sheet will add up the  values in each column automatically and provide an overall total in cell O5. Use the reference column to record any additional information, for example if a girl is paying subscriptions in instalments, you can add in the instalment number for ease.</t>
  </si>
  <si>
    <t xml:space="preserve">All totals will copy across to the relevant subsequent pages. </t>
  </si>
  <si>
    <t xml:space="preserve">On the EXPENDITURE tab enter all of the expenditure for the year starting in cell A6.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</si>
  <si>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 xml:space="preserve">In the STATEMENT OF INCOME AND PAYMENTS, the values for the current year will automatically copy for the previous sheets. Add in the values from the previous year in column D. The sheet will calculate the surplus / deficit for the year.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</si>
  <si>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</si>
  <si>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In the TRUSTEES REPORT tab add in your district and division details (as relevant - delete one of the lines if you do not require both).  Add in the name of the trustees (unit and assistant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</si>
  <si>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 xml:space="preserve">In the INDEPENDENT EXAMINER tab, once the accounts have been examined, the independent examiner should add their name, address and signature. </t>
  </si>
  <si>
    <t>The STATEMENT OF BALANCES and TRUSTEES ANNUAL REPORT needs to be signed by the leader who prepared the accounts .</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</si>
  <si>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</si>
  <si>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Some things to be mindful of:</t>
  </si>
  <si>
    <t>Accounts are still required even if your unit is not OSCR registered; You are looking after someone else’s money and have a duty to take care of it and account for what you have done with it.</t>
  </si>
  <si>
    <t>Your accounts MUST be independently examined</t>
  </si>
  <si>
    <t>The independent examiner should have no connection with the charity trustees that might inhibit their ability to carry out an impartial examination. The following people will normally be considered to have a connection:</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</si>
  <si>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</si>
  <si>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</si>
  <si>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</si>
  <si>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</si>
  <si>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Unit:</t>
  </si>
  <si>
    <t>NAME OF UNIT</t>
  </si>
  <si>
    <t>2nd Polmont Guides</t>
  </si>
  <si>
    <t>Charity number:</t>
  </si>
  <si>
    <t>CHARITY NUMBER (if applicable)</t>
  </si>
  <si>
    <t>SC032187</t>
  </si>
  <si>
    <t>Year end date:</t>
  </si>
  <si>
    <t>DATE</t>
  </si>
  <si>
    <t xml:space="preserve">Date </t>
  </si>
  <si>
    <t>Received from</t>
  </si>
  <si>
    <t>Method</t>
  </si>
  <si>
    <t>Reference</t>
  </si>
  <si>
    <t>Membership subscriptions</t>
  </si>
  <si>
    <t>Trips</t>
  </si>
  <si>
    <t>Residential events</t>
  </si>
  <si>
    <t xml:space="preserve">3rd Party fundraising </t>
  </si>
  <si>
    <t>Unit fundraising</t>
  </si>
  <si>
    <t xml:space="preserve">Bank interest </t>
  </si>
  <si>
    <t xml:space="preserve">Donations received </t>
  </si>
  <si>
    <t xml:space="preserve">Gift aid </t>
  </si>
  <si>
    <t xml:space="preserve">Grants received </t>
  </si>
  <si>
    <t>Miscellaneous</t>
  </si>
  <si>
    <t>TOTAL</t>
  </si>
  <si>
    <t>TOTALS</t>
  </si>
  <si>
    <t>1st Farndon Guides</t>
  </si>
  <si>
    <t>Bank transfer</t>
  </si>
  <si>
    <t>pin badges</t>
  </si>
  <si>
    <t>H Clark</t>
  </si>
  <si>
    <t>ruby fees</t>
  </si>
  <si>
    <t>H Mason</t>
  </si>
  <si>
    <t>lucy camp</t>
  </si>
  <si>
    <t>T Frater</t>
  </si>
  <si>
    <t>maisie</t>
  </si>
  <si>
    <t>c mcintosh</t>
  </si>
  <si>
    <t>milannia</t>
  </si>
  <si>
    <t>V rowan</t>
  </si>
  <si>
    <t>emma circus</t>
  </si>
  <si>
    <t>emma fees</t>
  </si>
  <si>
    <t>lucy fees</t>
  </si>
  <si>
    <t>emma camp</t>
  </si>
  <si>
    <t>A clarke</t>
  </si>
  <si>
    <t>V mcculley</t>
  </si>
  <si>
    <t>carley flip</t>
  </si>
  <si>
    <t xml:space="preserve">v mcculley </t>
  </si>
  <si>
    <t>carley circus</t>
  </si>
  <si>
    <t>A Martin</t>
  </si>
  <si>
    <t>Sienna</t>
  </si>
  <si>
    <t>V Mcculley</t>
  </si>
  <si>
    <t>carley camp</t>
  </si>
  <si>
    <t>P Roskilly</t>
  </si>
  <si>
    <t>sophie fees</t>
  </si>
  <si>
    <t>sophie camp</t>
  </si>
  <si>
    <t>D Mcintyre</t>
  </si>
  <si>
    <t>freya circus</t>
  </si>
  <si>
    <t>freya fees</t>
  </si>
  <si>
    <t>ruby circus</t>
  </si>
  <si>
    <t>G Easton</t>
  </si>
  <si>
    <t>hannah flip</t>
  </si>
  <si>
    <t>B mchugh</t>
  </si>
  <si>
    <t>honor circus</t>
  </si>
  <si>
    <t>e cutherbertson</t>
  </si>
  <si>
    <t>ruby cuth fees</t>
  </si>
  <si>
    <t>A martin</t>
  </si>
  <si>
    <t>sienna circus</t>
  </si>
  <si>
    <t>F Graham</t>
  </si>
  <si>
    <t>zara camp</t>
  </si>
  <si>
    <t>zara fees</t>
  </si>
  <si>
    <t>circus</t>
  </si>
  <si>
    <t>W wisneka</t>
  </si>
  <si>
    <t>hanna fees</t>
  </si>
  <si>
    <t>hanna camp</t>
  </si>
  <si>
    <t>T frater</t>
  </si>
  <si>
    <t>cash</t>
  </si>
  <si>
    <t>maisie circus</t>
  </si>
  <si>
    <t>v mcculley</t>
  </si>
  <si>
    <t>carley join fee</t>
  </si>
  <si>
    <t>H sutton</t>
  </si>
  <si>
    <t>lucy join</t>
  </si>
  <si>
    <t>J fraser</t>
  </si>
  <si>
    <t>flip and fees</t>
  </si>
  <si>
    <t>V hunter</t>
  </si>
  <si>
    <t>fees</t>
  </si>
  <si>
    <t>M Lawson</t>
  </si>
  <si>
    <t>A Clarke</t>
  </si>
  <si>
    <t>circus - badges</t>
  </si>
  <si>
    <t>flipout</t>
  </si>
  <si>
    <t>f graham</t>
  </si>
  <si>
    <t>24/1/25</t>
  </si>
  <si>
    <t>L Donaldson</t>
  </si>
  <si>
    <t>l donaldson</t>
  </si>
  <si>
    <t>camp</t>
  </si>
  <si>
    <t>A Henderson</t>
  </si>
  <si>
    <t>fees flip, camp</t>
  </si>
  <si>
    <t>flip</t>
  </si>
  <si>
    <t>D mcintyre</t>
  </si>
  <si>
    <t>L callaghan</t>
  </si>
  <si>
    <t xml:space="preserve">fees </t>
  </si>
  <si>
    <t>J Wolstenholme</t>
  </si>
  <si>
    <t>promise</t>
  </si>
  <si>
    <t>c Dickson</t>
  </si>
  <si>
    <t>C Mcintosh</t>
  </si>
  <si>
    <t>flip and bus</t>
  </si>
  <si>
    <t>b mchugh</t>
  </si>
  <si>
    <t>flip bus</t>
  </si>
  <si>
    <t>g easton</t>
  </si>
  <si>
    <t>a martin</t>
  </si>
  <si>
    <t xml:space="preserve">m lawson </t>
  </si>
  <si>
    <t>LSCT</t>
  </si>
  <si>
    <t>grant</t>
  </si>
  <si>
    <t>h mason</t>
  </si>
  <si>
    <t>v rowan</t>
  </si>
  <si>
    <t>e cuthbertson</t>
  </si>
  <si>
    <t>flip?</t>
  </si>
  <si>
    <t>bank transfer</t>
  </si>
  <si>
    <t>J Fraser</t>
  </si>
  <si>
    <t>bank tansfer</t>
  </si>
  <si>
    <t>A henderson</t>
  </si>
  <si>
    <t>bank trasnfer</t>
  </si>
  <si>
    <t>erin bus</t>
  </si>
  <si>
    <t>J wolstenholm</t>
  </si>
  <si>
    <t>G easton</t>
  </si>
  <si>
    <t>surf</t>
  </si>
  <si>
    <t>P roskilly</t>
  </si>
  <si>
    <t>C dickson</t>
  </si>
  <si>
    <t>L donaldson</t>
  </si>
  <si>
    <t>promise and surf</t>
  </si>
  <si>
    <t>h clark</t>
  </si>
  <si>
    <t>v hunter</t>
  </si>
  <si>
    <t>F graham</t>
  </si>
  <si>
    <t>M lawson</t>
  </si>
  <si>
    <t>J Veitch</t>
  </si>
  <si>
    <t>safari</t>
  </si>
  <si>
    <t>H mason</t>
  </si>
  <si>
    <t>C mcintosh</t>
  </si>
  <si>
    <t>roar trip</t>
  </si>
  <si>
    <t>henderson</t>
  </si>
  <si>
    <t>erin surf</t>
  </si>
  <si>
    <t>e cuthebertson</t>
  </si>
  <si>
    <t>s mcfaul</t>
  </si>
  <si>
    <t>roar</t>
  </si>
  <si>
    <t>J veitch</t>
  </si>
  <si>
    <t>L Callaghan</t>
  </si>
  <si>
    <t>sofia roar</t>
  </si>
  <si>
    <t>banbk transfer</t>
  </si>
  <si>
    <t>sofia promise</t>
  </si>
  <si>
    <t>S mcfaul</t>
  </si>
  <si>
    <t>Dickson</t>
  </si>
  <si>
    <t>bank tanfer</t>
  </si>
  <si>
    <t>bank tranfer</t>
  </si>
  <si>
    <t>H clark</t>
  </si>
  <si>
    <t>H Sutton</t>
  </si>
  <si>
    <t>p roskilly</t>
  </si>
  <si>
    <t>fees and camp</t>
  </si>
  <si>
    <t>D Veitch</t>
  </si>
  <si>
    <t>tubing</t>
  </si>
  <si>
    <t>T Mallinson</t>
  </si>
  <si>
    <t>badges</t>
  </si>
  <si>
    <t>E cuthbertson</t>
  </si>
  <si>
    <t>a henderson</t>
  </si>
  <si>
    <t>h sutton</t>
  </si>
  <si>
    <t>K Wisnewska</t>
  </si>
  <si>
    <t>Donaldson</t>
  </si>
  <si>
    <t>mil tube</t>
  </si>
  <si>
    <t>mil roar bus</t>
  </si>
  <si>
    <t>donaldson</t>
  </si>
  <si>
    <t>roar bus</t>
  </si>
  <si>
    <t>L sutton</t>
  </si>
  <si>
    <t>bus roar</t>
  </si>
  <si>
    <t>sienna</t>
  </si>
  <si>
    <t>Wolsenholm</t>
  </si>
  <si>
    <t>alice fees</t>
  </si>
  <si>
    <t>alice tubing</t>
  </si>
  <si>
    <t>bus surfing tubing</t>
  </si>
  <si>
    <t>Lcallghan</t>
  </si>
  <si>
    <t>sofia tubing</t>
  </si>
  <si>
    <t>bus and tube</t>
  </si>
  <si>
    <t>m lawson</t>
  </si>
  <si>
    <t>rosa bus</t>
  </si>
  <si>
    <t>honor bus</t>
  </si>
  <si>
    <t xml:space="preserve">lucy </t>
  </si>
  <si>
    <t>erin fee bus surf</t>
  </si>
  <si>
    <t>K wisnewska</t>
  </si>
  <si>
    <t>H easton</t>
  </si>
  <si>
    <t>HMRC</t>
  </si>
  <si>
    <t>gift aid</t>
  </si>
  <si>
    <t>carley fees</t>
  </si>
  <si>
    <t>surfing</t>
  </si>
  <si>
    <t>safari bus</t>
  </si>
  <si>
    <t xml:space="preserve">f graham </t>
  </si>
  <si>
    <t>trips and fees</t>
  </si>
  <si>
    <t>d mcintyre</t>
  </si>
  <si>
    <t>jen fraser</t>
  </si>
  <si>
    <t>bankt ransfer</t>
  </si>
  <si>
    <t>c dickson</t>
  </si>
  <si>
    <t>e mcfaul</t>
  </si>
  <si>
    <t>L callaghna</t>
  </si>
  <si>
    <t>sofia bus</t>
  </si>
  <si>
    <t>28/4/25</t>
  </si>
  <si>
    <t>lucy surf</t>
  </si>
  <si>
    <t>B Mchugh</t>
  </si>
  <si>
    <t>honor surf</t>
  </si>
  <si>
    <t>honor tube</t>
  </si>
  <si>
    <t>bus and tubing</t>
  </si>
  <si>
    <t>13/5/25</t>
  </si>
  <si>
    <t>Blair activity</t>
  </si>
  <si>
    <t>refund of deposit</t>
  </si>
  <si>
    <t>21/5/25</t>
  </si>
  <si>
    <t>J lockhart</t>
  </si>
  <si>
    <t>joining fee</t>
  </si>
  <si>
    <t>16/8/25</t>
  </si>
  <si>
    <t>camp deposit</t>
  </si>
  <si>
    <t>M chilton</t>
  </si>
  <si>
    <t>SB badge</t>
  </si>
  <si>
    <t>18/8/25</t>
  </si>
  <si>
    <t>Groundwork</t>
  </si>
  <si>
    <t>tesco tokens</t>
  </si>
  <si>
    <t>22/8/25</t>
  </si>
  <si>
    <t>A lockhart</t>
  </si>
  <si>
    <t>25/8/25</t>
  </si>
  <si>
    <t>bus</t>
  </si>
  <si>
    <t>29/8/25</t>
  </si>
  <si>
    <t>A Frater</t>
  </si>
  <si>
    <t>A Lockhart</t>
  </si>
  <si>
    <t>J wolsenholm</t>
  </si>
  <si>
    <t>bank tranfers</t>
  </si>
  <si>
    <t>events - sealife now fees</t>
  </si>
  <si>
    <t>sealife - fees</t>
  </si>
  <si>
    <t>climb</t>
  </si>
  <si>
    <t>sealife fees</t>
  </si>
  <si>
    <t>C Dickson</t>
  </si>
  <si>
    <t>D McIntyre</t>
  </si>
  <si>
    <t>l callaghan</t>
  </si>
  <si>
    <t>S Davidson</t>
  </si>
  <si>
    <t>fee and joining</t>
  </si>
  <si>
    <t>F binning</t>
  </si>
  <si>
    <t>V Rowan</t>
  </si>
  <si>
    <t>F Binning</t>
  </si>
  <si>
    <t>sealife now camp</t>
  </si>
  <si>
    <t>14/9/25</t>
  </si>
  <si>
    <t>17/9/25</t>
  </si>
  <si>
    <t>S davidson</t>
  </si>
  <si>
    <t>bank</t>
  </si>
  <si>
    <t>wolstenholm</t>
  </si>
  <si>
    <t>18/9/25</t>
  </si>
  <si>
    <t>23/9/25</t>
  </si>
  <si>
    <t>C mclean</t>
  </si>
  <si>
    <t>climb and sleepover</t>
  </si>
  <si>
    <t>M Houston</t>
  </si>
  <si>
    <t>bank transer</t>
  </si>
  <si>
    <t>28/10/25</t>
  </si>
  <si>
    <t>A Clakre</t>
  </si>
  <si>
    <t>climb x 2</t>
  </si>
  <si>
    <t>J Wolstenholm</t>
  </si>
  <si>
    <t>J Wolstenhol</t>
  </si>
  <si>
    <t xml:space="preserve">bank transfer </t>
  </si>
  <si>
    <t>J clark</t>
  </si>
  <si>
    <t>climbing</t>
  </si>
  <si>
    <t>M houston</t>
  </si>
  <si>
    <t>banktransfer</t>
  </si>
  <si>
    <t>cinema</t>
  </si>
  <si>
    <t>14/11/25</t>
  </si>
  <si>
    <t>J Lockhart</t>
  </si>
  <si>
    <t>G EAston</t>
  </si>
  <si>
    <t>19/11/25</t>
  </si>
  <si>
    <t>21/11/25</t>
  </si>
  <si>
    <t>C Mclean</t>
  </si>
  <si>
    <t>H clarke</t>
  </si>
  <si>
    <t>Reconcile</t>
  </si>
  <si>
    <t>reconciled</t>
  </si>
  <si>
    <t>Date</t>
  </si>
  <si>
    <t>Payee</t>
  </si>
  <si>
    <t>Meeting expenses</t>
  </si>
  <si>
    <t>Property costs and rent</t>
  </si>
  <si>
    <t>Unit Fundraising</t>
  </si>
  <si>
    <t>3rd Party Fundraising</t>
  </si>
  <si>
    <t xml:space="preserve">Admin, stationery / postage </t>
  </si>
  <si>
    <t xml:space="preserve">Training </t>
  </si>
  <si>
    <t xml:space="preserve">Badges and resources </t>
  </si>
  <si>
    <t>Miscellaneous expenditure</t>
  </si>
  <si>
    <t>Brightons village</t>
  </si>
  <si>
    <t>Dec fees 117</t>
  </si>
  <si>
    <t>Wolanskis</t>
  </si>
  <si>
    <t>louise clarke</t>
  </si>
  <si>
    <t>Cheque</t>
  </si>
  <si>
    <t>tents 001</t>
  </si>
  <si>
    <t>temu 002</t>
  </si>
  <si>
    <t>star bus 0003</t>
  </si>
  <si>
    <t>Cash</t>
  </si>
  <si>
    <t>as above</t>
  </si>
  <si>
    <t>Jan fees</t>
  </si>
  <si>
    <t>1st polmont guides</t>
  </si>
  <si>
    <t>flipbus</t>
  </si>
  <si>
    <t>GG FV</t>
  </si>
  <si>
    <t>PGL</t>
  </si>
  <si>
    <t>Camp 26</t>
  </si>
  <si>
    <t>Surfing</t>
  </si>
  <si>
    <t>deposit 000060</t>
  </si>
  <si>
    <t>feb fees</t>
  </si>
  <si>
    <t>gg scot</t>
  </si>
  <si>
    <t>Girlguiding</t>
  </si>
  <si>
    <t>7 subs</t>
  </si>
  <si>
    <t>Susan</t>
  </si>
  <si>
    <t>GG scotland</t>
  </si>
  <si>
    <t>blair camp</t>
  </si>
  <si>
    <t>march fees</t>
  </si>
  <si>
    <t>Blair camp</t>
  </si>
  <si>
    <t>archery</t>
  </si>
  <si>
    <t>Polmonthill</t>
  </si>
  <si>
    <t>20th june</t>
  </si>
  <si>
    <t>brightons village</t>
  </si>
  <si>
    <t>Aprilfees</t>
  </si>
  <si>
    <t xml:space="preserve">LSCT </t>
  </si>
  <si>
    <t>25/4/25</t>
  </si>
  <si>
    <t>Hall fees</t>
  </si>
  <si>
    <t>Aprilfee</t>
  </si>
  <si>
    <t>kirsty mclean</t>
  </si>
  <si>
    <t>14/5/25</t>
  </si>
  <si>
    <t>Lost Shores</t>
  </si>
  <si>
    <t>Happy Days minibus</t>
  </si>
  <si>
    <t>28/5/25</t>
  </si>
  <si>
    <t>May fees</t>
  </si>
  <si>
    <t>hall fees</t>
  </si>
  <si>
    <t>june fees</t>
  </si>
  <si>
    <t>13/8/25</t>
  </si>
  <si>
    <t>GG Scot</t>
  </si>
  <si>
    <t>26/8/25</t>
  </si>
  <si>
    <t>Aug fees</t>
  </si>
  <si>
    <t>Amulance service</t>
  </si>
  <si>
    <t>Dawn meetg</t>
  </si>
  <si>
    <t>2nd polmont brownies</t>
  </si>
  <si>
    <t>Kirsty mclean</t>
  </si>
  <si>
    <t>K thomson</t>
  </si>
  <si>
    <t>16/9/25</t>
  </si>
  <si>
    <t>Maisie</t>
  </si>
  <si>
    <t>pottery</t>
  </si>
  <si>
    <t>september</t>
  </si>
  <si>
    <t>30/10/25</t>
  </si>
  <si>
    <t>susan</t>
  </si>
  <si>
    <t>October</t>
  </si>
  <si>
    <t>cheque</t>
  </si>
  <si>
    <t>25/11/25</t>
  </si>
  <si>
    <t>November</t>
  </si>
  <si>
    <t>Louise clarke</t>
  </si>
  <si>
    <t>susan macfadyen</t>
  </si>
  <si>
    <t>Receipts and Payments Account</t>
  </si>
  <si>
    <t xml:space="preserve">For the Year ended </t>
  </si>
  <si>
    <t xml:space="preserve">Unit name </t>
  </si>
  <si>
    <t>Charity Number</t>
  </si>
  <si>
    <t>Receipts</t>
  </si>
  <si>
    <t>Membership Subscriptions</t>
  </si>
  <si>
    <t>Donations received</t>
  </si>
  <si>
    <t>Bank Interest</t>
  </si>
  <si>
    <t>Gift Aid</t>
  </si>
  <si>
    <t>Miscellaneous Income</t>
  </si>
  <si>
    <t>Total Receipts</t>
  </si>
  <si>
    <t>Payments</t>
  </si>
  <si>
    <t>Fundraising expenses</t>
  </si>
  <si>
    <t>3rd Party Fundraising/Donation</t>
  </si>
  <si>
    <t>Payments for charitable activities</t>
  </si>
  <si>
    <t xml:space="preserve">Subscriptions </t>
  </si>
  <si>
    <t xml:space="preserve">Meeting expenses </t>
  </si>
  <si>
    <t>Property costs/rent</t>
  </si>
  <si>
    <t>Admin/Postage &amp; Stationery</t>
  </si>
  <si>
    <t>Training</t>
  </si>
  <si>
    <t>Badges &amp; Resources</t>
  </si>
  <si>
    <t>Miscellaneous Expenditure</t>
  </si>
  <si>
    <t>Total Payments</t>
  </si>
  <si>
    <t>Surplus/(Deficit) for year</t>
  </si>
  <si>
    <t>Statement of balances</t>
  </si>
  <si>
    <t>As at</t>
  </si>
  <si>
    <t xml:space="preserve">Charity Number: </t>
  </si>
  <si>
    <t>Opening Balances</t>
  </si>
  <si>
    <t>Bank</t>
  </si>
  <si>
    <t>Total</t>
  </si>
  <si>
    <t>Closing Balances</t>
  </si>
  <si>
    <t xml:space="preserve">Cash </t>
  </si>
  <si>
    <t>less outstanding cheques</t>
  </si>
  <si>
    <t>Assets &amp; Liabilities:</t>
  </si>
  <si>
    <t>In addition to the above cash &amp; bank balances, the unit has equipment to the value of:</t>
  </si>
  <si>
    <t xml:space="preserve">Prepared by (signature): _______________________________ </t>
  </si>
  <si>
    <t>Unit Leader</t>
  </si>
  <si>
    <t>Date:  ___________________________</t>
  </si>
  <si>
    <t>Trustees Annual Report</t>
  </si>
  <si>
    <t>For the year end INSERT DATE</t>
  </si>
  <si>
    <t>Charity (Unit) Name:</t>
  </si>
  <si>
    <t>District</t>
  </si>
  <si>
    <t>Forth Valley</t>
  </si>
  <si>
    <t>Division</t>
  </si>
  <si>
    <t>Avon</t>
  </si>
  <si>
    <t>Charity Trustees</t>
  </si>
  <si>
    <t>Unit leader:</t>
  </si>
  <si>
    <t>Susan MacFadyen</t>
  </si>
  <si>
    <t xml:space="preserve">Unit / assistant leader: </t>
  </si>
  <si>
    <t>Louise Clarke</t>
  </si>
  <si>
    <t>ADD IN ADDITIONAL ROWS IF REQUIRED</t>
  </si>
  <si>
    <t>Kirsty McLean</t>
  </si>
  <si>
    <t>Charity Address</t>
  </si>
  <si>
    <t>Brightons community hall</t>
  </si>
  <si>
    <t>Falkirk</t>
  </si>
  <si>
    <t>FK2 0JT</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</si>
  <si>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</si>
  <si>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</si>
  <si>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The charity's aim is to deliver a programme of informal education in accordance with the ethos and principles of Girlguiding.  During the above period the charity provided this programme to X girls.</t>
  </si>
  <si>
    <r>
      <t xml:space="preserve">The charity's main income is subscription income.  The charity aims to hold sufficient cash funds to meet all expenditure due and anticipated during a 2 month period. </t>
    </r>
    <r>
      <rPr>
        <i/>
        <sz val="11"/>
        <color theme="1"/>
        <rFont val="Poppins"/>
      </rPr>
      <t>If the accounts for the year differ substantially from those of the previous year, add in a short explanation as to why (for example, a trip or large camp).</t>
    </r>
  </si>
  <si>
    <t>During the year the trustees did not receive any remuneration.</t>
  </si>
  <si>
    <t>Signed on behalf of the trustees by</t>
  </si>
  <si>
    <t>____________________________</t>
  </si>
  <si>
    <t>______________</t>
  </si>
  <si>
    <t>Signature</t>
  </si>
  <si>
    <t xml:space="preserve">Date: </t>
  </si>
  <si>
    <t xml:space="preserve">Name: </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</si>
  <si>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</si>
  <si>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</si>
  <si>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</si>
  <si>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</si>
  <si>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</si>
  <si>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</si>
  <si>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</si>
  <si>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</si>
  <si>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</si>
  <si>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</si>
  <si>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</si>
  <si>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</si>
  <si>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</si>
  <si>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</si>
  <si>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</si>
  <si>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</si>
  <si>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</si>
  <si>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 xml:space="preserve">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</si>
</sst>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_-[$£-809]* #,##0.00_-;\-[$£-809]* #,##0.00_-;_-[$£-809]* &quot;-&quot;??_-;_-@_-"/>
  </numFmts>
  <fonts count="43">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i/>
      <sz val="11"/>
      <color theme="1"/>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
      <sz val="11"/>
      <color rgb="FFFF0000"/>
      <name val="Poppins"/>
    </font>
    <font>
      <sz val="11"/>
      <color rgb="FF0070C0"/>
      <name val="Poppins"/>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5" fontId="15" fillId="0" borderId="0" applyFont="0" applyFill="0" applyBorder="0" applyAlignment="0" applyProtection="0"/>
  </cellStyleXfs>
  <cellXfs count="99">
    <xf numFmtId="0" fontId="0" fillId="0" borderId="0" xfId="0"/>
    <xf numFmtId="0" fontId="23" fillId="0" borderId="0" xfId="0" applyFont="1"/>
    <xf numFmtId="167" fontId="23" fillId="0" borderId="0" xfId="0" applyNumberFormat="1" applyFont="1"/>
    <xf numFmtId="0" fontId="24" fillId="0" borderId="0" xfId="38" applyFont="1" applyAlignment="1">
      <alignment vertical="top" wrapText="1"/>
    </xf>
    <xf numFmtId="0" fontId="25" fillId="0" borderId="0" xfId="38" applyFont="1" applyAlignment="1">
      <alignment vertical="top"/>
    </xf>
    <xf numFmtId="166"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165" fontId="25" fillId="0" borderId="0" xfId="28" applyFont="1" applyAlignment="1">
      <alignment vertical="center"/>
    </xf>
    <xf numFmtId="0" fontId="24" fillId="0" borderId="0" xfId="38" applyFont="1" applyAlignment="1">
      <alignment vertical="center"/>
    </xf>
    <xf numFmtId="165" fontId="24" fillId="0" borderId="0" xfId="28" applyFont="1" applyAlignment="1">
      <alignment vertical="center"/>
    </xf>
    <xf numFmtId="0" fontId="26" fillId="0" borderId="0" xfId="38" applyFont="1" applyAlignment="1">
      <alignment vertical="top"/>
    </xf>
    <xf numFmtId="165"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166" fontId="24" fillId="0" borderId="0" xfId="38" applyNumberFormat="1" applyFont="1" applyAlignment="1">
      <alignment horizontal="left" vertical="top" wrapText="1"/>
    </xf>
    <xf numFmtId="0" fontId="24" fillId="0" borderId="0" xfId="38" applyFont="1" applyAlignment="1">
      <alignment horizontal="left" vertical="top"/>
    </xf>
    <xf numFmtId="0" fontId="24" fillId="0" borderId="0" xfId="38" applyFont="1"/>
    <xf numFmtId="167"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164" fontId="25" fillId="0" borderId="11" xfId="28" applyNumberFormat="1" applyFont="1" applyBorder="1" applyAlignment="1">
      <alignment vertical="center"/>
    </xf>
    <xf numFmtId="164" fontId="25" fillId="0" borderId="12" xfId="28" applyNumberFormat="1" applyFont="1" applyBorder="1" applyAlignment="1">
      <alignment vertical="center"/>
    </xf>
    <xf numFmtId="167" fontId="25" fillId="0" borderId="10" xfId="28" applyNumberFormat="1" applyFont="1" applyBorder="1" applyAlignment="1">
      <alignment vertical="center"/>
    </xf>
    <xf numFmtId="167" fontId="25" fillId="0" borderId="11" xfId="28" applyNumberFormat="1" applyFont="1" applyBorder="1" applyAlignment="1">
      <alignment vertical="center"/>
    </xf>
    <xf numFmtId="167" fontId="25" fillId="0" borderId="10" xfId="38" applyNumberFormat="1" applyFont="1" applyBorder="1" applyAlignment="1">
      <alignment vertical="center"/>
    </xf>
    <xf numFmtId="167" fontId="25" fillId="0" borderId="11" xfId="38" applyNumberFormat="1" applyFont="1" applyBorder="1" applyAlignment="1">
      <alignment vertical="center"/>
    </xf>
    <xf numFmtId="167" fontId="25" fillId="0" borderId="12" xfId="28" applyNumberFormat="1" applyFont="1" applyBorder="1" applyAlignment="1">
      <alignment vertical="center"/>
    </xf>
    <xf numFmtId="167" fontId="24" fillId="0" borderId="13" xfId="28" applyNumberFormat="1" applyFont="1" applyBorder="1" applyAlignment="1">
      <alignment vertical="center"/>
    </xf>
    <xf numFmtId="0" fontId="30" fillId="0" borderId="0" xfId="0" applyFont="1"/>
    <xf numFmtId="167" fontId="25" fillId="0" borderId="14" xfId="38" applyNumberFormat="1" applyFont="1" applyBorder="1" applyAlignment="1">
      <alignment vertical="center"/>
    </xf>
    <xf numFmtId="167" fontId="24" fillId="0" borderId="13" xfId="38" applyNumberFormat="1" applyFont="1" applyBorder="1" applyAlignment="1">
      <alignment vertical="center"/>
    </xf>
    <xf numFmtId="167" fontId="24" fillId="0" borderId="15" xfId="38" applyNumberFormat="1" applyFont="1" applyBorder="1" applyAlignment="1">
      <alignment vertical="center"/>
    </xf>
    <xf numFmtId="0" fontId="21" fillId="0" borderId="14" xfId="0" applyFont="1" applyBorder="1"/>
    <xf numFmtId="0" fontId="22" fillId="0" borderId="14" xfId="0" applyFont="1" applyBorder="1"/>
    <xf numFmtId="167" fontId="21" fillId="0" borderId="14" xfId="0" applyNumberFormat="1" applyFont="1" applyBorder="1"/>
    <xf numFmtId="0" fontId="23" fillId="0" borderId="14" xfId="0" applyFont="1" applyBorder="1"/>
    <xf numFmtId="167" fontId="23" fillId="0" borderId="14" xfId="0" applyNumberFormat="1" applyFont="1" applyBorder="1"/>
    <xf numFmtId="164"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2" fillId="0" borderId="0" xfId="0" applyFont="1"/>
    <xf numFmtId="0" fontId="32" fillId="0" borderId="0" xfId="0" applyFont="1" applyAlignment="1">
      <alignment wrapText="1"/>
    </xf>
    <xf numFmtId="0" fontId="33"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4" fontId="30" fillId="0" borderId="0" xfId="0" applyNumberFormat="1" applyFont="1" applyAlignment="1">
      <alignment horizontal="left"/>
    </xf>
    <xf numFmtId="166" fontId="24" fillId="0" borderId="0" xfId="39" applyNumberFormat="1" applyFont="1" applyAlignment="1">
      <alignment horizontal="left" vertical="top" wrapText="1"/>
    </xf>
    <xf numFmtId="0" fontId="35" fillId="0" borderId="0" xfId="0" applyFont="1" applyAlignment="1">
      <alignment horizontal="left" vertical="center" indent="4"/>
    </xf>
    <xf numFmtId="0" fontId="36" fillId="0" borderId="0" xfId="0" applyFont="1" applyAlignment="1">
      <alignment horizontal="left" vertical="center" indent="4"/>
    </xf>
    <xf numFmtId="0" fontId="37" fillId="0" borderId="0" xfId="0" applyFont="1" applyAlignment="1">
      <alignment horizontal="left" vertical="center" indent="4"/>
    </xf>
    <xf numFmtId="0" fontId="38" fillId="0" borderId="0" xfId="0" applyFont="1" applyAlignment="1">
      <alignment horizontal="left" vertical="center" indent="4"/>
    </xf>
    <xf numFmtId="0" fontId="32"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vertical="center" wrapText="1"/>
    </xf>
    <xf numFmtId="0" fontId="24" fillId="0" borderId="0" xfId="39" applyFont="1" applyAlignment="1">
      <alignment horizontal="center" vertical="top" wrapText="1"/>
    </xf>
    <xf numFmtId="14" fontId="24" fillId="0" borderId="0" xfId="39" applyNumberFormat="1" applyFont="1" applyAlignment="1">
      <alignment horizontal="center" vertical="top" wrapText="1"/>
    </xf>
    <xf numFmtId="17" fontId="23" fillId="0" borderId="0" xfId="0" applyNumberFormat="1" applyFont="1"/>
    <xf numFmtId="14" fontId="23" fillId="0" borderId="0" xfId="0" applyNumberFormat="1" applyFont="1"/>
    <xf numFmtId="168" fontId="23" fillId="0" borderId="0" xfId="0" applyNumberFormat="1" applyFont="1"/>
    <xf numFmtId="168" fontId="21" fillId="0" borderId="14" xfId="0" applyNumberFormat="1" applyFont="1" applyBorder="1"/>
    <xf numFmtId="168" fontId="23" fillId="0" borderId="14" xfId="0" applyNumberFormat="1" applyFont="1" applyBorder="1"/>
    <xf numFmtId="0" fontId="22" fillId="0" borderId="0" xfId="0" applyFont="1"/>
    <xf numFmtId="14" fontId="22" fillId="0" borderId="0" xfId="0" applyNumberFormat="1" applyFont="1"/>
    <xf numFmtId="168" fontId="41" fillId="0" borderId="0" xfId="0" applyNumberFormat="1" applyFont="1"/>
    <xf numFmtId="167" fontId="41" fillId="0" borderId="14" xfId="0" applyNumberFormat="1" applyFont="1" applyBorder="1"/>
    <xf numFmtId="0" fontId="41" fillId="0" borderId="0" xfId="0" applyFont="1"/>
    <xf numFmtId="0" fontId="42" fillId="0" borderId="0" xfId="0" applyFont="1"/>
    <xf numFmtId="14" fontId="41" fillId="0" borderId="14" xfId="0" applyNumberFormat="1" applyFont="1" applyBorder="1"/>
    <xf numFmtId="0" fontId="41" fillId="0" borderId="14" xfId="0" applyFont="1" applyBorder="1"/>
    <xf numFmtId="0" fontId="25" fillId="0" borderId="0" xfId="38" applyFont="1" applyAlignment="1">
      <alignment horizontal="left" wrapText="1"/>
    </xf>
    <xf numFmtId="0" fontId="25" fillId="0" borderId="16" xfId="38" applyFont="1" applyBorder="1" applyAlignment="1">
      <alignment horizontal="left" wrapText="1"/>
    </xf>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24" fillId="0" borderId="0" xfId="39" applyFont="1" applyAlignment="1">
      <alignment horizontal="center" wrapText="1"/>
    </xf>
    <xf numFmtId="0" fontId="27" fillId="0" borderId="0" xfId="39" applyFont="1" applyAlignment="1">
      <alignment wrapText="1"/>
    </xf>
    <xf numFmtId="0" fontId="24" fillId="0" borderId="0" xfId="39" applyFont="1" applyAlignment="1">
      <alignment horizontal="left" wrapText="1"/>
    </xf>
    <xf numFmtId="0" fontId="24" fillId="0" borderId="0" xfId="39" applyFont="1" applyAlignment="1">
      <alignment horizontal="left" vertical="top" wrapText="1"/>
    </xf>
    <xf numFmtId="0" fontId="27" fillId="0" borderId="0" xfId="39" applyFont="1" applyAlignment="1">
      <alignment horizontal="left"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workbookViewId="0">
      <selection activeCell="A15" sqref="A15"/>
    </sheetView>
  </sheetViews>
  <sheetFormatPr defaultRowHeight="15.75"/>
  <cols>
    <col min="1" max="1" width="109.875" customWidth="1"/>
  </cols>
  <sheetData>
    <row r="1" spans="1:1">
      <c r="A1" s="61" t="s">
        <v>0</v>
      </c>
    </row>
    <row r="2" spans="1:1">
      <c r="A2" s="59"/>
    </row>
    <row r="3" spans="1:1" ht="26.25">
      <c r="A3" s="60" t="s">
        <v>1</v>
      </c>
    </row>
    <row r="4" spans="1:1">
      <c r="A4" s="59"/>
    </row>
    <row r="5" spans="1:1" ht="51.75">
      <c r="A5" s="60" t="s">
        <v>2</v>
      </c>
    </row>
    <row r="6" spans="1:1">
      <c r="A6" s="59"/>
    </row>
    <row r="7" spans="1:1">
      <c r="A7" s="59" t="s">
        <v>3</v>
      </c>
    </row>
    <row r="8" spans="1:1">
      <c r="A8" s="59"/>
    </row>
    <row r="9" spans="1:1" ht="51.75">
      <c r="A9" s="60" t="s">
        <v>4</v>
      </c>
    </row>
    <row r="10" spans="1:1">
      <c r="A10" s="59"/>
    </row>
    <row r="11" spans="1:1" ht="26.25">
      <c r="A11" s="60" t="s">
        <v>5</v>
      </c>
    </row>
    <row r="12" spans="1:1">
      <c r="A12" s="59"/>
    </row>
    <row r="13" spans="1:1" ht="39">
      <c r="A13" s="60" t="s">
        <v>6</v>
      </c>
    </row>
    <row r="14" spans="1:1">
      <c r="A14" s="59"/>
    </row>
    <row r="15" spans="1:1" ht="51.75">
      <c r="A15" s="60" t="s">
        <v>7</v>
      </c>
    </row>
    <row r="16" spans="1:1">
      <c r="A16" s="59"/>
    </row>
    <row r="17" spans="1:1" ht="26.25">
      <c r="A17" s="60" t="s">
        <v>8</v>
      </c>
    </row>
    <row r="18" spans="1:1">
      <c r="A18" s="59"/>
    </row>
    <row r="19" spans="1:1">
      <c r="A19" s="59" t="s">
        <v>9</v>
      </c>
    </row>
    <row r="20" spans="1:1">
      <c r="A20" s="59"/>
    </row>
    <row r="21" spans="1:1" ht="77.25">
      <c r="A21" s="60" t="s">
        <v>10</v>
      </c>
    </row>
    <row r="22" spans="1:1">
      <c r="A22" s="60"/>
    </row>
    <row r="23" spans="1:1">
      <c r="A23" s="59" t="s">
        <v>11</v>
      </c>
    </row>
    <row r="24" spans="1:1" ht="25.5">
      <c r="A24" s="72" t="s">
        <v>12</v>
      </c>
    </row>
    <row r="25" spans="1:1">
      <c r="A25" s="71" t="s">
        <v>13</v>
      </c>
    </row>
    <row r="26" spans="1:1" ht="25.5">
      <c r="A26" s="71" t="s">
        <v>14</v>
      </c>
    </row>
    <row r="27" spans="1:1">
      <c r="A27" s="72" t="s">
        <v>15</v>
      </c>
    </row>
    <row r="28" spans="1:1">
      <c r="A28" s="72" t="s">
        <v>16</v>
      </c>
    </row>
    <row r="29" spans="1:1">
      <c r="A29" s="72" t="s">
        <v>17</v>
      </c>
    </row>
    <row r="30" spans="1:1" ht="38.25">
      <c r="A30" s="73" t="s">
        <v>18</v>
      </c>
    </row>
    <row r="32" spans="1:1" ht="16.5">
      <c r="A32" s="68"/>
    </row>
    <row r="33" spans="1:1" ht="16.5">
      <c r="A33" s="69"/>
    </row>
    <row r="34" spans="1:1" ht="16.5">
      <c r="A34" s="67"/>
    </row>
    <row r="35" spans="1:1" ht="16.5">
      <c r="A35" s="70"/>
    </row>
    <row r="36" spans="1:1" ht="16.5">
      <c r="A36" s="69"/>
    </row>
    <row r="37" spans="1:1" ht="16.5">
      <c r="A37" s="67"/>
    </row>
    <row r="38" spans="1:1">
      <c r="A38" s="59"/>
    </row>
    <row r="39" spans="1:1">
      <c r="A39" s="59"/>
    </row>
    <row r="40" spans="1:1">
      <c r="A40" s="59"/>
    </row>
    <row r="41" spans="1:1">
      <c r="A41" s="59"/>
    </row>
    <row r="42" spans="1:1">
      <c r="A42" s="59"/>
    </row>
    <row r="43" spans="1:1">
      <c r="A43" s="59"/>
    </row>
    <row r="44" spans="1:1">
      <c r="A44" s="59"/>
    </row>
    <row r="45" spans="1:1">
      <c r="A45" s="59"/>
    </row>
    <row r="46" spans="1:1">
      <c r="A46" s="59"/>
    </row>
    <row r="47" spans="1:1">
      <c r="A47" s="59"/>
    </row>
    <row r="48" spans="1:1">
      <c r="A48" s="59"/>
    </row>
    <row r="49" spans="1:1">
      <c r="A49" s="59"/>
    </row>
    <row r="50" spans="1:1">
      <c r="A50" s="59"/>
    </row>
    <row r="51" spans="1:1">
      <c r="A51" s="59"/>
    </row>
    <row r="52" spans="1:1">
      <c r="A52" s="59"/>
    </row>
    <row r="53" spans="1:1">
      <c r="A53" s="59"/>
    </row>
    <row r="54" spans="1:1">
      <c r="A54" s="59"/>
    </row>
    <row r="55" spans="1:1">
      <c r="A55" s="59"/>
    </row>
    <row r="56" spans="1:1">
      <c r="A56" s="59"/>
    </row>
    <row r="57" spans="1:1">
      <c r="A57" s="59"/>
    </row>
    <row r="58" spans="1:1">
      <c r="A58" s="59"/>
    </row>
    <row r="59" spans="1:1">
      <c r="A59" s="59"/>
    </row>
    <row r="60" spans="1:1">
      <c r="A60" s="59"/>
    </row>
    <row r="61" spans="1:1">
      <c r="A61" s="59"/>
    </row>
    <row r="62" spans="1:1">
      <c r="A62" s="59"/>
    </row>
    <row r="63" spans="1:1">
      <c r="A63" s="59"/>
    </row>
    <row r="64" spans="1:1">
      <c r="A64" s="59"/>
    </row>
    <row r="65" spans="1:1">
      <c r="A65" s="59"/>
    </row>
    <row r="66" spans="1:1">
      <c r="A66" s="59"/>
    </row>
    <row r="67" spans="1:1">
      <c r="A67" s="59"/>
    </row>
    <row r="68" spans="1:1">
      <c r="A68" s="59"/>
    </row>
    <row r="69" spans="1:1">
      <c r="A69" s="59"/>
    </row>
    <row r="70" spans="1:1">
      <c r="A70" s="59"/>
    </row>
    <row r="71" spans="1:1">
      <c r="A71" s="59"/>
    </row>
    <row r="72" spans="1:1">
      <c r="A72" s="59"/>
    </row>
    <row r="73" spans="1:1">
      <c r="A73" s="59"/>
    </row>
    <row r="74" spans="1:1">
      <c r="A74" s="59"/>
    </row>
    <row r="75" spans="1:1">
      <c r="A75" s="59"/>
    </row>
    <row r="76" spans="1:1">
      <c r="A76" s="59"/>
    </row>
    <row r="77" spans="1:1">
      <c r="A77" s="59"/>
    </row>
    <row r="78" spans="1:1">
      <c r="A78" s="59"/>
    </row>
    <row r="79" spans="1:1">
      <c r="A79" s="59"/>
    </row>
    <row r="80" spans="1:1">
      <c r="A80" s="59"/>
    </row>
    <row r="81" spans="1:1">
      <c r="A81" s="59"/>
    </row>
    <row r="82" spans="1:1">
      <c r="A82" s="59"/>
    </row>
    <row r="83" spans="1:1">
      <c r="A83" s="59"/>
    </row>
    <row r="84" spans="1:1">
      <c r="A84" s="59"/>
    </row>
    <row r="85" spans="1:1">
      <c r="A85" s="59"/>
    </row>
    <row r="86" spans="1:1">
      <c r="A86" s="59"/>
    </row>
    <row r="87" spans="1:1">
      <c r="A87" s="59"/>
    </row>
    <row r="88" spans="1:1">
      <c r="A88" s="59"/>
    </row>
    <row r="89" spans="1:1">
      <c r="A89" s="59"/>
    </row>
    <row r="90" spans="1:1">
      <c r="A90" s="59"/>
    </row>
    <row r="91" spans="1:1">
      <c r="A91" s="59"/>
    </row>
    <row r="92" spans="1:1">
      <c r="A92" s="59"/>
    </row>
    <row r="93" spans="1:1">
      <c r="A93" s="59"/>
    </row>
    <row r="94" spans="1:1">
      <c r="A94" s="59"/>
    </row>
    <row r="95" spans="1:1">
      <c r="A95" s="59"/>
    </row>
    <row r="96" spans="1:1">
      <c r="A96" s="59"/>
    </row>
    <row r="97" spans="1:1">
      <c r="A97" s="59"/>
    </row>
    <row r="98" spans="1:1">
      <c r="A98" s="59"/>
    </row>
    <row r="99" spans="1:1">
      <c r="A99" s="59"/>
    </row>
    <row r="100" spans="1:1">
      <c r="A100" s="59"/>
    </row>
    <row r="101" spans="1:1">
      <c r="A101" s="59"/>
    </row>
    <row r="102" spans="1:1">
      <c r="A102" s="59"/>
    </row>
    <row r="103" spans="1:1">
      <c r="A103" s="59"/>
    </row>
    <row r="104" spans="1:1">
      <c r="A104" s="59"/>
    </row>
    <row r="105" spans="1:1">
      <c r="A105" s="59"/>
    </row>
    <row r="106" spans="1:1">
      <c r="A106" s="59"/>
    </row>
    <row r="107" spans="1:1">
      <c r="A107" s="59"/>
    </row>
    <row r="108" spans="1:1">
      <c r="A108" s="59"/>
    </row>
    <row r="109" spans="1:1">
      <c r="A109" s="59"/>
    </row>
    <row r="110" spans="1:1">
      <c r="A110" s="59"/>
    </row>
    <row r="111" spans="1:1">
      <c r="A111" s="59"/>
    </row>
    <row r="112" spans="1:1">
      <c r="A112" s="59"/>
    </row>
    <row r="113" spans="1:1">
      <c r="A113" s="59"/>
    </row>
    <row r="114" spans="1:1">
      <c r="A114" s="59"/>
    </row>
    <row r="115" spans="1:1">
      <c r="A115" s="59"/>
    </row>
    <row r="116" spans="1:1">
      <c r="A116" s="59"/>
    </row>
    <row r="117" spans="1:1">
      <c r="A117" s="59"/>
    </row>
    <row r="118" spans="1:1">
      <c r="A118" s="59"/>
    </row>
    <row r="119" spans="1:1">
      <c r="A119" s="59"/>
    </row>
    <row r="120" spans="1:1">
      <c r="A120" s="59"/>
    </row>
    <row r="121" spans="1:1">
      <c r="A121" s="59"/>
    </row>
    <row r="122" spans="1:1">
      <c r="A122" s="59"/>
    </row>
    <row r="123" spans="1:1">
      <c r="A123" s="59"/>
    </row>
    <row r="124" spans="1:1">
      <c r="A124" s="59"/>
    </row>
    <row r="125" spans="1:1">
      <c r="A125" s="59"/>
    </row>
    <row r="126" spans="1:1">
      <c r="A126" s="59"/>
    </row>
    <row r="127" spans="1:1">
      <c r="A127" s="59"/>
    </row>
    <row r="128" spans="1:1">
      <c r="A128" s="59"/>
    </row>
    <row r="129" spans="1:1">
      <c r="A129" s="59"/>
    </row>
    <row r="130" spans="1:1">
      <c r="A130" s="59"/>
    </row>
    <row r="131" spans="1:1">
      <c r="A131" s="59"/>
    </row>
    <row r="132" spans="1:1">
      <c r="A132" s="59"/>
    </row>
    <row r="133" spans="1:1">
      <c r="A133" s="59"/>
    </row>
    <row r="134" spans="1:1">
      <c r="A134" s="59"/>
    </row>
    <row r="135" spans="1:1">
      <c r="A135" s="59"/>
    </row>
    <row r="136" spans="1:1">
      <c r="A136" s="59"/>
    </row>
    <row r="137" spans="1:1">
      <c r="A137" s="59"/>
    </row>
    <row r="138" spans="1:1">
      <c r="A138" s="59"/>
    </row>
    <row r="139" spans="1:1">
      <c r="A139" s="59"/>
    </row>
    <row r="140" spans="1:1">
      <c r="A140" s="59"/>
    </row>
    <row r="141" spans="1:1">
      <c r="A141" s="59"/>
    </row>
    <row r="142" spans="1:1">
      <c r="A142" s="59"/>
    </row>
    <row r="143" spans="1:1">
      <c r="A143" s="59"/>
    </row>
    <row r="144" spans="1:1">
      <c r="A144" s="59"/>
    </row>
    <row r="145" spans="1:1">
      <c r="A145" s="59"/>
    </row>
    <row r="146" spans="1:1">
      <c r="A146" s="59"/>
    </row>
    <row r="147" spans="1:1">
      <c r="A147" s="59"/>
    </row>
    <row r="148" spans="1:1">
      <c r="A148" s="59"/>
    </row>
    <row r="149" spans="1:1">
      <c r="A149" s="59"/>
    </row>
    <row r="150" spans="1:1">
      <c r="A150" s="59"/>
    </row>
    <row r="151" spans="1:1">
      <c r="A151" s="59"/>
    </row>
    <row r="152" spans="1:1">
      <c r="A152" s="59"/>
    </row>
    <row r="153" spans="1:1">
      <c r="A153" s="59"/>
    </row>
    <row r="154" spans="1:1">
      <c r="A154" s="59"/>
    </row>
    <row r="155" spans="1:1">
      <c r="A155" s="59"/>
    </row>
    <row r="156" spans="1:1">
      <c r="A156" s="59"/>
    </row>
    <row r="157" spans="1:1">
      <c r="A157" s="59"/>
    </row>
    <row r="158" spans="1:1">
      <c r="A158" s="59"/>
    </row>
    <row r="159" spans="1:1">
      <c r="A159" s="59"/>
    </row>
    <row r="160" spans="1:1">
      <c r="A160" s="59"/>
    </row>
    <row r="161" spans="1:1">
      <c r="A161" s="59"/>
    </row>
    <row r="162" spans="1:1">
      <c r="A162" s="59"/>
    </row>
    <row r="163" spans="1:1">
      <c r="A163" s="59"/>
    </row>
    <row r="164" spans="1:1">
      <c r="A164" s="59"/>
    </row>
    <row r="165" spans="1:1">
      <c r="A165" s="59"/>
    </row>
    <row r="166" spans="1:1">
      <c r="A166" s="59"/>
    </row>
    <row r="167" spans="1:1">
      <c r="A167" s="59"/>
    </row>
    <row r="168" spans="1:1">
      <c r="A168" s="59"/>
    </row>
    <row r="169" spans="1:1">
      <c r="A169" s="59"/>
    </row>
    <row r="170" spans="1:1">
      <c r="A170" s="59"/>
    </row>
    <row r="171" spans="1:1">
      <c r="A171" s="59"/>
    </row>
    <row r="172" spans="1:1">
      <c r="A172" s="59"/>
    </row>
    <row r="173" spans="1:1">
      <c r="A173" s="59"/>
    </row>
    <row r="174" spans="1:1">
      <c r="A174" s="59"/>
    </row>
    <row r="175" spans="1:1">
      <c r="A175" s="59"/>
    </row>
    <row r="176" spans="1:1">
      <c r="A176" s="59"/>
    </row>
    <row r="177" spans="1:1">
      <c r="A177" s="59"/>
    </row>
    <row r="178" spans="1:1">
      <c r="A178" s="59"/>
    </row>
    <row r="179" spans="1:1">
      <c r="A179" s="59"/>
    </row>
    <row r="180" spans="1:1">
      <c r="A180" s="59"/>
    </row>
    <row r="181" spans="1:1">
      <c r="A181" s="59"/>
    </row>
    <row r="182" spans="1:1">
      <c r="A182" s="59"/>
    </row>
    <row r="183" spans="1:1">
      <c r="A183" s="59"/>
    </row>
    <row r="184" spans="1:1">
      <c r="A184" s="59"/>
    </row>
    <row r="185" spans="1:1">
      <c r="A185" s="59"/>
    </row>
    <row r="186" spans="1:1">
      <c r="A186" s="59"/>
    </row>
    <row r="187" spans="1:1">
      <c r="A187" s="59"/>
    </row>
    <row r="188" spans="1:1">
      <c r="A188" s="59"/>
    </row>
    <row r="189" spans="1:1">
      <c r="A189" s="59"/>
    </row>
    <row r="190" spans="1:1">
      <c r="A190" s="59"/>
    </row>
    <row r="191" spans="1:1">
      <c r="A191" s="59"/>
    </row>
    <row r="192" spans="1:1">
      <c r="A192" s="59"/>
    </row>
    <row r="193" spans="1:1">
      <c r="A193" s="59"/>
    </row>
    <row r="194" spans="1:1">
      <c r="A194" s="59"/>
    </row>
    <row r="195" spans="1:1">
      <c r="A195" s="59"/>
    </row>
    <row r="196" spans="1:1">
      <c r="A196" s="59"/>
    </row>
    <row r="197" spans="1:1">
      <c r="A197" s="59"/>
    </row>
    <row r="198" spans="1:1">
      <c r="A198" s="59"/>
    </row>
    <row r="199" spans="1:1">
      <c r="A199" s="59"/>
    </row>
    <row r="200" spans="1:1">
      <c r="A200" s="59"/>
    </row>
    <row r="201" spans="1:1">
      <c r="A201" s="59"/>
    </row>
    <row r="202" spans="1:1">
      <c r="A202" s="59"/>
    </row>
    <row r="203" spans="1:1">
      <c r="A203" s="59"/>
    </row>
    <row r="204" spans="1:1">
      <c r="A204" s="59"/>
    </row>
    <row r="205" spans="1:1">
      <c r="A205" s="59"/>
    </row>
    <row r="206" spans="1:1">
      <c r="A206" s="59"/>
    </row>
    <row r="207" spans="1:1">
      <c r="A207" s="59"/>
    </row>
    <row r="208" spans="1:1">
      <c r="A208" s="59"/>
    </row>
    <row r="209" spans="1:1">
      <c r="A209" s="59"/>
    </row>
    <row r="210" spans="1:1">
      <c r="A210" s="59"/>
    </row>
    <row r="211" spans="1:1">
      <c r="A211" s="59"/>
    </row>
    <row r="212" spans="1:1">
      <c r="A212" s="59"/>
    </row>
    <row r="213" spans="1:1">
      <c r="A213" s="59"/>
    </row>
    <row r="214" spans="1:1">
      <c r="A214" s="59"/>
    </row>
    <row r="215" spans="1:1">
      <c r="A215" s="59"/>
    </row>
    <row r="216" spans="1:1">
      <c r="A216" s="59"/>
    </row>
    <row r="217" spans="1:1">
      <c r="A217" s="59"/>
    </row>
    <row r="218" spans="1:1">
      <c r="A218" s="5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dimension ref="A1:O347"/>
  <sheetViews>
    <sheetView workbookViewId="0">
      <pane xSplit="1" ySplit="5" topLeftCell="B343" activePane="bottomRight" state="frozen"/>
      <selection pane="bottomRight" activeCell="E5" sqref="E5"/>
      <selection pane="bottomLeft" activeCell="A6" sqref="A6"/>
      <selection pane="topRight" activeCell="B1" sqref="B1"/>
    </sheetView>
  </sheetViews>
  <sheetFormatPr defaultRowHeight="14.25"/>
  <cols>
    <col min="1" max="1" width="17.25" style="1" customWidth="1"/>
    <col min="2" max="2" width="14.75" style="1" customWidth="1"/>
    <col min="3" max="3" width="15.75" style="1" customWidth="1"/>
    <col min="4" max="4" width="20.5" style="1" customWidth="1"/>
    <col min="5" max="5" width="26.875" style="78" bestFit="1" customWidth="1"/>
    <col min="6" max="6" width="9.125" style="2" customWidth="1"/>
    <col min="7" max="7" width="18.625" style="78" bestFit="1" customWidth="1"/>
    <col min="8" max="8" width="21.625" style="1" bestFit="1" customWidth="1"/>
    <col min="9" max="13" width="22.5" style="1" customWidth="1"/>
    <col min="14" max="14" width="14.875" style="1" bestFit="1" customWidth="1"/>
    <col min="15" max="15" width="12" style="1" customWidth="1"/>
    <col min="16" max="16384" width="9" style="1"/>
  </cols>
  <sheetData>
    <row r="1" spans="1:15" ht="15">
      <c r="A1" s="46" t="s">
        <v>19</v>
      </c>
      <c r="B1" s="46" t="s">
        <v>20</v>
      </c>
      <c r="E1" s="78" t="s">
        <v>21</v>
      </c>
    </row>
    <row r="2" spans="1:15" ht="15">
      <c r="A2" s="56" t="s">
        <v>22</v>
      </c>
      <c r="B2" s="46" t="s">
        <v>23</v>
      </c>
      <c r="E2" s="78" t="s">
        <v>24</v>
      </c>
    </row>
    <row r="3" spans="1:15" ht="15">
      <c r="A3" s="46" t="s">
        <v>25</v>
      </c>
      <c r="B3" s="65" t="s">
        <v>26</v>
      </c>
    </row>
    <row r="4" spans="1:15" ht="15">
      <c r="A4" s="50" t="s">
        <v>27</v>
      </c>
      <c r="B4" s="50" t="s">
        <v>28</v>
      </c>
      <c r="C4" s="50" t="s">
        <v>29</v>
      </c>
      <c r="D4" s="50" t="s">
        <v>30</v>
      </c>
      <c r="E4" s="79" t="s">
        <v>31</v>
      </c>
      <c r="F4" s="52" t="s">
        <v>32</v>
      </c>
      <c r="G4" s="79" t="s">
        <v>33</v>
      </c>
      <c r="H4" s="50" t="s">
        <v>34</v>
      </c>
      <c r="I4" s="50" t="s">
        <v>35</v>
      </c>
      <c r="J4" s="50" t="s">
        <v>36</v>
      </c>
      <c r="K4" s="50" t="s">
        <v>37</v>
      </c>
      <c r="L4" s="50" t="s">
        <v>38</v>
      </c>
      <c r="M4" s="50" t="s">
        <v>39</v>
      </c>
      <c r="N4" s="50" t="s">
        <v>40</v>
      </c>
      <c r="O4" s="50" t="s">
        <v>41</v>
      </c>
    </row>
    <row r="5" spans="1:15" ht="15">
      <c r="A5" s="50" t="s">
        <v>42</v>
      </c>
      <c r="B5" s="57"/>
      <c r="C5" s="58"/>
      <c r="D5" s="58"/>
      <c r="E5" s="79">
        <f>SUM(E6:E347)</f>
        <v>3834</v>
      </c>
      <c r="F5" s="52">
        <f>SUM(F6:F347)</f>
        <v>1625</v>
      </c>
      <c r="G5" s="79">
        <f>SUM(G6:G347)</f>
        <v>2744</v>
      </c>
      <c r="H5" s="52">
        <f>SUM(H6:H346)</f>
        <v>0</v>
      </c>
      <c r="I5" s="52">
        <f>SUM(I6:I347)</f>
        <v>14.879999999999999</v>
      </c>
      <c r="J5" s="52">
        <f>SUM(J6:J346)</f>
        <v>0</v>
      </c>
      <c r="K5" s="52">
        <f>SUM(K6:K347)</f>
        <v>1000</v>
      </c>
      <c r="L5" s="52">
        <f>SUM(L6:L347)</f>
        <v>504.84</v>
      </c>
      <c r="M5" s="52">
        <f>SUM(M6:M347)</f>
        <v>1688</v>
      </c>
      <c r="N5" s="52">
        <f>SUM(N6:N346)</f>
        <v>0</v>
      </c>
      <c r="O5" s="52">
        <f>SUM(E5:N5)</f>
        <v>11410.72</v>
      </c>
    </row>
    <row r="6" spans="1:15" ht="15">
      <c r="A6" s="62">
        <v>45659</v>
      </c>
      <c r="B6" s="53" t="s">
        <v>43</v>
      </c>
      <c r="C6" s="53" t="s">
        <v>44</v>
      </c>
      <c r="D6" s="53" t="s">
        <v>45</v>
      </c>
      <c r="E6" s="80"/>
      <c r="F6" s="54"/>
      <c r="G6" s="80"/>
      <c r="H6" s="54"/>
      <c r="I6" s="54">
        <v>3.35</v>
      </c>
      <c r="J6" s="54"/>
      <c r="K6" s="54"/>
      <c r="L6" s="54"/>
      <c r="M6" s="54"/>
      <c r="N6" s="54"/>
      <c r="O6" s="52">
        <f t="shared" ref="O6:O18" si="0">SUM(E6:N6)</f>
        <v>3.35</v>
      </c>
    </row>
    <row r="7" spans="1:15" ht="15">
      <c r="A7" s="62"/>
      <c r="B7" s="53" t="s">
        <v>46</v>
      </c>
      <c r="C7" s="53" t="s">
        <v>44</v>
      </c>
      <c r="D7" s="53" t="s">
        <v>47</v>
      </c>
      <c r="E7" s="80">
        <v>16</v>
      </c>
      <c r="F7" s="54"/>
      <c r="G7" s="80"/>
      <c r="H7" s="54"/>
      <c r="I7" s="54"/>
      <c r="J7" s="54"/>
      <c r="K7" s="54"/>
      <c r="L7" s="54"/>
      <c r="M7" s="54"/>
      <c r="N7" s="54"/>
      <c r="O7" s="52">
        <f t="shared" si="0"/>
        <v>16</v>
      </c>
    </row>
    <row r="8" spans="1:15" ht="15">
      <c r="A8" s="62">
        <v>45663</v>
      </c>
      <c r="B8" s="53" t="s">
        <v>48</v>
      </c>
      <c r="C8" s="53" t="s">
        <v>44</v>
      </c>
      <c r="D8" s="53" t="s">
        <v>49</v>
      </c>
      <c r="E8" s="80"/>
      <c r="F8" s="54"/>
      <c r="G8" s="80">
        <v>20</v>
      </c>
      <c r="H8" s="54"/>
      <c r="I8" s="54"/>
      <c r="J8" s="54"/>
      <c r="K8" s="54"/>
      <c r="L8" s="54"/>
      <c r="M8" s="54"/>
      <c r="N8" s="54"/>
      <c r="O8" s="52">
        <f t="shared" si="0"/>
        <v>20</v>
      </c>
    </row>
    <row r="9" spans="1:15" ht="15">
      <c r="A9" s="62"/>
      <c r="B9" s="53" t="s">
        <v>50</v>
      </c>
      <c r="C9" s="53" t="s">
        <v>44</v>
      </c>
      <c r="D9" s="53" t="s">
        <v>51</v>
      </c>
      <c r="E9" s="80">
        <v>16</v>
      </c>
      <c r="F9" s="54">
        <v>5</v>
      </c>
      <c r="G9" s="80">
        <v>20</v>
      </c>
      <c r="H9" s="54"/>
      <c r="I9" s="54"/>
      <c r="J9" s="54"/>
      <c r="K9" s="54"/>
      <c r="L9" s="54"/>
      <c r="M9" s="54"/>
      <c r="N9" s="54"/>
      <c r="O9" s="52">
        <f t="shared" si="0"/>
        <v>41</v>
      </c>
    </row>
    <row r="10" spans="1:15" ht="15">
      <c r="A10" s="62">
        <v>45664</v>
      </c>
      <c r="B10" s="53" t="s">
        <v>52</v>
      </c>
      <c r="C10" s="53" t="s">
        <v>44</v>
      </c>
      <c r="D10" s="53" t="s">
        <v>53</v>
      </c>
      <c r="E10" s="80">
        <v>16</v>
      </c>
      <c r="F10" s="54"/>
      <c r="G10" s="80">
        <v>20</v>
      </c>
      <c r="H10" s="54"/>
      <c r="I10" s="54"/>
      <c r="J10" s="54"/>
      <c r="K10" s="54"/>
      <c r="L10" s="54"/>
      <c r="M10" s="54"/>
      <c r="N10" s="54"/>
      <c r="O10" s="52">
        <f t="shared" si="0"/>
        <v>36</v>
      </c>
    </row>
    <row r="11" spans="1:15" ht="15">
      <c r="A11" s="62"/>
      <c r="B11" s="53" t="s">
        <v>54</v>
      </c>
      <c r="C11" s="53" t="s">
        <v>44</v>
      </c>
      <c r="D11" s="53" t="s">
        <v>55</v>
      </c>
      <c r="E11" s="80"/>
      <c r="F11" s="54">
        <v>10</v>
      </c>
      <c r="G11" s="80"/>
      <c r="H11" s="54"/>
      <c r="I11" s="54"/>
      <c r="J11" s="54"/>
      <c r="K11" s="54"/>
      <c r="L11" s="54"/>
      <c r="M11" s="54"/>
      <c r="N11" s="54"/>
      <c r="O11" s="52">
        <f t="shared" si="0"/>
        <v>10</v>
      </c>
    </row>
    <row r="12" spans="1:15" ht="15">
      <c r="A12" s="62"/>
      <c r="B12" s="53" t="s">
        <v>54</v>
      </c>
      <c r="C12" s="53" t="s">
        <v>44</v>
      </c>
      <c r="D12" s="53" t="s">
        <v>56</v>
      </c>
      <c r="E12" s="80">
        <v>40</v>
      </c>
      <c r="F12" s="54"/>
      <c r="G12" s="80"/>
      <c r="H12" s="54"/>
      <c r="I12" s="54"/>
      <c r="J12" s="54"/>
      <c r="K12" s="54"/>
      <c r="L12" s="54"/>
      <c r="M12" s="54"/>
      <c r="N12" s="54"/>
      <c r="O12" s="52">
        <f t="shared" si="0"/>
        <v>40</v>
      </c>
    </row>
    <row r="13" spans="1:15" ht="15">
      <c r="A13" s="62"/>
      <c r="B13" s="53" t="s">
        <v>48</v>
      </c>
      <c r="C13" s="53" t="s">
        <v>44</v>
      </c>
      <c r="D13" s="53" t="s">
        <v>57</v>
      </c>
      <c r="E13" s="80">
        <v>40</v>
      </c>
      <c r="F13" s="54"/>
      <c r="G13" s="80"/>
      <c r="H13" s="54"/>
      <c r="I13" s="54"/>
      <c r="J13" s="54"/>
      <c r="K13" s="54"/>
      <c r="L13" s="54"/>
      <c r="M13" s="54"/>
      <c r="N13" s="54"/>
      <c r="O13" s="52">
        <f t="shared" si="0"/>
        <v>40</v>
      </c>
    </row>
    <row r="14" spans="1:15" ht="15">
      <c r="A14" s="62"/>
      <c r="B14" s="53" t="s">
        <v>54</v>
      </c>
      <c r="C14" s="53" t="s">
        <v>44</v>
      </c>
      <c r="D14" s="53" t="s">
        <v>58</v>
      </c>
      <c r="E14" s="80"/>
      <c r="F14" s="54"/>
      <c r="G14" s="80">
        <v>20</v>
      </c>
      <c r="H14" s="54"/>
      <c r="I14" s="54"/>
      <c r="J14" s="54"/>
      <c r="K14" s="54"/>
      <c r="L14" s="54"/>
      <c r="M14" s="54"/>
      <c r="N14" s="54"/>
      <c r="O14" s="52">
        <f t="shared" si="0"/>
        <v>20</v>
      </c>
    </row>
    <row r="15" spans="1:15" ht="15">
      <c r="A15" s="62"/>
      <c r="B15" s="53" t="s">
        <v>59</v>
      </c>
      <c r="C15" s="53" t="s">
        <v>44</v>
      </c>
      <c r="D15" s="53" t="s">
        <v>55</v>
      </c>
      <c r="E15" s="80"/>
      <c r="F15" s="54">
        <v>10</v>
      </c>
      <c r="G15" s="80"/>
      <c r="H15" s="54"/>
      <c r="I15" s="54"/>
      <c r="J15" s="54"/>
      <c r="K15" s="54"/>
      <c r="L15" s="54"/>
      <c r="M15" s="54"/>
      <c r="N15" s="54"/>
      <c r="O15" s="52">
        <f t="shared" si="0"/>
        <v>10</v>
      </c>
    </row>
    <row r="16" spans="1:15" ht="15">
      <c r="A16" s="62"/>
      <c r="B16" s="53" t="s">
        <v>60</v>
      </c>
      <c r="C16" s="53" t="s">
        <v>44</v>
      </c>
      <c r="D16" s="53" t="s">
        <v>61</v>
      </c>
      <c r="E16" s="80"/>
      <c r="F16" s="54">
        <v>35</v>
      </c>
      <c r="G16" s="80"/>
      <c r="H16" s="54"/>
      <c r="I16" s="54"/>
      <c r="J16" s="54"/>
      <c r="K16" s="54"/>
      <c r="L16" s="54"/>
      <c r="M16" s="54"/>
      <c r="N16" s="54"/>
      <c r="O16" s="52">
        <f t="shared" si="0"/>
        <v>35</v>
      </c>
    </row>
    <row r="17" spans="1:15" ht="15">
      <c r="A17" s="51"/>
      <c r="B17" s="53" t="s">
        <v>62</v>
      </c>
      <c r="C17" s="53" t="s">
        <v>44</v>
      </c>
      <c r="D17" s="53" t="s">
        <v>63</v>
      </c>
      <c r="E17" s="80"/>
      <c r="F17" s="54">
        <v>10</v>
      </c>
      <c r="G17" s="80"/>
      <c r="H17" s="54"/>
      <c r="I17" s="54"/>
      <c r="J17" s="54"/>
      <c r="K17" s="54"/>
      <c r="L17" s="54"/>
      <c r="M17" s="54"/>
      <c r="N17" s="54"/>
      <c r="O17" s="52">
        <f t="shared" si="0"/>
        <v>10</v>
      </c>
    </row>
    <row r="18" spans="1:15" ht="15">
      <c r="A18" s="62">
        <v>45665</v>
      </c>
      <c r="B18" s="53" t="s">
        <v>64</v>
      </c>
      <c r="C18" s="53" t="s">
        <v>44</v>
      </c>
      <c r="D18" s="53" t="s">
        <v>65</v>
      </c>
      <c r="E18" s="80">
        <v>40</v>
      </c>
      <c r="F18" s="54"/>
      <c r="G18" s="80">
        <v>20</v>
      </c>
      <c r="H18" s="54"/>
      <c r="I18" s="54"/>
      <c r="J18" s="54"/>
      <c r="K18" s="54"/>
      <c r="L18" s="54"/>
      <c r="M18" s="54"/>
      <c r="N18" s="54"/>
      <c r="O18" s="52">
        <f t="shared" si="0"/>
        <v>60</v>
      </c>
    </row>
    <row r="19" spans="1:15" ht="21.75">
      <c r="A19" s="51"/>
      <c r="B19" s="51" t="s">
        <v>66</v>
      </c>
      <c r="C19" s="53" t="s">
        <v>44</v>
      </c>
      <c r="D19" s="53" t="s">
        <v>67</v>
      </c>
      <c r="E19" s="80"/>
      <c r="F19" s="54"/>
      <c r="G19" s="80">
        <v>75</v>
      </c>
      <c r="H19" s="54"/>
      <c r="I19" s="54"/>
      <c r="J19" s="54"/>
      <c r="K19" s="54"/>
      <c r="L19" s="54"/>
      <c r="M19" s="54"/>
      <c r="N19" s="54"/>
      <c r="O19" s="54">
        <f t="shared" ref="O19:O33" si="1">SUM(E19:N19)</f>
        <v>75</v>
      </c>
    </row>
    <row r="20" spans="1:15">
      <c r="A20" s="62">
        <v>45666</v>
      </c>
      <c r="B20" s="53" t="s">
        <v>68</v>
      </c>
      <c r="C20" s="53" t="s">
        <v>44</v>
      </c>
      <c r="D20" s="53" t="s">
        <v>69</v>
      </c>
      <c r="E20" s="80">
        <v>40</v>
      </c>
      <c r="F20" s="54"/>
      <c r="G20" s="80"/>
      <c r="H20" s="54"/>
      <c r="I20" s="54"/>
      <c r="J20" s="54"/>
      <c r="K20" s="54"/>
      <c r="L20" s="54"/>
      <c r="M20" s="54"/>
      <c r="N20" s="54"/>
      <c r="O20" s="54">
        <f t="shared" si="1"/>
        <v>40</v>
      </c>
    </row>
    <row r="21" spans="1:15">
      <c r="A21" s="51"/>
      <c r="B21" s="53" t="s">
        <v>68</v>
      </c>
      <c r="C21" s="53" t="s">
        <v>44</v>
      </c>
      <c r="D21" s="53" t="s">
        <v>70</v>
      </c>
      <c r="E21" s="80"/>
      <c r="F21" s="54"/>
      <c r="G21" s="80">
        <v>20</v>
      </c>
      <c r="H21" s="54"/>
      <c r="I21" s="54"/>
      <c r="J21" s="54"/>
      <c r="K21" s="54"/>
      <c r="L21" s="54"/>
      <c r="M21" s="54"/>
      <c r="N21" s="54"/>
      <c r="O21" s="54">
        <f t="shared" si="1"/>
        <v>20</v>
      </c>
    </row>
    <row r="22" spans="1:15" ht="21.75">
      <c r="A22" s="51"/>
      <c r="B22" s="51" t="s">
        <v>71</v>
      </c>
      <c r="C22" s="53" t="s">
        <v>44</v>
      </c>
      <c r="D22" s="53" t="s">
        <v>72</v>
      </c>
      <c r="E22" s="80"/>
      <c r="F22" s="54">
        <v>5</v>
      </c>
      <c r="G22" s="80"/>
      <c r="H22" s="54"/>
      <c r="I22" s="54"/>
      <c r="J22" s="54"/>
      <c r="K22" s="54"/>
      <c r="L22" s="54"/>
      <c r="M22" s="54"/>
      <c r="N22" s="54"/>
      <c r="O22" s="54">
        <f t="shared" si="1"/>
        <v>5</v>
      </c>
    </row>
    <row r="23" spans="1:15">
      <c r="A23" s="51"/>
      <c r="B23" s="53" t="s">
        <v>71</v>
      </c>
      <c r="C23" s="53" t="s">
        <v>44</v>
      </c>
      <c r="D23" s="53" t="s">
        <v>73</v>
      </c>
      <c r="E23" s="80">
        <v>40</v>
      </c>
      <c r="F23" s="54"/>
      <c r="G23" s="80"/>
      <c r="H23" s="54"/>
      <c r="I23" s="54"/>
      <c r="J23" s="54"/>
      <c r="K23" s="54"/>
      <c r="L23" s="54"/>
      <c r="M23" s="54"/>
      <c r="N23" s="54"/>
      <c r="O23" s="54">
        <f t="shared" si="1"/>
        <v>40</v>
      </c>
    </row>
    <row r="24" spans="1:15">
      <c r="A24" s="51"/>
      <c r="B24" s="53" t="s">
        <v>46</v>
      </c>
      <c r="C24" s="53" t="s">
        <v>44</v>
      </c>
      <c r="D24" s="53" t="s">
        <v>74</v>
      </c>
      <c r="E24" s="80"/>
      <c r="F24" s="54">
        <v>10</v>
      </c>
      <c r="G24" s="80"/>
      <c r="H24" s="54"/>
      <c r="I24" s="54"/>
      <c r="J24" s="54"/>
      <c r="K24" s="54"/>
      <c r="L24" s="54"/>
      <c r="M24" s="54"/>
      <c r="N24" s="54"/>
      <c r="O24" s="54">
        <f t="shared" si="1"/>
        <v>10</v>
      </c>
    </row>
    <row r="25" spans="1:15">
      <c r="A25" s="62">
        <v>45667</v>
      </c>
      <c r="B25" s="53" t="s">
        <v>75</v>
      </c>
      <c r="C25" s="53" t="s">
        <v>44</v>
      </c>
      <c r="D25" s="53" t="s">
        <v>76</v>
      </c>
      <c r="E25" s="80"/>
      <c r="F25" s="54"/>
      <c r="G25" s="80">
        <v>35</v>
      </c>
      <c r="H25" s="54"/>
      <c r="I25" s="54"/>
      <c r="J25" s="54"/>
      <c r="K25" s="54"/>
      <c r="L25" s="54"/>
      <c r="M25" s="54"/>
      <c r="N25" s="54"/>
      <c r="O25" s="54">
        <f t="shared" si="1"/>
        <v>35</v>
      </c>
    </row>
    <row r="26" spans="1:15">
      <c r="A26" s="62">
        <v>45669</v>
      </c>
      <c r="B26" s="53" t="s">
        <v>77</v>
      </c>
      <c r="C26" s="53" t="s">
        <v>44</v>
      </c>
      <c r="D26" s="53" t="s">
        <v>78</v>
      </c>
      <c r="E26" s="80"/>
      <c r="F26" s="54">
        <v>10</v>
      </c>
      <c r="G26" s="80"/>
      <c r="H26" s="54"/>
      <c r="I26" s="54"/>
      <c r="J26" s="54"/>
      <c r="K26" s="54"/>
      <c r="L26" s="54"/>
      <c r="M26" s="54"/>
      <c r="N26" s="54"/>
      <c r="O26" s="54">
        <f t="shared" si="1"/>
        <v>10</v>
      </c>
    </row>
    <row r="27" spans="1:15">
      <c r="A27" s="51"/>
      <c r="B27" s="53" t="s">
        <v>79</v>
      </c>
      <c r="C27" s="53" t="s">
        <v>44</v>
      </c>
      <c r="D27" s="53" t="s">
        <v>80</v>
      </c>
      <c r="E27" s="80">
        <v>40</v>
      </c>
      <c r="F27" s="54"/>
      <c r="G27" s="80"/>
      <c r="H27" s="54"/>
      <c r="I27" s="54"/>
      <c r="J27" s="54"/>
      <c r="K27" s="54"/>
      <c r="L27" s="54"/>
      <c r="M27" s="54"/>
      <c r="N27" s="54"/>
      <c r="O27" s="54">
        <f t="shared" si="1"/>
        <v>40</v>
      </c>
    </row>
    <row r="28" spans="1:15">
      <c r="A28" s="51"/>
      <c r="B28" s="53" t="s">
        <v>81</v>
      </c>
      <c r="C28" s="53" t="s">
        <v>44</v>
      </c>
      <c r="D28" s="53" t="s">
        <v>82</v>
      </c>
      <c r="E28" s="80"/>
      <c r="F28" s="54">
        <v>10</v>
      </c>
      <c r="G28" s="80"/>
      <c r="H28" s="54"/>
      <c r="I28" s="54"/>
      <c r="J28" s="54"/>
      <c r="K28" s="54"/>
      <c r="L28" s="54"/>
      <c r="M28" s="54"/>
      <c r="N28" s="54"/>
      <c r="O28" s="54">
        <f t="shared" si="1"/>
        <v>10</v>
      </c>
    </row>
    <row r="29" spans="1:15">
      <c r="A29" s="51"/>
      <c r="B29" s="53" t="s">
        <v>83</v>
      </c>
      <c r="C29" s="53" t="s">
        <v>44</v>
      </c>
      <c r="D29" s="53" t="s">
        <v>84</v>
      </c>
      <c r="E29" s="80"/>
      <c r="F29" s="54"/>
      <c r="G29" s="80">
        <v>20</v>
      </c>
      <c r="H29" s="54"/>
      <c r="I29" s="54"/>
      <c r="J29" s="54"/>
      <c r="K29" s="54"/>
      <c r="L29" s="54"/>
      <c r="M29" s="54"/>
      <c r="N29" s="54"/>
      <c r="O29" s="54">
        <f t="shared" si="1"/>
        <v>20</v>
      </c>
    </row>
    <row r="30" spans="1:15">
      <c r="A30" s="51"/>
      <c r="B30" s="53" t="s">
        <v>83</v>
      </c>
      <c r="C30" s="53" t="s">
        <v>44</v>
      </c>
      <c r="D30" s="53" t="s">
        <v>85</v>
      </c>
      <c r="E30" s="80">
        <v>40</v>
      </c>
      <c r="F30" s="54"/>
      <c r="G30" s="80"/>
      <c r="H30" s="54"/>
      <c r="I30" s="54"/>
      <c r="J30" s="54"/>
      <c r="K30" s="54"/>
      <c r="L30" s="54"/>
      <c r="M30" s="54"/>
      <c r="N30" s="54"/>
      <c r="O30" s="54">
        <f t="shared" si="1"/>
        <v>40</v>
      </c>
    </row>
    <row r="31" spans="1:15">
      <c r="A31" s="51"/>
      <c r="B31" s="53" t="s">
        <v>83</v>
      </c>
      <c r="C31" s="53" t="s">
        <v>44</v>
      </c>
      <c r="D31" s="53" t="s">
        <v>86</v>
      </c>
      <c r="E31" s="80"/>
      <c r="F31" s="54">
        <v>10</v>
      </c>
      <c r="G31" s="80"/>
      <c r="H31" s="54"/>
      <c r="I31" s="54"/>
      <c r="J31" s="54"/>
      <c r="K31" s="54"/>
      <c r="L31" s="54"/>
      <c r="M31" s="54"/>
      <c r="N31" s="54"/>
      <c r="O31" s="54">
        <f t="shared" si="1"/>
        <v>10</v>
      </c>
    </row>
    <row r="32" spans="1:15">
      <c r="A32" s="51"/>
      <c r="B32" s="53" t="s">
        <v>87</v>
      </c>
      <c r="C32" s="53" t="s">
        <v>44</v>
      </c>
      <c r="D32" s="53" t="s">
        <v>88</v>
      </c>
      <c r="E32" s="80">
        <v>40</v>
      </c>
      <c r="F32" s="54"/>
      <c r="G32" s="80"/>
      <c r="H32" s="54"/>
      <c r="I32" s="54"/>
      <c r="J32" s="54"/>
      <c r="K32" s="54"/>
      <c r="L32" s="54"/>
      <c r="M32" s="54"/>
      <c r="N32" s="54"/>
      <c r="O32" s="54">
        <f t="shared" si="1"/>
        <v>40</v>
      </c>
    </row>
    <row r="33" spans="1:15">
      <c r="A33" s="51"/>
      <c r="B33" s="53" t="s">
        <v>87</v>
      </c>
      <c r="C33" s="53" t="s">
        <v>44</v>
      </c>
      <c r="D33" s="53" t="s">
        <v>89</v>
      </c>
      <c r="E33" s="80"/>
      <c r="F33" s="54"/>
      <c r="G33" s="80">
        <v>20</v>
      </c>
      <c r="H33" s="54"/>
      <c r="I33" s="54"/>
      <c r="J33" s="54"/>
      <c r="K33" s="54"/>
      <c r="L33" s="54"/>
      <c r="M33" s="54"/>
      <c r="N33" s="54"/>
      <c r="O33" s="54">
        <f t="shared" si="1"/>
        <v>20</v>
      </c>
    </row>
    <row r="34" spans="1:15" ht="21.75">
      <c r="A34" s="77">
        <v>45672</v>
      </c>
      <c r="B34" s="85" t="s">
        <v>90</v>
      </c>
      <c r="C34" s="1" t="s">
        <v>91</v>
      </c>
      <c r="D34" s="1" t="s">
        <v>92</v>
      </c>
      <c r="F34" s="2">
        <v>10</v>
      </c>
      <c r="H34" s="2"/>
      <c r="I34" s="2"/>
      <c r="J34" s="2"/>
      <c r="K34" s="2"/>
      <c r="L34" s="2"/>
      <c r="M34" s="2"/>
      <c r="N34" s="2"/>
      <c r="O34" s="2"/>
    </row>
    <row r="35" spans="1:15">
      <c r="B35" s="1" t="s">
        <v>93</v>
      </c>
      <c r="C35" s="1" t="s">
        <v>44</v>
      </c>
      <c r="D35" s="1" t="s">
        <v>94</v>
      </c>
      <c r="E35" s="78">
        <v>10</v>
      </c>
      <c r="H35" s="2"/>
      <c r="I35" s="2"/>
      <c r="J35" s="2"/>
      <c r="K35" s="2"/>
      <c r="L35" s="2"/>
      <c r="M35" s="2"/>
      <c r="N35" s="2"/>
      <c r="O35" s="2"/>
    </row>
    <row r="36" spans="1:15">
      <c r="B36" s="1" t="s">
        <v>95</v>
      </c>
      <c r="C36" s="1" t="s">
        <v>44</v>
      </c>
      <c r="D36" s="1" t="s">
        <v>96</v>
      </c>
      <c r="E36" s="78">
        <v>50</v>
      </c>
      <c r="G36" s="78">
        <v>35</v>
      </c>
      <c r="H36" s="2"/>
      <c r="I36" s="2"/>
      <c r="J36" s="2"/>
      <c r="K36" s="2"/>
      <c r="L36" s="2"/>
      <c r="M36" s="2"/>
      <c r="N36" s="2"/>
      <c r="O36" s="2"/>
    </row>
    <row r="37" spans="1:15">
      <c r="A37" s="77">
        <v>45673</v>
      </c>
      <c r="B37" s="1" t="s">
        <v>97</v>
      </c>
      <c r="C37" s="1" t="s">
        <v>44</v>
      </c>
      <c r="D37" s="1" t="s">
        <v>98</v>
      </c>
      <c r="E37" s="78">
        <v>40</v>
      </c>
      <c r="G37" s="78">
        <v>35</v>
      </c>
    </row>
    <row r="38" spans="1:15">
      <c r="B38" s="1" t="s">
        <v>99</v>
      </c>
      <c r="C38" s="1" t="s">
        <v>44</v>
      </c>
      <c r="D38" s="1" t="s">
        <v>100</v>
      </c>
      <c r="E38" s="78">
        <v>16</v>
      </c>
    </row>
    <row r="39" spans="1:15" ht="21.75">
      <c r="A39" s="81"/>
      <c r="B39" s="81" t="s">
        <v>101</v>
      </c>
      <c r="C39" s="81" t="s">
        <v>44</v>
      </c>
      <c r="D39" s="1" t="s">
        <v>100</v>
      </c>
      <c r="E39" s="78">
        <v>40</v>
      </c>
    </row>
    <row r="40" spans="1:15" ht="21.75">
      <c r="A40" s="82">
        <v>45676</v>
      </c>
      <c r="B40" s="81" t="s">
        <v>102</v>
      </c>
      <c r="C40" s="81" t="s">
        <v>44</v>
      </c>
      <c r="D40" s="1" t="s">
        <v>103</v>
      </c>
      <c r="I40" s="1">
        <v>1.98</v>
      </c>
    </row>
    <row r="41" spans="1:15" ht="21.75">
      <c r="A41" s="82">
        <v>45678</v>
      </c>
      <c r="B41" s="81" t="s">
        <v>48</v>
      </c>
      <c r="C41" s="81" t="s">
        <v>44</v>
      </c>
      <c r="D41" s="1" t="s">
        <v>104</v>
      </c>
      <c r="G41" s="78">
        <v>35</v>
      </c>
    </row>
    <row r="42" spans="1:15" ht="21.75">
      <c r="A42" s="81"/>
      <c r="B42" s="81" t="s">
        <v>105</v>
      </c>
      <c r="C42" s="81" t="s">
        <v>44</v>
      </c>
      <c r="D42" s="1" t="s">
        <v>104</v>
      </c>
      <c r="G42" s="78">
        <v>35</v>
      </c>
    </row>
    <row r="43" spans="1:15" ht="21.75">
      <c r="A43" s="81" t="s">
        <v>106</v>
      </c>
      <c r="B43" s="81" t="s">
        <v>107</v>
      </c>
      <c r="C43" s="81" t="s">
        <v>44</v>
      </c>
      <c r="D43" s="1" t="s">
        <v>100</v>
      </c>
      <c r="E43" s="78">
        <v>40</v>
      </c>
    </row>
    <row r="44" spans="1:15" ht="21.75">
      <c r="A44" s="81"/>
      <c r="B44" s="81" t="s">
        <v>108</v>
      </c>
      <c r="C44" s="81" t="s">
        <v>44</v>
      </c>
      <c r="D44" s="1" t="s">
        <v>109</v>
      </c>
      <c r="G44" s="78">
        <v>35</v>
      </c>
    </row>
    <row r="45" spans="1:15" ht="21.75">
      <c r="A45" s="82">
        <v>45684</v>
      </c>
      <c r="B45" s="81" t="s">
        <v>110</v>
      </c>
      <c r="C45" s="81" t="s">
        <v>44</v>
      </c>
      <c r="D45" s="1" t="s">
        <v>111</v>
      </c>
      <c r="E45" s="78">
        <v>50</v>
      </c>
      <c r="G45" s="78">
        <v>70</v>
      </c>
    </row>
    <row r="46" spans="1:15" ht="21.75">
      <c r="A46" s="82">
        <v>45685</v>
      </c>
      <c r="B46" s="81" t="s">
        <v>102</v>
      </c>
      <c r="C46" s="81" t="s">
        <v>44</v>
      </c>
      <c r="D46" s="1" t="s">
        <v>112</v>
      </c>
      <c r="G46" s="78">
        <v>35</v>
      </c>
    </row>
    <row r="47" spans="1:15" ht="21.75">
      <c r="A47" s="81"/>
      <c r="B47" s="81" t="s">
        <v>71</v>
      </c>
      <c r="C47" s="81" t="s">
        <v>44</v>
      </c>
      <c r="D47" s="1" t="s">
        <v>109</v>
      </c>
      <c r="G47" s="78">
        <v>20</v>
      </c>
    </row>
    <row r="48" spans="1:15" ht="21.75">
      <c r="A48" s="81"/>
      <c r="B48" s="81" t="s">
        <v>113</v>
      </c>
      <c r="C48" s="81" t="s">
        <v>44</v>
      </c>
      <c r="D48" s="1" t="s">
        <v>112</v>
      </c>
      <c r="G48" s="78">
        <v>35</v>
      </c>
    </row>
    <row r="49" spans="1:7" ht="21.75">
      <c r="A49" s="81"/>
      <c r="B49" s="81" t="s">
        <v>54</v>
      </c>
      <c r="C49" s="81" t="s">
        <v>44</v>
      </c>
      <c r="D49" s="1" t="s">
        <v>112</v>
      </c>
      <c r="G49" s="78">
        <v>35</v>
      </c>
    </row>
    <row r="50" spans="1:7" ht="21.75">
      <c r="A50" s="81"/>
      <c r="B50" s="81" t="s">
        <v>114</v>
      </c>
      <c r="C50" s="81" t="s">
        <v>44</v>
      </c>
      <c r="D50" s="1" t="s">
        <v>115</v>
      </c>
      <c r="E50" s="78">
        <v>40</v>
      </c>
    </row>
    <row r="51" spans="1:7" ht="21.75">
      <c r="A51" s="82">
        <v>45686</v>
      </c>
      <c r="B51" s="81" t="s">
        <v>116</v>
      </c>
      <c r="C51" s="81" t="s">
        <v>44</v>
      </c>
      <c r="D51" s="1" t="s">
        <v>100</v>
      </c>
      <c r="E51" s="78">
        <v>40</v>
      </c>
    </row>
    <row r="52" spans="1:7" ht="21.75">
      <c r="A52" s="81"/>
      <c r="B52" s="81" t="s">
        <v>46</v>
      </c>
      <c r="C52" s="81" t="s">
        <v>44</v>
      </c>
      <c r="D52" s="1" t="s">
        <v>109</v>
      </c>
      <c r="G52" s="78">
        <v>20</v>
      </c>
    </row>
    <row r="53" spans="1:7" ht="21.75">
      <c r="A53" s="81"/>
      <c r="B53" s="81" t="s">
        <v>46</v>
      </c>
      <c r="C53" s="81" t="s">
        <v>44</v>
      </c>
      <c r="D53" s="1" t="s">
        <v>104</v>
      </c>
      <c r="G53" s="78">
        <v>35</v>
      </c>
    </row>
    <row r="54" spans="1:7" ht="21.75">
      <c r="A54" s="81"/>
      <c r="B54" s="81" t="s">
        <v>101</v>
      </c>
      <c r="C54" s="81" t="s">
        <v>44</v>
      </c>
      <c r="D54" s="1" t="s">
        <v>104</v>
      </c>
      <c r="G54" s="78">
        <v>35</v>
      </c>
    </row>
    <row r="55" spans="1:7" ht="21.75">
      <c r="A55" s="81"/>
      <c r="B55" s="81" t="s">
        <v>101</v>
      </c>
      <c r="C55" s="81" t="s">
        <v>44</v>
      </c>
      <c r="D55" s="1" t="s">
        <v>117</v>
      </c>
      <c r="E55" s="78">
        <v>10</v>
      </c>
    </row>
    <row r="56" spans="1:7" ht="21.75">
      <c r="A56" s="82">
        <v>45687</v>
      </c>
      <c r="B56" s="81" t="s">
        <v>118</v>
      </c>
      <c r="C56" s="81" t="s">
        <v>44</v>
      </c>
      <c r="D56" s="1" t="s">
        <v>100</v>
      </c>
      <c r="E56" s="78">
        <v>40</v>
      </c>
    </row>
    <row r="57" spans="1:7" ht="21.75">
      <c r="A57" s="81"/>
      <c r="B57" s="81" t="s">
        <v>118</v>
      </c>
      <c r="C57" s="81" t="s">
        <v>44</v>
      </c>
      <c r="D57" s="1" t="s">
        <v>109</v>
      </c>
      <c r="G57" s="78">
        <v>35</v>
      </c>
    </row>
    <row r="58" spans="1:7" ht="21.75">
      <c r="A58" s="81"/>
      <c r="B58" s="81" t="s">
        <v>119</v>
      </c>
      <c r="C58" s="81" t="s">
        <v>44</v>
      </c>
      <c r="D58" s="1" t="s">
        <v>120</v>
      </c>
      <c r="G58" s="78">
        <v>48</v>
      </c>
    </row>
    <row r="59" spans="1:7" ht="21.75">
      <c r="A59" s="81"/>
      <c r="B59" s="81" t="s">
        <v>121</v>
      </c>
      <c r="C59" s="81" t="s">
        <v>44</v>
      </c>
      <c r="D59" s="1" t="s">
        <v>122</v>
      </c>
      <c r="G59" s="78">
        <v>13</v>
      </c>
    </row>
    <row r="60" spans="1:7" ht="21.75">
      <c r="A60" s="81"/>
      <c r="B60" s="81" t="s">
        <v>59</v>
      </c>
      <c r="C60" s="81" t="s">
        <v>44</v>
      </c>
      <c r="D60" s="1" t="s">
        <v>122</v>
      </c>
      <c r="G60" s="78">
        <v>13</v>
      </c>
    </row>
    <row r="61" spans="1:7" ht="21.75">
      <c r="A61" s="81"/>
      <c r="B61" s="81" t="s">
        <v>62</v>
      </c>
      <c r="C61" s="81" t="s">
        <v>44</v>
      </c>
      <c r="D61" s="1" t="s">
        <v>122</v>
      </c>
      <c r="G61" s="78">
        <v>13</v>
      </c>
    </row>
    <row r="62" spans="1:7" ht="21.75">
      <c r="A62" s="81"/>
      <c r="B62" s="81" t="s">
        <v>123</v>
      </c>
      <c r="C62" s="81" t="s">
        <v>44</v>
      </c>
      <c r="D62" s="1" t="s">
        <v>122</v>
      </c>
      <c r="G62" s="78">
        <v>13</v>
      </c>
    </row>
    <row r="63" spans="1:7" ht="21.75">
      <c r="A63" s="81"/>
      <c r="B63" s="81" t="s">
        <v>114</v>
      </c>
      <c r="C63" s="81" t="s">
        <v>44</v>
      </c>
      <c r="D63" s="1" t="s">
        <v>112</v>
      </c>
      <c r="G63" s="78">
        <v>35</v>
      </c>
    </row>
    <row r="64" spans="1:7" ht="21.75">
      <c r="A64" s="81"/>
      <c r="B64" s="81" t="s">
        <v>124</v>
      </c>
      <c r="C64" s="81" t="s">
        <v>44</v>
      </c>
      <c r="D64" s="1" t="s">
        <v>122</v>
      </c>
      <c r="G64" s="78">
        <v>13</v>
      </c>
    </row>
    <row r="65" spans="1:13" ht="21.75">
      <c r="A65" s="81"/>
      <c r="B65" s="81" t="s">
        <v>121</v>
      </c>
      <c r="C65" s="81" t="s">
        <v>44</v>
      </c>
      <c r="D65" s="1" t="s">
        <v>112</v>
      </c>
      <c r="G65" s="78">
        <v>35</v>
      </c>
    </row>
    <row r="66" spans="1:13" ht="21.75">
      <c r="A66" s="81"/>
      <c r="B66" s="81" t="s">
        <v>114</v>
      </c>
      <c r="C66" s="81" t="s">
        <v>44</v>
      </c>
      <c r="D66" s="1" t="s">
        <v>122</v>
      </c>
      <c r="G66" s="78">
        <v>13</v>
      </c>
    </row>
    <row r="67" spans="1:13" ht="21.75">
      <c r="A67" s="81"/>
      <c r="B67" s="81" t="s">
        <v>125</v>
      </c>
      <c r="C67" s="81" t="s">
        <v>44</v>
      </c>
      <c r="D67" s="1" t="s">
        <v>122</v>
      </c>
      <c r="G67" s="78">
        <v>13</v>
      </c>
    </row>
    <row r="68" spans="1:13" ht="21.75">
      <c r="A68" s="81"/>
      <c r="B68" s="81" t="s">
        <v>124</v>
      </c>
      <c r="C68" s="81" t="s">
        <v>44</v>
      </c>
      <c r="D68" s="1" t="s">
        <v>112</v>
      </c>
      <c r="G68" s="78">
        <v>35</v>
      </c>
    </row>
    <row r="69" spans="1:13" ht="21.75">
      <c r="A69" s="81"/>
      <c r="B69" s="81" t="s">
        <v>95</v>
      </c>
      <c r="C69" s="81" t="s">
        <v>44</v>
      </c>
      <c r="D69" s="1" t="s">
        <v>122</v>
      </c>
      <c r="G69" s="78">
        <v>13</v>
      </c>
    </row>
    <row r="70" spans="1:13" ht="21.75">
      <c r="A70" s="82">
        <v>45688</v>
      </c>
      <c r="B70" s="81" t="s">
        <v>126</v>
      </c>
      <c r="C70" s="81" t="s">
        <v>44</v>
      </c>
      <c r="D70" s="1" t="s">
        <v>127</v>
      </c>
      <c r="M70" s="1">
        <v>1688</v>
      </c>
    </row>
    <row r="71" spans="1:13" ht="21.75">
      <c r="A71" s="81"/>
      <c r="B71" s="81" t="s">
        <v>125</v>
      </c>
      <c r="C71" s="81" t="s">
        <v>44</v>
      </c>
      <c r="D71" s="1" t="s">
        <v>109</v>
      </c>
      <c r="G71" s="78">
        <v>35</v>
      </c>
    </row>
    <row r="72" spans="1:13" ht="21.75">
      <c r="A72" s="82">
        <v>45689</v>
      </c>
      <c r="B72" s="81" t="s">
        <v>128</v>
      </c>
      <c r="C72" s="81" t="s">
        <v>44</v>
      </c>
      <c r="D72" s="1" t="s">
        <v>122</v>
      </c>
      <c r="G72" s="78">
        <v>13</v>
      </c>
    </row>
    <row r="73" spans="1:13" ht="21.75">
      <c r="A73" s="81"/>
      <c r="B73" s="81" t="s">
        <v>129</v>
      </c>
      <c r="C73" s="81" t="s">
        <v>44</v>
      </c>
      <c r="D73" s="1" t="s">
        <v>122</v>
      </c>
      <c r="G73" s="78">
        <v>13</v>
      </c>
    </row>
    <row r="74" spans="1:13">
      <c r="B74" s="1" t="s">
        <v>130</v>
      </c>
      <c r="C74" s="1" t="s">
        <v>44</v>
      </c>
      <c r="D74" s="1" t="s">
        <v>120</v>
      </c>
      <c r="G74" s="78">
        <v>55</v>
      </c>
    </row>
    <row r="75" spans="1:13">
      <c r="A75" s="77">
        <v>45690</v>
      </c>
      <c r="B75" s="1" t="s">
        <v>87</v>
      </c>
      <c r="C75" s="1" t="s">
        <v>44</v>
      </c>
      <c r="D75" s="1" t="s">
        <v>122</v>
      </c>
      <c r="G75" s="78">
        <v>13</v>
      </c>
    </row>
    <row r="76" spans="1:13">
      <c r="B76" s="1" t="s">
        <v>130</v>
      </c>
      <c r="C76" s="1" t="s">
        <v>44</v>
      </c>
      <c r="D76" s="1" t="s">
        <v>131</v>
      </c>
      <c r="G76" s="78">
        <v>6</v>
      </c>
    </row>
    <row r="77" spans="1:13">
      <c r="A77" s="77">
        <v>45691</v>
      </c>
      <c r="B77" s="1" t="s">
        <v>46</v>
      </c>
      <c r="C77" s="1" t="s">
        <v>44</v>
      </c>
      <c r="D77" s="1" t="s">
        <v>100</v>
      </c>
      <c r="E77" s="78">
        <v>16</v>
      </c>
    </row>
    <row r="78" spans="1:13">
      <c r="B78" s="1" t="s">
        <v>90</v>
      </c>
      <c r="C78" s="1" t="s">
        <v>44</v>
      </c>
      <c r="D78" s="1" t="s">
        <v>100</v>
      </c>
      <c r="E78" s="78">
        <v>16</v>
      </c>
    </row>
    <row r="79" spans="1:13">
      <c r="B79" s="1" t="s">
        <v>87</v>
      </c>
      <c r="C79" s="1" t="s">
        <v>132</v>
      </c>
      <c r="D79" s="1" t="s">
        <v>104</v>
      </c>
      <c r="G79" s="78">
        <v>35</v>
      </c>
    </row>
    <row r="80" spans="1:13">
      <c r="B80" s="1" t="s">
        <v>133</v>
      </c>
      <c r="C80" s="1" t="s">
        <v>132</v>
      </c>
      <c r="D80" s="1" t="s">
        <v>122</v>
      </c>
      <c r="G80" s="78">
        <v>13</v>
      </c>
    </row>
    <row r="81" spans="1:7">
      <c r="B81" s="1" t="s">
        <v>46</v>
      </c>
      <c r="C81" s="1" t="s">
        <v>132</v>
      </c>
      <c r="D81" s="1" t="s">
        <v>122</v>
      </c>
      <c r="G81" s="78">
        <v>13</v>
      </c>
    </row>
    <row r="82" spans="1:7">
      <c r="A82" s="77">
        <v>45692</v>
      </c>
      <c r="B82" s="1" t="s">
        <v>105</v>
      </c>
      <c r="C82" s="1" t="s">
        <v>132</v>
      </c>
      <c r="D82" s="1" t="s">
        <v>122</v>
      </c>
      <c r="G82" s="78">
        <v>13</v>
      </c>
    </row>
    <row r="83" spans="1:7">
      <c r="B83" s="1" t="s">
        <v>52</v>
      </c>
      <c r="C83" s="1" t="s">
        <v>134</v>
      </c>
      <c r="D83" s="1" t="s">
        <v>100</v>
      </c>
      <c r="E83" s="78">
        <v>16</v>
      </c>
    </row>
    <row r="84" spans="1:7">
      <c r="B84" s="1" t="s">
        <v>71</v>
      </c>
      <c r="C84" s="1" t="s">
        <v>132</v>
      </c>
      <c r="D84" s="1" t="s">
        <v>122</v>
      </c>
      <c r="G84" s="78">
        <v>13</v>
      </c>
    </row>
    <row r="85" spans="1:7">
      <c r="B85" s="1" t="s">
        <v>135</v>
      </c>
      <c r="C85" s="1" t="s">
        <v>136</v>
      </c>
      <c r="D85" s="1" t="s">
        <v>137</v>
      </c>
      <c r="G85" s="78">
        <v>13</v>
      </c>
    </row>
    <row r="86" spans="1:7">
      <c r="A86" s="77">
        <v>45695</v>
      </c>
      <c r="B86" s="1" t="s">
        <v>138</v>
      </c>
      <c r="C86" s="1" t="s">
        <v>132</v>
      </c>
      <c r="D86" s="1" t="s">
        <v>109</v>
      </c>
      <c r="G86" s="78">
        <v>35</v>
      </c>
    </row>
    <row r="87" spans="1:7">
      <c r="A87" s="77">
        <v>45696</v>
      </c>
      <c r="B87" s="1" t="s">
        <v>139</v>
      </c>
      <c r="C87" s="1" t="s">
        <v>132</v>
      </c>
      <c r="D87" s="1" t="s">
        <v>140</v>
      </c>
      <c r="F87" s="2">
        <v>10</v>
      </c>
    </row>
    <row r="88" spans="1:7">
      <c r="B88" s="1" t="s">
        <v>54</v>
      </c>
      <c r="C88" s="1" t="s">
        <v>132</v>
      </c>
      <c r="D88" s="1" t="s">
        <v>140</v>
      </c>
      <c r="F88" s="2">
        <v>10</v>
      </c>
    </row>
    <row r="89" spans="1:7">
      <c r="B89" s="1" t="s">
        <v>141</v>
      </c>
      <c r="C89" s="1" t="s">
        <v>132</v>
      </c>
      <c r="D89" s="1" t="s">
        <v>140</v>
      </c>
      <c r="F89" s="2">
        <v>10</v>
      </c>
    </row>
    <row r="90" spans="1:7">
      <c r="B90" s="1" t="s">
        <v>59</v>
      </c>
      <c r="C90" s="1" t="s">
        <v>132</v>
      </c>
      <c r="D90" s="1" t="s">
        <v>140</v>
      </c>
      <c r="F90" s="2">
        <v>10</v>
      </c>
    </row>
    <row r="91" spans="1:7">
      <c r="B91" s="1" t="s">
        <v>77</v>
      </c>
      <c r="C91" s="1" t="s">
        <v>132</v>
      </c>
      <c r="D91" s="1" t="s">
        <v>140</v>
      </c>
      <c r="F91" s="2">
        <v>10</v>
      </c>
    </row>
    <row r="92" spans="1:7">
      <c r="B92" s="1" t="s">
        <v>142</v>
      </c>
      <c r="C92" s="1" t="s">
        <v>132</v>
      </c>
      <c r="D92" s="1" t="s">
        <v>117</v>
      </c>
      <c r="E92" s="78">
        <v>10</v>
      </c>
    </row>
    <row r="93" spans="1:7">
      <c r="B93" s="1" t="s">
        <v>143</v>
      </c>
      <c r="C93" s="1" t="s">
        <v>136</v>
      </c>
      <c r="D93" s="1" t="s">
        <v>144</v>
      </c>
      <c r="E93" s="78">
        <v>10</v>
      </c>
      <c r="F93" s="2">
        <v>10</v>
      </c>
    </row>
    <row r="94" spans="1:7">
      <c r="B94" s="1" t="s">
        <v>145</v>
      </c>
      <c r="C94" s="1" t="s">
        <v>132</v>
      </c>
      <c r="D94" s="1" t="s">
        <v>140</v>
      </c>
      <c r="F94" s="2">
        <v>10</v>
      </c>
    </row>
    <row r="95" spans="1:7">
      <c r="B95" s="1" t="s">
        <v>146</v>
      </c>
      <c r="C95" s="1" t="s">
        <v>132</v>
      </c>
      <c r="D95" s="1" t="s">
        <v>100</v>
      </c>
      <c r="E95" s="78">
        <v>16</v>
      </c>
    </row>
    <row r="96" spans="1:7">
      <c r="A96" s="77">
        <v>45699</v>
      </c>
      <c r="B96" s="1" t="s">
        <v>147</v>
      </c>
      <c r="C96" s="1" t="s">
        <v>132</v>
      </c>
      <c r="D96" s="1" t="s">
        <v>140</v>
      </c>
      <c r="F96" s="2">
        <v>10</v>
      </c>
    </row>
    <row r="97" spans="1:7">
      <c r="B97" s="1" t="s">
        <v>48</v>
      </c>
      <c r="C97" s="1" t="s">
        <v>132</v>
      </c>
      <c r="D97" s="1" t="s">
        <v>140</v>
      </c>
      <c r="F97" s="2">
        <v>10</v>
      </c>
    </row>
    <row r="98" spans="1:7">
      <c r="A98" s="77">
        <v>45702</v>
      </c>
      <c r="B98" s="1" t="s">
        <v>90</v>
      </c>
      <c r="C98" s="1" t="s">
        <v>132</v>
      </c>
      <c r="D98" s="1" t="s">
        <v>140</v>
      </c>
      <c r="F98" s="2">
        <v>10</v>
      </c>
    </row>
    <row r="99" spans="1:7">
      <c r="B99" s="1" t="s">
        <v>113</v>
      </c>
      <c r="C99" s="1" t="s">
        <v>132</v>
      </c>
      <c r="D99" s="1" t="s">
        <v>140</v>
      </c>
      <c r="F99" s="2">
        <v>30</v>
      </c>
    </row>
    <row r="100" spans="1:7" ht="21.75">
      <c r="B100" s="1" t="s">
        <v>95</v>
      </c>
      <c r="C100" s="1" t="s">
        <v>132</v>
      </c>
      <c r="D100" s="1" t="s">
        <v>140</v>
      </c>
      <c r="E100" s="83"/>
      <c r="F100" s="2">
        <v>27</v>
      </c>
    </row>
    <row r="101" spans="1:7">
      <c r="B101" s="1" t="s">
        <v>148</v>
      </c>
      <c r="C101" s="1" t="s">
        <v>132</v>
      </c>
      <c r="D101" s="1" t="s">
        <v>117</v>
      </c>
      <c r="E101" s="78">
        <v>10</v>
      </c>
    </row>
    <row r="102" spans="1:7">
      <c r="A102" s="77">
        <v>45706</v>
      </c>
      <c r="B102" s="1" t="s">
        <v>149</v>
      </c>
      <c r="C102" s="1" t="s">
        <v>132</v>
      </c>
      <c r="D102" s="1" t="s">
        <v>100</v>
      </c>
      <c r="E102" s="78">
        <v>40</v>
      </c>
    </row>
    <row r="103" spans="1:7">
      <c r="B103" s="1" t="s">
        <v>139</v>
      </c>
      <c r="C103" s="1" t="s">
        <v>132</v>
      </c>
      <c r="D103" s="1" t="s">
        <v>150</v>
      </c>
      <c r="F103" s="2">
        <v>16</v>
      </c>
    </row>
    <row r="104" spans="1:7">
      <c r="B104" s="1" t="s">
        <v>66</v>
      </c>
      <c r="C104" s="1" t="s">
        <v>132</v>
      </c>
      <c r="D104" s="1" t="s">
        <v>150</v>
      </c>
      <c r="F104" s="2">
        <v>16</v>
      </c>
    </row>
    <row r="105" spans="1:7">
      <c r="B105" s="1" t="s">
        <v>151</v>
      </c>
      <c r="C105" s="1" t="s">
        <v>132</v>
      </c>
      <c r="D105" s="1" t="s">
        <v>150</v>
      </c>
      <c r="F105" s="2">
        <v>16</v>
      </c>
    </row>
    <row r="106" spans="1:7">
      <c r="B106" s="1" t="s">
        <v>83</v>
      </c>
      <c r="C106" s="1" t="s">
        <v>132</v>
      </c>
      <c r="D106" s="1" t="s">
        <v>150</v>
      </c>
      <c r="F106" s="2">
        <v>16</v>
      </c>
    </row>
    <row r="107" spans="1:7">
      <c r="B107" s="1" t="s">
        <v>152</v>
      </c>
      <c r="C107" s="1" t="s">
        <v>132</v>
      </c>
      <c r="D107" s="1" t="s">
        <v>150</v>
      </c>
      <c r="F107" s="2">
        <v>16</v>
      </c>
    </row>
    <row r="108" spans="1:7">
      <c r="B108" s="1" t="s">
        <v>52</v>
      </c>
      <c r="C108" s="1" t="s">
        <v>132</v>
      </c>
      <c r="D108" s="1" t="s">
        <v>109</v>
      </c>
      <c r="G108" s="78">
        <v>20</v>
      </c>
    </row>
    <row r="109" spans="1:7">
      <c r="A109" s="77">
        <v>45710</v>
      </c>
      <c r="B109" s="1" t="s">
        <v>101</v>
      </c>
      <c r="C109" s="1" t="s">
        <v>132</v>
      </c>
      <c r="D109" s="1" t="s">
        <v>153</v>
      </c>
      <c r="F109" s="2">
        <v>16</v>
      </c>
    </row>
    <row r="110" spans="1:7" ht="21.75">
      <c r="A110" s="77">
        <v>45712</v>
      </c>
      <c r="B110" s="86" t="s">
        <v>154</v>
      </c>
      <c r="C110" s="1" t="s">
        <v>132</v>
      </c>
      <c r="D110" s="1" t="s">
        <v>155</v>
      </c>
      <c r="F110" s="2">
        <v>10</v>
      </c>
    </row>
    <row r="111" spans="1:7">
      <c r="A111" s="77">
        <v>45713</v>
      </c>
      <c r="B111" s="1" t="s">
        <v>138</v>
      </c>
      <c r="C111" s="1" t="s">
        <v>132</v>
      </c>
      <c r="D111" s="1" t="s">
        <v>117</v>
      </c>
      <c r="E111" s="78">
        <v>10</v>
      </c>
    </row>
    <row r="112" spans="1:7">
      <c r="B112" s="1" t="s">
        <v>99</v>
      </c>
      <c r="C112" s="1" t="s">
        <v>136</v>
      </c>
      <c r="D112" s="1" t="s">
        <v>109</v>
      </c>
      <c r="G112" s="78">
        <v>20</v>
      </c>
    </row>
    <row r="113" spans="1:7">
      <c r="B113" s="1" t="s">
        <v>156</v>
      </c>
      <c r="C113" s="1" t="s">
        <v>136</v>
      </c>
      <c r="D113" s="1" t="s">
        <v>109</v>
      </c>
      <c r="G113" s="78">
        <v>7</v>
      </c>
    </row>
    <row r="114" spans="1:7">
      <c r="B114" s="1" t="s">
        <v>157</v>
      </c>
      <c r="C114" s="1" t="s">
        <v>132</v>
      </c>
      <c r="D114" s="1" t="s">
        <v>117</v>
      </c>
      <c r="E114" s="78">
        <v>10</v>
      </c>
    </row>
    <row r="115" spans="1:7">
      <c r="B115" s="1" t="s">
        <v>90</v>
      </c>
      <c r="C115" s="1" t="s">
        <v>132</v>
      </c>
      <c r="D115" s="1" t="s">
        <v>158</v>
      </c>
      <c r="F115" s="2">
        <v>16</v>
      </c>
    </row>
    <row r="116" spans="1:7">
      <c r="B116" s="1" t="s">
        <v>95</v>
      </c>
      <c r="C116" s="1" t="s">
        <v>132</v>
      </c>
      <c r="D116" s="1" t="s">
        <v>109</v>
      </c>
      <c r="G116" s="78">
        <v>75</v>
      </c>
    </row>
    <row r="117" spans="1:7">
      <c r="B117" s="1" t="s">
        <v>107</v>
      </c>
      <c r="C117" s="1" t="s">
        <v>132</v>
      </c>
      <c r="D117" s="1" t="s">
        <v>158</v>
      </c>
      <c r="F117" s="2">
        <v>16</v>
      </c>
    </row>
    <row r="118" spans="1:7">
      <c r="B118" s="1" t="s">
        <v>159</v>
      </c>
      <c r="C118" s="1" t="s">
        <v>132</v>
      </c>
      <c r="D118" s="1" t="s">
        <v>117</v>
      </c>
      <c r="E118" s="78">
        <v>10</v>
      </c>
    </row>
    <row r="119" spans="1:7">
      <c r="B119" s="1" t="s">
        <v>160</v>
      </c>
      <c r="C119" s="1" t="s">
        <v>132</v>
      </c>
      <c r="D119" s="1" t="s">
        <v>161</v>
      </c>
      <c r="F119" s="2">
        <v>16</v>
      </c>
    </row>
    <row r="120" spans="1:7">
      <c r="B120" s="1" t="s">
        <v>114</v>
      </c>
      <c r="C120" s="1" t="s">
        <v>162</v>
      </c>
      <c r="D120" s="1" t="s">
        <v>163</v>
      </c>
      <c r="E120" s="78">
        <v>10</v>
      </c>
    </row>
    <row r="121" spans="1:7">
      <c r="A121" s="77">
        <v>45715</v>
      </c>
      <c r="B121" s="1" t="s">
        <v>164</v>
      </c>
      <c r="C121" s="1" t="s">
        <v>132</v>
      </c>
      <c r="D121" s="1" t="s">
        <v>100</v>
      </c>
      <c r="E121" s="78">
        <v>40</v>
      </c>
    </row>
    <row r="122" spans="1:7">
      <c r="A122" s="77">
        <v>45716</v>
      </c>
      <c r="B122" s="1" t="s">
        <v>165</v>
      </c>
      <c r="C122" s="1" t="s">
        <v>132</v>
      </c>
      <c r="D122" s="1" t="s">
        <v>158</v>
      </c>
      <c r="F122" s="2">
        <v>16</v>
      </c>
    </row>
    <row r="123" spans="1:7">
      <c r="B123" s="1" t="s">
        <v>59</v>
      </c>
      <c r="C123" s="1" t="s">
        <v>132</v>
      </c>
      <c r="D123" s="1" t="s">
        <v>158</v>
      </c>
      <c r="F123" s="2">
        <v>16</v>
      </c>
    </row>
    <row r="124" spans="1:7">
      <c r="B124" s="1" t="s">
        <v>59</v>
      </c>
      <c r="C124" s="1" t="s">
        <v>132</v>
      </c>
      <c r="D124" s="1" t="s">
        <v>140</v>
      </c>
      <c r="F124" s="2">
        <v>10</v>
      </c>
    </row>
    <row r="125" spans="1:7">
      <c r="B125" s="1" t="s">
        <v>59</v>
      </c>
      <c r="C125" s="1" t="s">
        <v>166</v>
      </c>
      <c r="D125" s="1" t="s">
        <v>109</v>
      </c>
      <c r="G125" s="78">
        <v>20</v>
      </c>
    </row>
    <row r="126" spans="1:7">
      <c r="B126" s="1" t="s">
        <v>121</v>
      </c>
      <c r="C126" s="1" t="s">
        <v>136</v>
      </c>
      <c r="D126" s="1" t="s">
        <v>158</v>
      </c>
      <c r="F126" s="2">
        <v>16</v>
      </c>
    </row>
    <row r="127" spans="1:7">
      <c r="B127" s="1" t="s">
        <v>121</v>
      </c>
      <c r="C127" s="1" t="s">
        <v>136</v>
      </c>
      <c r="D127" s="1" t="s">
        <v>109</v>
      </c>
      <c r="G127" s="78">
        <v>20</v>
      </c>
    </row>
    <row r="128" spans="1:7">
      <c r="B128" s="1" t="s">
        <v>113</v>
      </c>
      <c r="C128" s="1" t="s">
        <v>132</v>
      </c>
      <c r="D128" s="1" t="s">
        <v>109</v>
      </c>
      <c r="G128" s="78">
        <v>20</v>
      </c>
    </row>
    <row r="129" spans="1:7">
      <c r="B129" s="1" t="s">
        <v>113</v>
      </c>
      <c r="C129" s="1" t="s">
        <v>132</v>
      </c>
      <c r="D129" s="1" t="s">
        <v>158</v>
      </c>
      <c r="F129" s="2">
        <v>16</v>
      </c>
    </row>
    <row r="130" spans="1:7">
      <c r="A130" s="77">
        <v>45717</v>
      </c>
      <c r="B130" s="1" t="s">
        <v>110</v>
      </c>
      <c r="C130" s="1" t="s">
        <v>167</v>
      </c>
      <c r="D130" s="1" t="s">
        <v>109</v>
      </c>
      <c r="G130" s="78">
        <v>40</v>
      </c>
    </row>
    <row r="131" spans="1:7">
      <c r="B131" s="1" t="s">
        <v>168</v>
      </c>
      <c r="C131" s="1" t="s">
        <v>136</v>
      </c>
      <c r="D131" s="1" t="s">
        <v>100</v>
      </c>
      <c r="E131" s="78">
        <v>16</v>
      </c>
    </row>
    <row r="132" spans="1:7">
      <c r="B132" s="1" t="s">
        <v>54</v>
      </c>
      <c r="C132" s="1" t="s">
        <v>132</v>
      </c>
      <c r="D132" s="1" t="s">
        <v>158</v>
      </c>
      <c r="F132" s="2">
        <v>16</v>
      </c>
    </row>
    <row r="133" spans="1:7">
      <c r="A133" s="77">
        <v>45720</v>
      </c>
      <c r="B133" s="1" t="s">
        <v>169</v>
      </c>
      <c r="C133" s="1" t="s">
        <v>167</v>
      </c>
      <c r="D133" s="1" t="s">
        <v>158</v>
      </c>
      <c r="F133" s="2">
        <v>16</v>
      </c>
    </row>
    <row r="134" spans="1:7">
      <c r="B134" s="1" t="s">
        <v>68</v>
      </c>
      <c r="C134" s="1" t="s">
        <v>136</v>
      </c>
      <c r="D134" s="1" t="s">
        <v>158</v>
      </c>
      <c r="F134" s="2">
        <v>16</v>
      </c>
    </row>
    <row r="135" spans="1:7">
      <c r="B135" s="1" t="s">
        <v>170</v>
      </c>
      <c r="C135" s="1" t="s">
        <v>132</v>
      </c>
      <c r="D135" s="1" t="s">
        <v>109</v>
      </c>
      <c r="G135" s="78">
        <v>20</v>
      </c>
    </row>
    <row r="136" spans="1:7">
      <c r="B136" s="1" t="s">
        <v>160</v>
      </c>
      <c r="C136" s="1" t="s">
        <v>132</v>
      </c>
      <c r="D136" s="1" t="s">
        <v>109</v>
      </c>
      <c r="G136" s="78">
        <v>20</v>
      </c>
    </row>
    <row r="137" spans="1:7">
      <c r="A137" s="77">
        <v>45361</v>
      </c>
      <c r="B137" s="1" t="s">
        <v>152</v>
      </c>
      <c r="C137" s="1" t="s">
        <v>132</v>
      </c>
      <c r="D137" s="1" t="s">
        <v>100</v>
      </c>
      <c r="E137" s="78">
        <v>16</v>
      </c>
    </row>
    <row r="138" spans="1:7">
      <c r="B138" s="1" t="s">
        <v>99</v>
      </c>
      <c r="C138" s="1" t="s">
        <v>132</v>
      </c>
      <c r="D138" s="1" t="s">
        <v>100</v>
      </c>
      <c r="E138" s="78">
        <v>16</v>
      </c>
    </row>
    <row r="139" spans="1:7">
      <c r="B139" s="1" t="s">
        <v>90</v>
      </c>
      <c r="C139" s="1" t="s">
        <v>132</v>
      </c>
      <c r="D139" s="1" t="s">
        <v>171</v>
      </c>
      <c r="E139" s="78">
        <v>16</v>
      </c>
      <c r="G139" s="78">
        <v>20</v>
      </c>
    </row>
    <row r="140" spans="1:7">
      <c r="A140" s="77">
        <v>45727</v>
      </c>
      <c r="B140" s="1" t="s">
        <v>165</v>
      </c>
      <c r="C140" s="1" t="s">
        <v>132</v>
      </c>
      <c r="D140" s="1" t="s">
        <v>109</v>
      </c>
      <c r="G140" s="78">
        <v>40</v>
      </c>
    </row>
    <row r="141" spans="1:7">
      <c r="B141" s="1" t="s">
        <v>138</v>
      </c>
      <c r="C141" s="1" t="s">
        <v>132</v>
      </c>
      <c r="D141" s="1" t="s">
        <v>109</v>
      </c>
      <c r="G141" s="78">
        <v>40</v>
      </c>
    </row>
    <row r="142" spans="1:7">
      <c r="B142" s="1" t="s">
        <v>172</v>
      </c>
      <c r="C142" s="1" t="s">
        <v>132</v>
      </c>
      <c r="D142" s="1" t="s">
        <v>158</v>
      </c>
      <c r="F142" s="2">
        <v>16</v>
      </c>
    </row>
    <row r="143" spans="1:7">
      <c r="B143" s="1" t="s">
        <v>168</v>
      </c>
      <c r="C143" s="1" t="s">
        <v>132</v>
      </c>
      <c r="D143" s="1" t="s">
        <v>109</v>
      </c>
      <c r="G143" s="78">
        <v>20</v>
      </c>
    </row>
    <row r="144" spans="1:7">
      <c r="A144" s="77">
        <v>45729</v>
      </c>
      <c r="B144" s="1" t="s">
        <v>151</v>
      </c>
      <c r="C144" s="1" t="s">
        <v>132</v>
      </c>
      <c r="D144" s="1" t="s">
        <v>109</v>
      </c>
      <c r="G144" s="78">
        <v>20</v>
      </c>
    </row>
    <row r="145" spans="1:9">
      <c r="B145" s="1" t="s">
        <v>128</v>
      </c>
      <c r="C145" s="1" t="s">
        <v>132</v>
      </c>
      <c r="D145" s="1" t="s">
        <v>173</v>
      </c>
      <c r="F145" s="2">
        <v>10</v>
      </c>
    </row>
    <row r="146" spans="1:9">
      <c r="A146" s="77">
        <v>45732</v>
      </c>
      <c r="B146" s="1" t="s">
        <v>160</v>
      </c>
      <c r="C146" s="1" t="s">
        <v>132</v>
      </c>
      <c r="D146" s="1" t="s">
        <v>109</v>
      </c>
      <c r="G146" s="78">
        <v>55</v>
      </c>
    </row>
    <row r="147" spans="1:9">
      <c r="A147" s="77">
        <v>45733</v>
      </c>
      <c r="B147" s="1" t="s">
        <v>174</v>
      </c>
      <c r="C147" s="1" t="s">
        <v>132</v>
      </c>
      <c r="D147" s="1" t="s">
        <v>175</v>
      </c>
      <c r="I147" s="1">
        <v>4</v>
      </c>
    </row>
    <row r="148" spans="1:9">
      <c r="A148" s="77">
        <v>45734</v>
      </c>
      <c r="B148" s="1" t="s">
        <v>176</v>
      </c>
      <c r="C148" s="1" t="s">
        <v>132</v>
      </c>
      <c r="D148" s="1" t="s">
        <v>109</v>
      </c>
      <c r="G148" s="78">
        <v>20</v>
      </c>
    </row>
    <row r="149" spans="1:9">
      <c r="B149" s="1" t="s">
        <v>147</v>
      </c>
      <c r="C149" s="1" t="s">
        <v>132</v>
      </c>
      <c r="D149" s="1" t="s">
        <v>109</v>
      </c>
      <c r="G149" s="78">
        <v>20</v>
      </c>
    </row>
    <row r="150" spans="1:9">
      <c r="A150" s="77">
        <v>45735</v>
      </c>
      <c r="B150" s="1" t="s">
        <v>146</v>
      </c>
      <c r="C150" s="1" t="s">
        <v>132</v>
      </c>
      <c r="D150" s="1" t="s">
        <v>109</v>
      </c>
      <c r="G150" s="78">
        <v>20</v>
      </c>
    </row>
    <row r="151" spans="1:9">
      <c r="B151" s="1" t="s">
        <v>177</v>
      </c>
      <c r="C151" s="1" t="s">
        <v>132</v>
      </c>
      <c r="D151" s="1" t="s">
        <v>173</v>
      </c>
      <c r="F151" s="2">
        <v>10</v>
      </c>
    </row>
    <row r="152" spans="1:9">
      <c r="B152" s="1" t="s">
        <v>178</v>
      </c>
      <c r="C152" s="1" t="s">
        <v>132</v>
      </c>
      <c r="D152" s="1" t="s">
        <v>173</v>
      </c>
      <c r="F152" s="2">
        <v>10</v>
      </c>
    </row>
    <row r="153" spans="1:9">
      <c r="B153" s="1" t="s">
        <v>148</v>
      </c>
      <c r="C153" s="1" t="s">
        <v>132</v>
      </c>
      <c r="D153" s="1" t="s">
        <v>109</v>
      </c>
      <c r="G153" s="78">
        <v>40</v>
      </c>
    </row>
    <row r="154" spans="1:9">
      <c r="B154" s="1" t="s">
        <v>81</v>
      </c>
      <c r="C154" s="1" t="s">
        <v>132</v>
      </c>
      <c r="D154" s="1" t="s">
        <v>109</v>
      </c>
      <c r="G154" s="78">
        <v>20</v>
      </c>
    </row>
    <row r="155" spans="1:9">
      <c r="B155" s="1" t="s">
        <v>54</v>
      </c>
      <c r="C155" s="1" t="s">
        <v>132</v>
      </c>
      <c r="D155" s="1" t="s">
        <v>109</v>
      </c>
      <c r="G155" s="78">
        <v>20</v>
      </c>
    </row>
    <row r="156" spans="1:9">
      <c r="B156" s="1" t="s">
        <v>179</v>
      </c>
      <c r="C156" s="1" t="s">
        <v>132</v>
      </c>
      <c r="D156" s="1" t="s">
        <v>109</v>
      </c>
      <c r="G156" s="78">
        <v>20</v>
      </c>
    </row>
    <row r="157" spans="1:9">
      <c r="B157" s="1" t="s">
        <v>180</v>
      </c>
      <c r="C157" s="1" t="s">
        <v>132</v>
      </c>
      <c r="D157" s="1" t="s">
        <v>109</v>
      </c>
      <c r="G157" s="78">
        <v>40</v>
      </c>
    </row>
    <row r="158" spans="1:9">
      <c r="A158" s="77">
        <v>45736</v>
      </c>
      <c r="B158" s="1" t="s">
        <v>110</v>
      </c>
      <c r="C158" s="1" t="s">
        <v>132</v>
      </c>
      <c r="D158" s="1" t="s">
        <v>158</v>
      </c>
      <c r="F158" s="2">
        <v>16</v>
      </c>
    </row>
    <row r="159" spans="1:9">
      <c r="B159" s="1" t="s">
        <v>77</v>
      </c>
      <c r="C159" s="1" t="s">
        <v>132</v>
      </c>
      <c r="D159" s="1" t="s">
        <v>100</v>
      </c>
      <c r="E159" s="78">
        <v>40</v>
      </c>
    </row>
    <row r="160" spans="1:9">
      <c r="B160" s="1" t="s">
        <v>133</v>
      </c>
      <c r="C160" s="1" t="s">
        <v>132</v>
      </c>
      <c r="D160" s="1" t="s">
        <v>158</v>
      </c>
      <c r="F160" s="2">
        <v>16</v>
      </c>
    </row>
    <row r="161" spans="1:6">
      <c r="A161" s="77">
        <v>45740</v>
      </c>
      <c r="B161" s="1" t="s">
        <v>141</v>
      </c>
      <c r="C161" s="1" t="s">
        <v>132</v>
      </c>
      <c r="D161" s="1" t="s">
        <v>173</v>
      </c>
      <c r="F161" s="2">
        <v>10</v>
      </c>
    </row>
    <row r="162" spans="1:6">
      <c r="B162" s="1" t="s">
        <v>152</v>
      </c>
      <c r="C162" s="1" t="s">
        <v>132</v>
      </c>
      <c r="D162" s="1" t="s">
        <v>181</v>
      </c>
      <c r="F162" s="2">
        <v>10</v>
      </c>
    </row>
    <row r="163" spans="1:6">
      <c r="B163" s="1" t="s">
        <v>52</v>
      </c>
      <c r="C163" s="1" t="s">
        <v>132</v>
      </c>
      <c r="D163" s="1" t="s">
        <v>182</v>
      </c>
      <c r="F163" s="2">
        <v>7.5</v>
      </c>
    </row>
    <row r="164" spans="1:6">
      <c r="B164" s="1" t="s">
        <v>183</v>
      </c>
      <c r="C164" s="1" t="s">
        <v>132</v>
      </c>
      <c r="D164" s="1" t="s">
        <v>184</v>
      </c>
      <c r="F164" s="2">
        <v>7.5</v>
      </c>
    </row>
    <row r="165" spans="1:6">
      <c r="B165" s="1" t="s">
        <v>139</v>
      </c>
      <c r="C165" s="1" t="s">
        <v>132</v>
      </c>
      <c r="D165" s="1" t="s">
        <v>184</v>
      </c>
      <c r="F165" s="2">
        <v>7.5</v>
      </c>
    </row>
    <row r="166" spans="1:6">
      <c r="B166" s="1" t="s">
        <v>123</v>
      </c>
      <c r="C166" s="1" t="s">
        <v>132</v>
      </c>
      <c r="D166" s="1" t="s">
        <v>140</v>
      </c>
      <c r="F166" s="2">
        <v>17</v>
      </c>
    </row>
    <row r="167" spans="1:6">
      <c r="B167" s="1" t="s">
        <v>123</v>
      </c>
      <c r="C167" s="1" t="s">
        <v>132</v>
      </c>
      <c r="D167" s="1" t="s">
        <v>173</v>
      </c>
      <c r="F167" s="2">
        <v>10</v>
      </c>
    </row>
    <row r="168" spans="1:6">
      <c r="B168" s="1" t="s">
        <v>185</v>
      </c>
      <c r="C168" s="1" t="s">
        <v>132</v>
      </c>
      <c r="D168" s="1" t="s">
        <v>186</v>
      </c>
      <c r="F168" s="2">
        <v>7.5</v>
      </c>
    </row>
    <row r="169" spans="1:6" ht="21.75">
      <c r="A169" s="77">
        <v>45743</v>
      </c>
      <c r="B169" s="1" t="s">
        <v>81</v>
      </c>
      <c r="C169" s="1" t="s">
        <v>136</v>
      </c>
      <c r="D169" s="1" t="s">
        <v>187</v>
      </c>
      <c r="E169" s="78">
        <v>40</v>
      </c>
    </row>
    <row r="170" spans="1:6" ht="21.75">
      <c r="B170" s="1" t="s">
        <v>188</v>
      </c>
      <c r="C170" s="1" t="s">
        <v>132</v>
      </c>
      <c r="D170" s="1" t="s">
        <v>189</v>
      </c>
      <c r="E170" s="78">
        <v>40</v>
      </c>
    </row>
    <row r="171" spans="1:6" ht="21.75">
      <c r="B171" s="1" t="s">
        <v>188</v>
      </c>
      <c r="C171" s="1" t="s">
        <v>132</v>
      </c>
      <c r="D171" s="1" t="s">
        <v>190</v>
      </c>
      <c r="F171" s="2">
        <v>10</v>
      </c>
    </row>
    <row r="172" spans="1:6" ht="21.75">
      <c r="B172" s="1" t="s">
        <v>50</v>
      </c>
      <c r="C172" s="1" t="s">
        <v>132</v>
      </c>
      <c r="D172" s="1" t="s">
        <v>191</v>
      </c>
      <c r="F172" s="2">
        <v>34.5</v>
      </c>
    </row>
    <row r="173" spans="1:6" ht="21.75">
      <c r="A173" s="77">
        <v>45744</v>
      </c>
      <c r="B173" s="81" t="s">
        <v>141</v>
      </c>
      <c r="C173" s="1" t="s">
        <v>136</v>
      </c>
      <c r="D173" s="1" t="s">
        <v>140</v>
      </c>
      <c r="F173" s="2">
        <v>17</v>
      </c>
    </row>
    <row r="174" spans="1:6" ht="21.75">
      <c r="B174" s="81" t="s">
        <v>170</v>
      </c>
      <c r="C174" s="1" t="s">
        <v>136</v>
      </c>
      <c r="D174" s="1" t="s">
        <v>184</v>
      </c>
      <c r="F174" s="2">
        <v>7.5</v>
      </c>
    </row>
    <row r="175" spans="1:6" ht="21.75">
      <c r="B175" s="81" t="s">
        <v>192</v>
      </c>
      <c r="C175" s="1" t="s">
        <v>132</v>
      </c>
      <c r="D175" s="1" t="s">
        <v>193</v>
      </c>
      <c r="F175" s="2">
        <v>10</v>
      </c>
    </row>
    <row r="176" spans="1:6" ht="21.75">
      <c r="B176" s="81" t="s">
        <v>59</v>
      </c>
      <c r="C176" s="1" t="s">
        <v>132</v>
      </c>
      <c r="D176" s="1" t="s">
        <v>140</v>
      </c>
      <c r="F176" s="2">
        <v>35</v>
      </c>
    </row>
    <row r="177" spans="1:12" ht="21.75">
      <c r="B177" s="81" t="s">
        <v>59</v>
      </c>
      <c r="C177" s="1" t="s">
        <v>132</v>
      </c>
      <c r="D177" s="1" t="s">
        <v>194</v>
      </c>
      <c r="F177" s="2">
        <v>17.5</v>
      </c>
    </row>
    <row r="178" spans="1:12" ht="21.75">
      <c r="B178" s="81" t="s">
        <v>59</v>
      </c>
      <c r="C178" s="1" t="s">
        <v>132</v>
      </c>
      <c r="D178" s="1" t="s">
        <v>100</v>
      </c>
      <c r="E178" s="78">
        <v>40</v>
      </c>
    </row>
    <row r="179" spans="1:12" ht="21.75">
      <c r="B179" s="81" t="s">
        <v>195</v>
      </c>
      <c r="C179" s="1" t="s">
        <v>132</v>
      </c>
      <c r="D179" s="1" t="s">
        <v>196</v>
      </c>
      <c r="F179" s="2">
        <v>7.5</v>
      </c>
    </row>
    <row r="180" spans="1:12" ht="21.75">
      <c r="B180" s="81" t="s">
        <v>121</v>
      </c>
      <c r="C180" s="1" t="s">
        <v>132</v>
      </c>
      <c r="D180" s="1" t="s">
        <v>197</v>
      </c>
      <c r="F180" s="2">
        <v>7.5</v>
      </c>
    </row>
    <row r="181" spans="1:12" ht="21.75">
      <c r="B181" s="81" t="s">
        <v>170</v>
      </c>
      <c r="C181" s="1" t="s">
        <v>132</v>
      </c>
      <c r="D181" s="1" t="s">
        <v>100</v>
      </c>
      <c r="E181" s="78">
        <v>40</v>
      </c>
    </row>
    <row r="182" spans="1:12" ht="21.75">
      <c r="A182" s="77">
        <v>45745</v>
      </c>
      <c r="B182" s="81" t="s">
        <v>128</v>
      </c>
      <c r="C182" s="1" t="s">
        <v>132</v>
      </c>
      <c r="D182" s="1" t="s">
        <v>198</v>
      </c>
      <c r="E182" s="78">
        <v>40</v>
      </c>
      <c r="F182" s="2">
        <v>24.5</v>
      </c>
    </row>
    <row r="183" spans="1:12" ht="21.75">
      <c r="A183" s="77">
        <v>45747</v>
      </c>
      <c r="B183" s="81" t="s">
        <v>110</v>
      </c>
      <c r="C183" s="1" t="s">
        <v>132</v>
      </c>
      <c r="D183" s="1" t="s">
        <v>199</v>
      </c>
      <c r="E183" s="78">
        <v>40</v>
      </c>
      <c r="F183" s="2">
        <v>24.5</v>
      </c>
    </row>
    <row r="184" spans="1:12" ht="21.75">
      <c r="B184" s="81" t="s">
        <v>200</v>
      </c>
      <c r="C184" s="1" t="s">
        <v>136</v>
      </c>
      <c r="D184" s="1" t="s">
        <v>100</v>
      </c>
      <c r="E184" s="78">
        <v>40</v>
      </c>
    </row>
    <row r="185" spans="1:12" ht="21.75">
      <c r="B185" s="81" t="s">
        <v>201</v>
      </c>
      <c r="C185" s="1" t="s">
        <v>132</v>
      </c>
      <c r="D185" s="1" t="s">
        <v>47</v>
      </c>
      <c r="E185" s="78">
        <v>16</v>
      </c>
    </row>
    <row r="186" spans="1:12" ht="21.75">
      <c r="A186" s="77">
        <v>45748</v>
      </c>
      <c r="B186" s="81" t="s">
        <v>202</v>
      </c>
      <c r="C186" s="1" t="s">
        <v>132</v>
      </c>
      <c r="D186" s="1" t="s">
        <v>203</v>
      </c>
      <c r="L186" s="1">
        <v>504.84</v>
      </c>
    </row>
    <row r="187" spans="1:12" ht="21.75">
      <c r="B187" s="81" t="s">
        <v>66</v>
      </c>
      <c r="C187" s="1" t="s">
        <v>132</v>
      </c>
      <c r="D187" s="1" t="s">
        <v>204</v>
      </c>
      <c r="E187" s="78">
        <v>40</v>
      </c>
    </row>
    <row r="188" spans="1:12" ht="21.75">
      <c r="B188" s="81" t="s">
        <v>90</v>
      </c>
      <c r="C188" s="1" t="s">
        <v>132</v>
      </c>
      <c r="D188" s="1" t="s">
        <v>100</v>
      </c>
      <c r="E188" s="78">
        <v>16</v>
      </c>
    </row>
    <row r="189" spans="1:12" ht="21.75">
      <c r="B189" s="81" t="s">
        <v>101</v>
      </c>
      <c r="C189" s="1" t="s">
        <v>132</v>
      </c>
      <c r="D189" s="1" t="s">
        <v>173</v>
      </c>
      <c r="F189" s="2">
        <v>10</v>
      </c>
    </row>
    <row r="190" spans="1:12" ht="21.75">
      <c r="B190" s="81" t="s">
        <v>169</v>
      </c>
      <c r="C190" s="1" t="s">
        <v>132</v>
      </c>
      <c r="D190" s="1" t="s">
        <v>100</v>
      </c>
      <c r="E190" s="78">
        <v>40</v>
      </c>
    </row>
    <row r="191" spans="1:12" ht="21.75">
      <c r="B191" s="81" t="s">
        <v>107</v>
      </c>
      <c r="C191" s="1" t="s">
        <v>132</v>
      </c>
      <c r="D191" s="1" t="s">
        <v>100</v>
      </c>
      <c r="E191" s="78">
        <v>40</v>
      </c>
    </row>
    <row r="192" spans="1:12" ht="21.75">
      <c r="A192" s="77">
        <v>45754</v>
      </c>
      <c r="B192" s="81" t="s">
        <v>129</v>
      </c>
      <c r="C192" s="1" t="s">
        <v>132</v>
      </c>
      <c r="D192" s="1" t="s">
        <v>184</v>
      </c>
      <c r="F192" s="2">
        <v>7.5</v>
      </c>
    </row>
    <row r="193" spans="1:6">
      <c r="B193" s="1" t="s">
        <v>129</v>
      </c>
      <c r="C193" s="1" t="s">
        <v>132</v>
      </c>
      <c r="D193" s="1" t="s">
        <v>173</v>
      </c>
      <c r="F193" s="2">
        <v>10</v>
      </c>
    </row>
    <row r="194" spans="1:6">
      <c r="B194" s="1" t="s">
        <v>129</v>
      </c>
      <c r="C194" s="1" t="s">
        <v>132</v>
      </c>
      <c r="D194" s="1" t="s">
        <v>205</v>
      </c>
      <c r="F194" s="2">
        <v>10</v>
      </c>
    </row>
    <row r="195" spans="1:6">
      <c r="B195" s="1" t="s">
        <v>129</v>
      </c>
      <c r="C195" s="1" t="s">
        <v>132</v>
      </c>
      <c r="D195" s="1" t="s">
        <v>100</v>
      </c>
      <c r="E195" s="78">
        <v>40</v>
      </c>
    </row>
    <row r="196" spans="1:6">
      <c r="A196" s="77">
        <v>45756</v>
      </c>
      <c r="B196" s="1" t="s">
        <v>105</v>
      </c>
      <c r="C196" s="1" t="s">
        <v>132</v>
      </c>
      <c r="D196" s="1" t="s">
        <v>100</v>
      </c>
      <c r="E196" s="78">
        <v>40</v>
      </c>
    </row>
    <row r="197" spans="1:6">
      <c r="B197" s="1" t="s">
        <v>105</v>
      </c>
      <c r="C197" s="1" t="s">
        <v>132</v>
      </c>
      <c r="D197" s="1" t="s">
        <v>173</v>
      </c>
      <c r="F197" s="2">
        <v>10</v>
      </c>
    </row>
    <row r="198" spans="1:6">
      <c r="B198" s="1" t="s">
        <v>105</v>
      </c>
      <c r="C198" s="1" t="s">
        <v>132</v>
      </c>
      <c r="D198" s="1" t="s">
        <v>206</v>
      </c>
      <c r="F198" s="2">
        <v>7.5</v>
      </c>
    </row>
    <row r="199" spans="1:6">
      <c r="B199" s="1" t="s">
        <v>207</v>
      </c>
      <c r="C199" s="1" t="s">
        <v>132</v>
      </c>
      <c r="D199" s="1" t="s">
        <v>205</v>
      </c>
      <c r="F199" s="2">
        <v>10</v>
      </c>
    </row>
    <row r="200" spans="1:6">
      <c r="A200" s="77">
        <v>45761</v>
      </c>
      <c r="B200" s="1" t="s">
        <v>81</v>
      </c>
      <c r="C200" s="1" t="s">
        <v>167</v>
      </c>
      <c r="D200" s="1" t="s">
        <v>184</v>
      </c>
      <c r="F200" s="2">
        <v>7.5</v>
      </c>
    </row>
    <row r="201" spans="1:6">
      <c r="B201" s="1" t="s">
        <v>113</v>
      </c>
      <c r="C201" s="1" t="s">
        <v>132</v>
      </c>
      <c r="D201" s="1" t="s">
        <v>208</v>
      </c>
      <c r="F201" s="2">
        <v>21</v>
      </c>
    </row>
    <row r="202" spans="1:6">
      <c r="B202" s="1" t="s">
        <v>209</v>
      </c>
      <c r="C202" s="1" t="s">
        <v>132</v>
      </c>
      <c r="D202" s="1" t="s">
        <v>208</v>
      </c>
      <c r="F202" s="2">
        <v>87.5</v>
      </c>
    </row>
    <row r="203" spans="1:6">
      <c r="A203" s="77">
        <v>45762</v>
      </c>
      <c r="B203" s="1" t="s">
        <v>99</v>
      </c>
      <c r="C203" s="1" t="s">
        <v>132</v>
      </c>
      <c r="D203" s="1" t="s">
        <v>100</v>
      </c>
      <c r="E203" s="78">
        <v>16</v>
      </c>
    </row>
    <row r="204" spans="1:6">
      <c r="B204" s="1" t="s">
        <v>105</v>
      </c>
      <c r="C204" s="1" t="s">
        <v>132</v>
      </c>
      <c r="D204" s="1" t="s">
        <v>205</v>
      </c>
      <c r="F204" s="2">
        <v>7</v>
      </c>
    </row>
    <row r="205" spans="1:6">
      <c r="B205" s="1" t="s">
        <v>210</v>
      </c>
      <c r="C205" s="1" t="s">
        <v>211</v>
      </c>
      <c r="D205" s="1" t="s">
        <v>100</v>
      </c>
      <c r="E205" s="78">
        <v>40</v>
      </c>
    </row>
    <row r="206" spans="1:6">
      <c r="B206" s="1" t="s">
        <v>195</v>
      </c>
      <c r="C206" s="1" t="s">
        <v>132</v>
      </c>
      <c r="D206" s="1" t="s">
        <v>100</v>
      </c>
      <c r="E206" s="78">
        <v>40</v>
      </c>
    </row>
    <row r="207" spans="1:6">
      <c r="B207" s="1" t="s">
        <v>129</v>
      </c>
      <c r="C207" s="1" t="s">
        <v>132</v>
      </c>
      <c r="D207" s="1" t="s">
        <v>205</v>
      </c>
      <c r="F207" s="2">
        <v>7</v>
      </c>
    </row>
    <row r="208" spans="1:6">
      <c r="A208" s="77">
        <v>45763</v>
      </c>
      <c r="B208" s="1" t="s">
        <v>52</v>
      </c>
      <c r="C208" s="1" t="s">
        <v>167</v>
      </c>
      <c r="D208" s="1" t="s">
        <v>100</v>
      </c>
      <c r="E208" s="78">
        <v>16</v>
      </c>
    </row>
    <row r="209" spans="1:6">
      <c r="B209" s="1" t="s">
        <v>212</v>
      </c>
      <c r="C209" s="1" t="s">
        <v>132</v>
      </c>
      <c r="D209" s="1" t="s">
        <v>184</v>
      </c>
      <c r="F209" s="2">
        <v>7.5</v>
      </c>
    </row>
    <row r="210" spans="1:6">
      <c r="B210" s="1" t="s">
        <v>212</v>
      </c>
      <c r="C210" s="1" t="s">
        <v>132</v>
      </c>
      <c r="D210" s="1" t="s">
        <v>100</v>
      </c>
      <c r="E210" s="78">
        <v>40</v>
      </c>
    </row>
    <row r="211" spans="1:6">
      <c r="A211" s="77">
        <v>45764</v>
      </c>
      <c r="B211" s="1" t="s">
        <v>148</v>
      </c>
      <c r="C211" s="1" t="s">
        <v>167</v>
      </c>
      <c r="D211" s="1" t="s">
        <v>140</v>
      </c>
      <c r="F211" s="2">
        <v>17</v>
      </c>
    </row>
    <row r="212" spans="1:6">
      <c r="A212" s="77">
        <v>45765</v>
      </c>
      <c r="B212" s="1" t="s">
        <v>130</v>
      </c>
      <c r="C212" s="1" t="s">
        <v>132</v>
      </c>
      <c r="D212" s="1" t="s">
        <v>100</v>
      </c>
      <c r="E212" s="78">
        <v>40</v>
      </c>
    </row>
    <row r="213" spans="1:6">
      <c r="A213" s="77">
        <v>45769</v>
      </c>
      <c r="B213" s="1" t="s">
        <v>213</v>
      </c>
      <c r="C213" s="1" t="s">
        <v>167</v>
      </c>
      <c r="D213" s="1" t="s">
        <v>100</v>
      </c>
      <c r="E213" s="78">
        <v>40</v>
      </c>
    </row>
    <row r="214" spans="1:6">
      <c r="B214" s="1" t="s">
        <v>214</v>
      </c>
      <c r="C214" s="1" t="s">
        <v>132</v>
      </c>
      <c r="D214" s="1" t="s">
        <v>100</v>
      </c>
      <c r="E214" s="78">
        <v>40</v>
      </c>
    </row>
    <row r="215" spans="1:6">
      <c r="B215" s="1" t="s">
        <v>60</v>
      </c>
      <c r="C215" s="1" t="s">
        <v>132</v>
      </c>
      <c r="D215" s="1" t="s">
        <v>206</v>
      </c>
      <c r="F215" s="2">
        <v>7.5</v>
      </c>
    </row>
    <row r="216" spans="1:6">
      <c r="A216" s="77">
        <v>45771</v>
      </c>
      <c r="B216" s="1" t="s">
        <v>159</v>
      </c>
      <c r="C216" s="1" t="s">
        <v>132</v>
      </c>
      <c r="D216" s="1" t="s">
        <v>100</v>
      </c>
      <c r="E216" s="78">
        <v>40</v>
      </c>
    </row>
    <row r="217" spans="1:6">
      <c r="B217" s="1" t="s">
        <v>114</v>
      </c>
      <c r="C217" s="1" t="s">
        <v>132</v>
      </c>
      <c r="D217" s="1" t="s">
        <v>215</v>
      </c>
      <c r="F217" s="2">
        <v>7.5</v>
      </c>
    </row>
    <row r="218" spans="1:6">
      <c r="A218" s="1" t="s">
        <v>216</v>
      </c>
      <c r="B218" s="1" t="s">
        <v>143</v>
      </c>
      <c r="C218" s="1" t="s">
        <v>132</v>
      </c>
      <c r="D218" s="1" t="s">
        <v>217</v>
      </c>
      <c r="F218" s="2">
        <v>17</v>
      </c>
    </row>
    <row r="219" spans="1:6">
      <c r="B219" s="1" t="s">
        <v>218</v>
      </c>
      <c r="C219" s="1" t="s">
        <v>132</v>
      </c>
      <c r="D219" s="1" t="s">
        <v>219</v>
      </c>
      <c r="F219" s="2">
        <v>17</v>
      </c>
    </row>
    <row r="220" spans="1:6">
      <c r="B220" s="1" t="s">
        <v>121</v>
      </c>
      <c r="C220" s="1" t="s">
        <v>132</v>
      </c>
      <c r="D220" s="1" t="s">
        <v>220</v>
      </c>
      <c r="F220" s="2">
        <v>10</v>
      </c>
    </row>
    <row r="221" spans="1:6">
      <c r="B221" s="1" t="s">
        <v>143</v>
      </c>
      <c r="C221" s="1" t="s">
        <v>132</v>
      </c>
      <c r="D221" s="1" t="s">
        <v>173</v>
      </c>
      <c r="F221" s="2">
        <v>10</v>
      </c>
    </row>
    <row r="222" spans="1:6">
      <c r="B222" s="1" t="s">
        <v>168</v>
      </c>
      <c r="C222" s="1" t="s">
        <v>132</v>
      </c>
      <c r="D222" s="1" t="s">
        <v>205</v>
      </c>
      <c r="F222" s="2">
        <v>17</v>
      </c>
    </row>
    <row r="223" spans="1:6">
      <c r="A223" s="77">
        <v>45662</v>
      </c>
      <c r="B223" s="1" t="s">
        <v>46</v>
      </c>
      <c r="C223" s="1" t="s">
        <v>136</v>
      </c>
      <c r="D223" s="1" t="s">
        <v>100</v>
      </c>
      <c r="E223" s="78">
        <v>16</v>
      </c>
    </row>
    <row r="224" spans="1:6">
      <c r="A224" s="77">
        <v>45693</v>
      </c>
      <c r="B224" s="1" t="s">
        <v>149</v>
      </c>
      <c r="C224" s="1" t="s">
        <v>132</v>
      </c>
      <c r="D224" s="1" t="s">
        <v>221</v>
      </c>
      <c r="F224" s="2">
        <v>17.5</v>
      </c>
    </row>
    <row r="225" spans="1:7">
      <c r="A225" s="77">
        <v>45813</v>
      </c>
      <c r="B225" s="1" t="s">
        <v>90</v>
      </c>
      <c r="C225" s="1" t="s">
        <v>132</v>
      </c>
      <c r="D225" s="1" t="s">
        <v>100</v>
      </c>
      <c r="E225" s="78">
        <v>16</v>
      </c>
    </row>
    <row r="226" spans="1:7">
      <c r="A226" s="77">
        <v>45874</v>
      </c>
      <c r="B226" s="1" t="s">
        <v>152</v>
      </c>
      <c r="C226" s="1" t="s">
        <v>132</v>
      </c>
      <c r="D226" s="1" t="s">
        <v>100</v>
      </c>
      <c r="E226" s="78">
        <v>16</v>
      </c>
    </row>
    <row r="227" spans="1:7">
      <c r="B227" s="1" t="s">
        <v>99</v>
      </c>
      <c r="C227" s="1" t="s">
        <v>132</v>
      </c>
      <c r="D227" s="1" t="s">
        <v>100</v>
      </c>
      <c r="E227" s="78">
        <v>16</v>
      </c>
    </row>
    <row r="228" spans="1:7">
      <c r="A228" s="1" t="s">
        <v>222</v>
      </c>
      <c r="B228" s="1" t="s">
        <v>223</v>
      </c>
      <c r="C228" s="1" t="s">
        <v>132</v>
      </c>
      <c r="D228" s="1" t="s">
        <v>224</v>
      </c>
      <c r="G228" s="78">
        <v>100</v>
      </c>
    </row>
    <row r="229" spans="1:7">
      <c r="A229" s="1" t="s">
        <v>225</v>
      </c>
      <c r="B229" s="1" t="s">
        <v>133</v>
      </c>
      <c r="C229" s="1" t="s">
        <v>132</v>
      </c>
      <c r="D229" s="1" t="s">
        <v>173</v>
      </c>
      <c r="F229" s="2">
        <v>10</v>
      </c>
    </row>
    <row r="230" spans="1:7">
      <c r="A230" s="77">
        <v>45694</v>
      </c>
      <c r="B230" s="1" t="s">
        <v>46</v>
      </c>
      <c r="C230" s="1" t="s">
        <v>132</v>
      </c>
      <c r="D230" s="1" t="s">
        <v>47</v>
      </c>
      <c r="E230" s="78">
        <v>16</v>
      </c>
    </row>
    <row r="231" spans="1:7">
      <c r="A231" s="77">
        <v>45722</v>
      </c>
      <c r="B231" s="1" t="s">
        <v>50</v>
      </c>
      <c r="C231" s="1" t="s">
        <v>132</v>
      </c>
      <c r="D231" s="1" t="s">
        <v>100</v>
      </c>
      <c r="E231" s="78">
        <v>16</v>
      </c>
    </row>
    <row r="232" spans="1:7">
      <c r="B232" s="1" t="s">
        <v>99</v>
      </c>
      <c r="C232" s="1" t="s">
        <v>132</v>
      </c>
      <c r="D232" s="1" t="s">
        <v>100</v>
      </c>
      <c r="E232" s="78">
        <v>16</v>
      </c>
    </row>
    <row r="233" spans="1:7">
      <c r="A233" s="77">
        <v>45783</v>
      </c>
      <c r="B233" s="1" t="s">
        <v>176</v>
      </c>
      <c r="C233" s="1" t="s">
        <v>132</v>
      </c>
      <c r="D233" s="1" t="s">
        <v>173</v>
      </c>
      <c r="F233" s="2">
        <v>10</v>
      </c>
    </row>
    <row r="234" spans="1:7">
      <c r="A234" s="77">
        <v>45936</v>
      </c>
      <c r="B234" s="1" t="s">
        <v>119</v>
      </c>
      <c r="C234" s="1" t="s">
        <v>132</v>
      </c>
      <c r="D234" s="1" t="s">
        <v>100</v>
      </c>
      <c r="E234" s="78">
        <v>16</v>
      </c>
    </row>
    <row r="235" spans="1:7">
      <c r="A235" s="77">
        <v>45846</v>
      </c>
      <c r="B235" s="1" t="s">
        <v>226</v>
      </c>
      <c r="C235" s="1" t="s">
        <v>132</v>
      </c>
      <c r="D235" s="1" t="s">
        <v>227</v>
      </c>
      <c r="E235" s="78">
        <v>10</v>
      </c>
    </row>
    <row r="236" spans="1:7">
      <c r="B236" s="1" t="s">
        <v>95</v>
      </c>
      <c r="C236" s="1" t="s">
        <v>132</v>
      </c>
      <c r="D236" s="1" t="s">
        <v>100</v>
      </c>
      <c r="E236" s="78">
        <v>160</v>
      </c>
    </row>
    <row r="237" spans="1:7">
      <c r="B237" s="1" t="s">
        <v>101</v>
      </c>
      <c r="C237" s="1" t="s">
        <v>132</v>
      </c>
      <c r="D237" s="1" t="s">
        <v>100</v>
      </c>
      <c r="E237" s="78">
        <v>40</v>
      </c>
    </row>
    <row r="238" spans="1:7">
      <c r="A238" s="77">
        <v>45969</v>
      </c>
      <c r="B238" s="1" t="s">
        <v>75</v>
      </c>
      <c r="C238" s="1" t="s">
        <v>132</v>
      </c>
      <c r="D238" s="1" t="s">
        <v>100</v>
      </c>
      <c r="E238" s="78">
        <v>160</v>
      </c>
    </row>
    <row r="239" spans="1:7">
      <c r="B239" s="1" t="s">
        <v>64</v>
      </c>
      <c r="C239" s="1" t="s">
        <v>132</v>
      </c>
      <c r="D239" s="1" t="s">
        <v>150</v>
      </c>
      <c r="F239" s="2">
        <v>16</v>
      </c>
    </row>
    <row r="240" spans="1:7">
      <c r="A240" s="1" t="s">
        <v>228</v>
      </c>
      <c r="B240" s="1" t="s">
        <v>68</v>
      </c>
      <c r="C240" s="1" t="s">
        <v>132</v>
      </c>
      <c r="D240" s="1" t="s">
        <v>229</v>
      </c>
      <c r="G240" s="78">
        <v>30</v>
      </c>
    </row>
    <row r="241" spans="1:11">
      <c r="B241" s="1" t="s">
        <v>141</v>
      </c>
      <c r="C241" s="1" t="s">
        <v>132</v>
      </c>
      <c r="D241" s="1" t="s">
        <v>100</v>
      </c>
      <c r="E241" s="78">
        <v>40</v>
      </c>
    </row>
    <row r="242" spans="1:11">
      <c r="B242" s="1" t="s">
        <v>230</v>
      </c>
      <c r="C242" s="1" t="s">
        <v>132</v>
      </c>
      <c r="D242" s="1" t="s">
        <v>231</v>
      </c>
      <c r="I242" s="1">
        <v>4.87</v>
      </c>
    </row>
    <row r="243" spans="1:11">
      <c r="A243" s="1" t="s">
        <v>232</v>
      </c>
      <c r="B243" s="1" t="s">
        <v>233</v>
      </c>
      <c r="C243" s="1" t="s">
        <v>132</v>
      </c>
      <c r="D243" s="1" t="s">
        <v>234</v>
      </c>
      <c r="K243" s="1">
        <v>1000</v>
      </c>
    </row>
    <row r="244" spans="1:11">
      <c r="B244" s="1" t="s">
        <v>230</v>
      </c>
      <c r="C244" s="1" t="s">
        <v>132</v>
      </c>
      <c r="D244" s="1" t="s">
        <v>231</v>
      </c>
      <c r="I244" s="1">
        <v>0.68</v>
      </c>
    </row>
    <row r="245" spans="1:11">
      <c r="A245" s="1" t="s">
        <v>235</v>
      </c>
      <c r="B245" s="1" t="s">
        <v>135</v>
      </c>
      <c r="C245" s="1" t="s">
        <v>132</v>
      </c>
      <c r="D245" s="1" t="s">
        <v>100</v>
      </c>
      <c r="E245" s="78">
        <v>40</v>
      </c>
    </row>
    <row r="246" spans="1:11">
      <c r="B246" s="1" t="s">
        <v>236</v>
      </c>
      <c r="C246" s="1" t="s">
        <v>132</v>
      </c>
      <c r="D246" s="1" t="s">
        <v>100</v>
      </c>
      <c r="E246" s="78">
        <v>40</v>
      </c>
    </row>
    <row r="247" spans="1:11">
      <c r="A247" s="1" t="s">
        <v>237</v>
      </c>
      <c r="B247" s="1" t="s">
        <v>143</v>
      </c>
      <c r="C247" s="1" t="s">
        <v>132</v>
      </c>
      <c r="D247" s="1" t="s">
        <v>100</v>
      </c>
      <c r="E247" s="78">
        <v>40</v>
      </c>
    </row>
    <row r="248" spans="1:11">
      <c r="B248" s="1" t="s">
        <v>97</v>
      </c>
      <c r="C248" s="1" t="s">
        <v>132</v>
      </c>
      <c r="D248" s="1" t="s">
        <v>238</v>
      </c>
      <c r="F248" s="2">
        <v>7.5</v>
      </c>
    </row>
    <row r="249" spans="1:11">
      <c r="B249" s="1" t="s">
        <v>135</v>
      </c>
      <c r="C249" s="1" t="s">
        <v>132</v>
      </c>
      <c r="D249" s="1" t="s">
        <v>229</v>
      </c>
      <c r="G249" s="78">
        <v>30</v>
      </c>
    </row>
    <row r="250" spans="1:11">
      <c r="A250" s="1" t="s">
        <v>239</v>
      </c>
      <c r="B250" s="1" t="s">
        <v>59</v>
      </c>
      <c r="C250" s="1" t="s">
        <v>132</v>
      </c>
      <c r="D250" s="1" t="s">
        <v>229</v>
      </c>
      <c r="G250" s="78">
        <v>30</v>
      </c>
    </row>
    <row r="251" spans="1:11">
      <c r="A251" s="77">
        <v>45666</v>
      </c>
      <c r="B251" s="1" t="s">
        <v>240</v>
      </c>
      <c r="C251" s="1" t="s">
        <v>132</v>
      </c>
      <c r="D251" s="1" t="s">
        <v>100</v>
      </c>
      <c r="E251" s="78">
        <v>40</v>
      </c>
    </row>
    <row r="252" spans="1:11">
      <c r="B252" s="1" t="s">
        <v>241</v>
      </c>
      <c r="C252" s="1" t="s">
        <v>132</v>
      </c>
      <c r="D252" s="1" t="s">
        <v>109</v>
      </c>
      <c r="G252" s="78">
        <v>30</v>
      </c>
    </row>
    <row r="253" spans="1:11">
      <c r="B253" s="1" t="s">
        <v>59</v>
      </c>
      <c r="C253" s="1" t="s">
        <v>132</v>
      </c>
      <c r="D253" s="1" t="s">
        <v>100</v>
      </c>
      <c r="E253" s="78">
        <v>16</v>
      </c>
    </row>
    <row r="254" spans="1:11">
      <c r="A254" s="77">
        <v>45697</v>
      </c>
      <c r="B254" s="1" t="s">
        <v>242</v>
      </c>
      <c r="C254" s="1" t="s">
        <v>243</v>
      </c>
      <c r="D254" s="1" t="s">
        <v>100</v>
      </c>
      <c r="E254" s="78">
        <v>40</v>
      </c>
    </row>
    <row r="255" spans="1:11">
      <c r="B255" s="1" t="s">
        <v>107</v>
      </c>
      <c r="C255" s="1" t="s">
        <v>167</v>
      </c>
      <c r="D255" s="1" t="s">
        <v>244</v>
      </c>
      <c r="E255" s="78">
        <v>25</v>
      </c>
      <c r="F255" s="2">
        <v>10</v>
      </c>
    </row>
    <row r="256" spans="1:11">
      <c r="B256" s="1" t="s">
        <v>64</v>
      </c>
      <c r="C256" s="1" t="s">
        <v>167</v>
      </c>
      <c r="D256" s="1" t="s">
        <v>100</v>
      </c>
      <c r="E256" s="78">
        <v>40</v>
      </c>
    </row>
    <row r="257" spans="1:7">
      <c r="B257" s="1" t="s">
        <v>236</v>
      </c>
      <c r="C257" s="1" t="s">
        <v>167</v>
      </c>
      <c r="D257" s="1" t="s">
        <v>245</v>
      </c>
      <c r="E257" s="78">
        <v>25</v>
      </c>
    </row>
    <row r="258" spans="1:7">
      <c r="B258" s="1" t="s">
        <v>75</v>
      </c>
      <c r="C258" s="1" t="s">
        <v>132</v>
      </c>
      <c r="D258" s="1" t="s">
        <v>109</v>
      </c>
      <c r="G258" s="78">
        <v>75</v>
      </c>
    </row>
    <row r="259" spans="1:7">
      <c r="B259" s="1" t="s">
        <v>226</v>
      </c>
      <c r="C259" s="1" t="s">
        <v>132</v>
      </c>
      <c r="D259" s="1" t="s">
        <v>246</v>
      </c>
      <c r="F259" s="2">
        <v>10</v>
      </c>
    </row>
    <row r="260" spans="1:7">
      <c r="B260" s="1" t="s">
        <v>68</v>
      </c>
      <c r="C260" s="1" t="s">
        <v>132</v>
      </c>
      <c r="D260" s="1" t="s">
        <v>246</v>
      </c>
      <c r="F260" s="2">
        <v>10</v>
      </c>
    </row>
    <row r="261" spans="1:7">
      <c r="B261" s="1" t="s">
        <v>141</v>
      </c>
      <c r="C261" s="1" t="s">
        <v>132</v>
      </c>
      <c r="D261" s="1" t="s">
        <v>247</v>
      </c>
      <c r="E261" s="78">
        <v>25</v>
      </c>
    </row>
    <row r="262" spans="1:7">
      <c r="A262" s="77">
        <v>45725</v>
      </c>
      <c r="B262" s="1" t="s">
        <v>248</v>
      </c>
      <c r="C262" s="1" t="s">
        <v>132</v>
      </c>
      <c r="D262" s="1" t="s">
        <v>100</v>
      </c>
      <c r="E262" s="78">
        <v>40</v>
      </c>
    </row>
    <row r="263" spans="1:7">
      <c r="A263" s="77">
        <v>45878</v>
      </c>
      <c r="B263" s="1" t="s">
        <v>48</v>
      </c>
      <c r="C263" s="1" t="s">
        <v>132</v>
      </c>
      <c r="D263" s="1" t="s">
        <v>100</v>
      </c>
      <c r="E263" s="78">
        <v>40</v>
      </c>
    </row>
    <row r="264" spans="1:7">
      <c r="B264" s="1" t="s">
        <v>48</v>
      </c>
      <c r="C264" s="1" t="s">
        <v>132</v>
      </c>
      <c r="D264" s="1" t="s">
        <v>109</v>
      </c>
      <c r="G264" s="78">
        <v>30</v>
      </c>
    </row>
    <row r="265" spans="1:7">
      <c r="B265" s="1" t="s">
        <v>249</v>
      </c>
      <c r="C265" s="1" t="s">
        <v>132</v>
      </c>
      <c r="D265" s="1" t="s">
        <v>100</v>
      </c>
      <c r="E265" s="78">
        <v>40</v>
      </c>
    </row>
    <row r="266" spans="1:7">
      <c r="A266" s="77">
        <v>45909</v>
      </c>
      <c r="B266" s="1" t="s">
        <v>168</v>
      </c>
      <c r="C266" s="1" t="s">
        <v>132</v>
      </c>
      <c r="D266" s="1" t="s">
        <v>100</v>
      </c>
      <c r="E266" s="78">
        <v>16</v>
      </c>
    </row>
    <row r="267" spans="1:7">
      <c r="B267" s="1" t="s">
        <v>93</v>
      </c>
      <c r="C267" s="1" t="s">
        <v>132</v>
      </c>
      <c r="D267" s="1" t="s">
        <v>100</v>
      </c>
      <c r="E267" s="78">
        <v>40</v>
      </c>
    </row>
    <row r="268" spans="1:7">
      <c r="B268" s="1" t="s">
        <v>250</v>
      </c>
      <c r="C268" s="1" t="s">
        <v>167</v>
      </c>
      <c r="D268" s="1" t="s">
        <v>100</v>
      </c>
      <c r="E268" s="78">
        <v>40</v>
      </c>
    </row>
    <row r="269" spans="1:7">
      <c r="B269" s="1" t="s">
        <v>145</v>
      </c>
      <c r="C269" s="1" t="s">
        <v>132</v>
      </c>
      <c r="D269" s="1" t="s">
        <v>246</v>
      </c>
      <c r="F269" s="2">
        <v>10</v>
      </c>
    </row>
    <row r="270" spans="1:7">
      <c r="A270" s="77">
        <v>45939</v>
      </c>
      <c r="B270" s="1" t="s">
        <v>251</v>
      </c>
      <c r="C270" s="1" t="s">
        <v>132</v>
      </c>
      <c r="D270" s="1" t="s">
        <v>252</v>
      </c>
      <c r="E270" s="78">
        <v>26</v>
      </c>
    </row>
    <row r="271" spans="1:7">
      <c r="B271" s="1" t="s">
        <v>253</v>
      </c>
      <c r="C271" s="1" t="s">
        <v>132</v>
      </c>
      <c r="D271" s="1" t="s">
        <v>100</v>
      </c>
      <c r="E271" s="78">
        <v>16</v>
      </c>
    </row>
    <row r="272" spans="1:7">
      <c r="B272" s="1" t="s">
        <v>254</v>
      </c>
      <c r="C272" s="1" t="s">
        <v>132</v>
      </c>
      <c r="D272" s="1" t="s">
        <v>100</v>
      </c>
      <c r="E272" s="78">
        <v>40</v>
      </c>
    </row>
    <row r="273" spans="1:7">
      <c r="A273" s="77">
        <v>45970</v>
      </c>
      <c r="B273" s="1" t="s">
        <v>255</v>
      </c>
      <c r="C273" s="1" t="s">
        <v>132</v>
      </c>
      <c r="D273" s="1" t="s">
        <v>246</v>
      </c>
      <c r="F273" s="2">
        <v>10</v>
      </c>
    </row>
    <row r="274" spans="1:7">
      <c r="B274" s="1" t="s">
        <v>253</v>
      </c>
      <c r="C274" s="1" t="s">
        <v>132</v>
      </c>
      <c r="D274" s="1" t="s">
        <v>256</v>
      </c>
      <c r="G274" s="78">
        <v>25</v>
      </c>
    </row>
    <row r="275" spans="1:7">
      <c r="B275" s="1" t="s">
        <v>255</v>
      </c>
      <c r="C275" s="1" t="s">
        <v>132</v>
      </c>
      <c r="D275" s="1" t="s">
        <v>109</v>
      </c>
      <c r="G275" s="78">
        <v>30</v>
      </c>
    </row>
    <row r="276" spans="1:7">
      <c r="A276" s="1" t="s">
        <v>257</v>
      </c>
      <c r="B276" s="1" t="s">
        <v>64</v>
      </c>
      <c r="C276" s="1" t="s">
        <v>132</v>
      </c>
      <c r="D276" s="1" t="s">
        <v>109</v>
      </c>
      <c r="G276" s="78">
        <v>30</v>
      </c>
    </row>
    <row r="277" spans="1:7">
      <c r="B277" s="1" t="s">
        <v>133</v>
      </c>
      <c r="C277" s="1" t="s">
        <v>132</v>
      </c>
      <c r="D277" s="1" t="s">
        <v>100</v>
      </c>
      <c r="E277" s="78">
        <v>16</v>
      </c>
    </row>
    <row r="278" spans="1:7">
      <c r="B278" s="1" t="s">
        <v>168</v>
      </c>
      <c r="C278" s="1" t="s">
        <v>132</v>
      </c>
      <c r="D278" s="1" t="s">
        <v>109</v>
      </c>
      <c r="G278" s="78">
        <v>30</v>
      </c>
    </row>
    <row r="279" spans="1:7">
      <c r="A279" s="1" t="s">
        <v>258</v>
      </c>
      <c r="B279" s="1" t="s">
        <v>259</v>
      </c>
      <c r="C279" s="1" t="s">
        <v>132</v>
      </c>
      <c r="D279" s="1" t="s">
        <v>109</v>
      </c>
      <c r="G279" s="78">
        <v>30</v>
      </c>
    </row>
    <row r="280" spans="1:7">
      <c r="B280" s="1" t="s">
        <v>250</v>
      </c>
      <c r="C280" s="1" t="s">
        <v>260</v>
      </c>
      <c r="D280" s="1" t="s">
        <v>109</v>
      </c>
      <c r="G280" s="78">
        <v>30</v>
      </c>
    </row>
    <row r="281" spans="1:7">
      <c r="B281" s="1" t="s">
        <v>261</v>
      </c>
      <c r="C281" s="1" t="s">
        <v>260</v>
      </c>
      <c r="D281" s="1" t="s">
        <v>109</v>
      </c>
      <c r="G281" s="78">
        <v>30</v>
      </c>
    </row>
    <row r="282" spans="1:7">
      <c r="B282" s="1" t="s">
        <v>142</v>
      </c>
      <c r="C282" s="1" t="s">
        <v>132</v>
      </c>
      <c r="D282" s="1" t="s">
        <v>109</v>
      </c>
      <c r="G282" s="78">
        <v>30</v>
      </c>
    </row>
    <row r="283" spans="1:7">
      <c r="B283" s="1" t="s">
        <v>54</v>
      </c>
      <c r="C283" s="1" t="s">
        <v>132</v>
      </c>
      <c r="D283" s="1" t="s">
        <v>109</v>
      </c>
      <c r="G283" s="78">
        <v>30</v>
      </c>
    </row>
    <row r="284" spans="1:7">
      <c r="B284" s="1" t="s">
        <v>195</v>
      </c>
      <c r="C284" s="1" t="s">
        <v>136</v>
      </c>
      <c r="D284" s="1" t="s">
        <v>109</v>
      </c>
      <c r="G284" s="78">
        <v>30</v>
      </c>
    </row>
    <row r="285" spans="1:7">
      <c r="B285" s="1" t="s">
        <v>95</v>
      </c>
      <c r="C285" s="1" t="s">
        <v>132</v>
      </c>
      <c r="D285" s="1" t="s">
        <v>109</v>
      </c>
      <c r="G285" s="78">
        <v>75</v>
      </c>
    </row>
    <row r="286" spans="1:7">
      <c r="A286" s="1" t="s">
        <v>262</v>
      </c>
      <c r="B286" s="1" t="s">
        <v>107</v>
      </c>
      <c r="C286" s="1" t="s">
        <v>132</v>
      </c>
      <c r="D286" s="1" t="s">
        <v>109</v>
      </c>
      <c r="G286" s="78">
        <v>30</v>
      </c>
    </row>
    <row r="287" spans="1:7">
      <c r="B287" s="1" t="s">
        <v>50</v>
      </c>
      <c r="C287" s="1" t="s">
        <v>132</v>
      </c>
      <c r="D287" s="1" t="s">
        <v>109</v>
      </c>
      <c r="G287" s="78">
        <v>30</v>
      </c>
    </row>
    <row r="288" spans="1:7">
      <c r="B288" s="1" t="s">
        <v>113</v>
      </c>
      <c r="C288" s="1" t="s">
        <v>132</v>
      </c>
      <c r="D288" s="1" t="s">
        <v>109</v>
      </c>
      <c r="G288" s="78">
        <v>40</v>
      </c>
    </row>
    <row r="289" spans="1:6">
      <c r="A289" s="1" t="s">
        <v>263</v>
      </c>
      <c r="B289" s="1" t="s">
        <v>264</v>
      </c>
      <c r="C289" s="1" t="s">
        <v>132</v>
      </c>
      <c r="D289" s="1" t="s">
        <v>100</v>
      </c>
      <c r="E289" s="78">
        <v>40</v>
      </c>
    </row>
    <row r="290" spans="1:6">
      <c r="B290" s="1" t="s">
        <v>110</v>
      </c>
      <c r="C290" s="1" t="s">
        <v>132</v>
      </c>
      <c r="D290" s="1" t="s">
        <v>265</v>
      </c>
      <c r="E290" s="78">
        <v>25</v>
      </c>
      <c r="F290" s="2">
        <v>10</v>
      </c>
    </row>
    <row r="291" spans="1:6">
      <c r="A291" s="77">
        <v>45667</v>
      </c>
      <c r="B291" s="1" t="s">
        <v>255</v>
      </c>
      <c r="C291" s="1" t="s">
        <v>132</v>
      </c>
      <c r="D291" s="1" t="s">
        <v>100</v>
      </c>
      <c r="E291" s="78">
        <v>16</v>
      </c>
    </row>
    <row r="292" spans="1:6">
      <c r="B292" s="1" t="s">
        <v>59</v>
      </c>
      <c r="C292" s="1" t="s">
        <v>132</v>
      </c>
      <c r="D292" s="1" t="s">
        <v>100</v>
      </c>
      <c r="E292" s="78">
        <v>16</v>
      </c>
    </row>
    <row r="293" spans="1:6">
      <c r="B293" s="1" t="s">
        <v>251</v>
      </c>
      <c r="C293" s="1" t="s">
        <v>132</v>
      </c>
      <c r="D293" s="1" t="s">
        <v>100</v>
      </c>
      <c r="E293" s="78">
        <v>16</v>
      </c>
    </row>
    <row r="294" spans="1:6">
      <c r="B294" s="1" t="s">
        <v>46</v>
      </c>
      <c r="C294" s="1" t="s">
        <v>132</v>
      </c>
      <c r="D294" s="1" t="s">
        <v>100</v>
      </c>
      <c r="E294" s="78">
        <v>16</v>
      </c>
    </row>
    <row r="295" spans="1:6">
      <c r="A295" s="77">
        <v>45848</v>
      </c>
      <c r="B295" s="1" t="s">
        <v>266</v>
      </c>
      <c r="C295" s="1" t="s">
        <v>132</v>
      </c>
      <c r="D295" s="1" t="s">
        <v>100</v>
      </c>
      <c r="E295" s="78">
        <v>16</v>
      </c>
    </row>
    <row r="296" spans="1:6">
      <c r="B296" s="1" t="s">
        <v>75</v>
      </c>
      <c r="C296" s="1" t="s">
        <v>132</v>
      </c>
      <c r="D296" s="1" t="s">
        <v>246</v>
      </c>
      <c r="F296" s="2">
        <v>10</v>
      </c>
    </row>
    <row r="297" spans="1:6">
      <c r="B297" s="1" t="s">
        <v>226</v>
      </c>
      <c r="C297" s="1" t="s">
        <v>267</v>
      </c>
      <c r="D297" s="1" t="s">
        <v>100</v>
      </c>
      <c r="E297" s="78">
        <v>15</v>
      </c>
    </row>
    <row r="298" spans="1:6">
      <c r="A298" s="1" t="s">
        <v>268</v>
      </c>
      <c r="B298" s="1" t="s">
        <v>71</v>
      </c>
      <c r="C298" s="1" t="s">
        <v>132</v>
      </c>
      <c r="D298" s="1" t="s">
        <v>100</v>
      </c>
      <c r="E298" s="78">
        <v>40</v>
      </c>
    </row>
    <row r="299" spans="1:6">
      <c r="B299" s="1" t="s">
        <v>64</v>
      </c>
      <c r="C299" s="1" t="s">
        <v>132</v>
      </c>
      <c r="D299" s="1" t="s">
        <v>100</v>
      </c>
      <c r="E299" s="78">
        <v>40</v>
      </c>
    </row>
    <row r="300" spans="1:6">
      <c r="B300" s="1" t="s">
        <v>71</v>
      </c>
      <c r="C300" s="1" t="s">
        <v>132</v>
      </c>
      <c r="D300" s="1" t="s">
        <v>246</v>
      </c>
      <c r="F300" s="2">
        <v>10</v>
      </c>
    </row>
    <row r="301" spans="1:6">
      <c r="B301" s="1" t="s">
        <v>143</v>
      </c>
      <c r="C301" s="1" t="s">
        <v>132</v>
      </c>
      <c r="D301" s="1" t="s">
        <v>100</v>
      </c>
      <c r="E301" s="78">
        <v>15</v>
      </c>
    </row>
    <row r="302" spans="1:6">
      <c r="B302" s="1" t="s">
        <v>50</v>
      </c>
      <c r="C302" s="1" t="s">
        <v>132</v>
      </c>
      <c r="D302" s="1" t="s">
        <v>100</v>
      </c>
      <c r="E302" s="78">
        <v>40</v>
      </c>
    </row>
    <row r="303" spans="1:6">
      <c r="B303" s="1" t="s">
        <v>50</v>
      </c>
      <c r="C303" s="1" t="s">
        <v>167</v>
      </c>
      <c r="D303" s="1" t="s">
        <v>246</v>
      </c>
      <c r="F303" s="2">
        <v>10</v>
      </c>
    </row>
    <row r="304" spans="1:6">
      <c r="B304" s="1" t="s">
        <v>269</v>
      </c>
      <c r="C304" s="1" t="s">
        <v>132</v>
      </c>
      <c r="D304" s="1" t="s">
        <v>270</v>
      </c>
      <c r="F304" s="2">
        <v>20</v>
      </c>
    </row>
    <row r="305" spans="1:6">
      <c r="B305" s="1" t="s">
        <v>48</v>
      </c>
      <c r="C305" s="1" t="s">
        <v>132</v>
      </c>
      <c r="D305" s="1" t="s">
        <v>100</v>
      </c>
      <c r="E305" s="78">
        <v>40</v>
      </c>
    </row>
    <row r="306" spans="1:6">
      <c r="B306" s="1" t="s">
        <v>251</v>
      </c>
      <c r="C306" s="1" t="s">
        <v>167</v>
      </c>
      <c r="D306" s="1" t="s">
        <v>246</v>
      </c>
      <c r="F306" s="2">
        <v>10</v>
      </c>
    </row>
    <row r="307" spans="1:6">
      <c r="B307" s="1" t="s">
        <v>110</v>
      </c>
      <c r="C307" s="1" t="s">
        <v>260</v>
      </c>
      <c r="D307" s="1" t="s">
        <v>100</v>
      </c>
      <c r="E307" s="78">
        <v>15</v>
      </c>
    </row>
    <row r="308" spans="1:6">
      <c r="B308" s="1" t="s">
        <v>271</v>
      </c>
      <c r="C308" s="1" t="s">
        <v>132</v>
      </c>
      <c r="D308" s="1" t="s">
        <v>100</v>
      </c>
      <c r="E308" s="78">
        <v>40</v>
      </c>
    </row>
    <row r="309" spans="1:6">
      <c r="B309" s="1" t="s">
        <v>272</v>
      </c>
      <c r="C309" s="1" t="s">
        <v>167</v>
      </c>
      <c r="D309" s="1" t="s">
        <v>246</v>
      </c>
      <c r="F309" s="2">
        <v>10</v>
      </c>
    </row>
    <row r="310" spans="1:6">
      <c r="B310" s="1" t="s">
        <v>101</v>
      </c>
      <c r="C310" s="1" t="s">
        <v>167</v>
      </c>
      <c r="D310" s="1" t="s">
        <v>246</v>
      </c>
      <c r="F310" s="2">
        <v>10</v>
      </c>
    </row>
    <row r="311" spans="1:6">
      <c r="B311" s="1" t="s">
        <v>141</v>
      </c>
      <c r="C311" s="1" t="s">
        <v>167</v>
      </c>
      <c r="D311" s="1" t="s">
        <v>100</v>
      </c>
      <c r="E311" s="78">
        <v>15</v>
      </c>
    </row>
    <row r="312" spans="1:6">
      <c r="B312" s="1" t="s">
        <v>114</v>
      </c>
      <c r="C312" s="1" t="s">
        <v>132</v>
      </c>
      <c r="D312" s="1" t="s">
        <v>100</v>
      </c>
      <c r="E312" s="78">
        <v>40</v>
      </c>
    </row>
    <row r="313" spans="1:6">
      <c r="B313" s="1" t="s">
        <v>114</v>
      </c>
      <c r="C313" s="1" t="s">
        <v>132</v>
      </c>
      <c r="D313" s="1" t="s">
        <v>246</v>
      </c>
      <c r="F313" s="2">
        <v>10</v>
      </c>
    </row>
    <row r="314" spans="1:6">
      <c r="B314" s="1" t="s">
        <v>101</v>
      </c>
      <c r="C314" s="1" t="s">
        <v>273</v>
      </c>
      <c r="D314" s="1" t="s">
        <v>100</v>
      </c>
      <c r="E314" s="78">
        <v>40</v>
      </c>
    </row>
    <row r="315" spans="1:6">
      <c r="A315" s="77">
        <v>45727</v>
      </c>
      <c r="B315" s="1" t="s">
        <v>251</v>
      </c>
      <c r="C315" s="1" t="s">
        <v>132</v>
      </c>
      <c r="D315" s="1" t="s">
        <v>100</v>
      </c>
      <c r="E315" s="78">
        <v>16</v>
      </c>
    </row>
    <row r="316" spans="1:6">
      <c r="B316" s="1" t="s">
        <v>255</v>
      </c>
      <c r="C316" s="1" t="s">
        <v>167</v>
      </c>
      <c r="D316" s="1" t="s">
        <v>100</v>
      </c>
      <c r="E316" s="78">
        <v>16</v>
      </c>
    </row>
    <row r="317" spans="1:6">
      <c r="B317" s="1" t="s">
        <v>102</v>
      </c>
      <c r="C317" s="1" t="s">
        <v>132</v>
      </c>
      <c r="D317" s="1" t="s">
        <v>100</v>
      </c>
      <c r="E317" s="78">
        <v>16</v>
      </c>
    </row>
    <row r="318" spans="1:6">
      <c r="B318" s="1" t="s">
        <v>274</v>
      </c>
      <c r="C318" s="1" t="s">
        <v>132</v>
      </c>
      <c r="D318" s="1" t="s">
        <v>100</v>
      </c>
      <c r="E318" s="78">
        <v>16</v>
      </c>
    </row>
    <row r="319" spans="1:6">
      <c r="B319" s="1" t="s">
        <v>54</v>
      </c>
      <c r="C319" s="1" t="s">
        <v>167</v>
      </c>
      <c r="D319" s="1" t="s">
        <v>100</v>
      </c>
      <c r="E319" s="78">
        <v>40</v>
      </c>
    </row>
    <row r="320" spans="1:6">
      <c r="B320" s="1" t="s">
        <v>54</v>
      </c>
      <c r="C320" s="1" t="s">
        <v>132</v>
      </c>
      <c r="D320" s="1" t="s">
        <v>275</v>
      </c>
      <c r="F320" s="2">
        <v>20</v>
      </c>
    </row>
    <row r="321" spans="1:6">
      <c r="B321" s="1" t="s">
        <v>276</v>
      </c>
      <c r="C321" s="1" t="s">
        <v>132</v>
      </c>
      <c r="D321" s="1" t="s">
        <v>100</v>
      </c>
      <c r="E321" s="78">
        <v>16</v>
      </c>
    </row>
    <row r="322" spans="1:6">
      <c r="B322" s="1" t="s">
        <v>248</v>
      </c>
      <c r="C322" s="1" t="s">
        <v>277</v>
      </c>
      <c r="D322" s="1" t="s">
        <v>100</v>
      </c>
      <c r="E322" s="78">
        <v>40</v>
      </c>
    </row>
    <row r="323" spans="1:6">
      <c r="A323" s="77">
        <v>45972</v>
      </c>
      <c r="B323" s="1" t="s">
        <v>101</v>
      </c>
      <c r="C323" s="1" t="s">
        <v>132</v>
      </c>
      <c r="D323" s="1" t="s">
        <v>278</v>
      </c>
      <c r="F323" s="2">
        <v>10</v>
      </c>
    </row>
    <row r="324" spans="1:6">
      <c r="B324" s="1" t="s">
        <v>102</v>
      </c>
      <c r="C324" s="1" t="s">
        <v>132</v>
      </c>
      <c r="D324" s="1" t="s">
        <v>278</v>
      </c>
      <c r="F324" s="2">
        <v>10</v>
      </c>
    </row>
    <row r="325" spans="1:6">
      <c r="B325" s="1" t="s">
        <v>168</v>
      </c>
      <c r="C325" s="1" t="s">
        <v>132</v>
      </c>
      <c r="D325" s="1" t="s">
        <v>278</v>
      </c>
      <c r="F325" s="2">
        <v>10</v>
      </c>
    </row>
    <row r="326" spans="1:6">
      <c r="B326" s="1" t="s">
        <v>68</v>
      </c>
      <c r="C326" s="1" t="s">
        <v>132</v>
      </c>
      <c r="D326" s="1" t="s">
        <v>278</v>
      </c>
      <c r="F326" s="2">
        <v>10</v>
      </c>
    </row>
    <row r="327" spans="1:6">
      <c r="B327" s="1" t="s">
        <v>160</v>
      </c>
      <c r="C327" s="1" t="s">
        <v>134</v>
      </c>
      <c r="D327" s="1" t="s">
        <v>278</v>
      </c>
      <c r="F327" s="2">
        <v>10</v>
      </c>
    </row>
    <row r="328" spans="1:6">
      <c r="A328" s="1" t="s">
        <v>279</v>
      </c>
      <c r="B328" s="1" t="s">
        <v>95</v>
      </c>
      <c r="C328" s="1" t="s">
        <v>132</v>
      </c>
      <c r="D328" s="1" t="s">
        <v>278</v>
      </c>
      <c r="F328" s="2">
        <v>10</v>
      </c>
    </row>
    <row r="329" spans="1:6">
      <c r="B329" s="1" t="s">
        <v>110</v>
      </c>
      <c r="C329" s="1" t="s">
        <v>132</v>
      </c>
      <c r="D329" s="1" t="s">
        <v>278</v>
      </c>
      <c r="F329" s="2">
        <v>10</v>
      </c>
    </row>
    <row r="330" spans="1:6">
      <c r="B330" s="1" t="s">
        <v>251</v>
      </c>
      <c r="C330" s="1" t="s">
        <v>167</v>
      </c>
      <c r="D330" s="1" t="s">
        <v>278</v>
      </c>
      <c r="F330" s="2">
        <v>10</v>
      </c>
    </row>
    <row r="331" spans="1:6">
      <c r="B331" s="1" t="s">
        <v>280</v>
      </c>
      <c r="C331" s="1" t="s">
        <v>132</v>
      </c>
      <c r="D331" s="1" t="s">
        <v>278</v>
      </c>
      <c r="F331" s="2">
        <v>10</v>
      </c>
    </row>
    <row r="332" spans="1:6">
      <c r="B332" s="1" t="s">
        <v>281</v>
      </c>
      <c r="C332" s="1" t="s">
        <v>132</v>
      </c>
      <c r="D332" s="1" t="s">
        <v>278</v>
      </c>
      <c r="F332" s="2">
        <v>10</v>
      </c>
    </row>
    <row r="333" spans="1:6">
      <c r="B333" s="1" t="s">
        <v>107</v>
      </c>
      <c r="C333" s="1" t="s">
        <v>132</v>
      </c>
      <c r="D333" s="1" t="s">
        <v>278</v>
      </c>
      <c r="F333" s="2">
        <v>10</v>
      </c>
    </row>
    <row r="334" spans="1:6">
      <c r="B334" s="1" t="s">
        <v>255</v>
      </c>
      <c r="C334" s="1" t="s">
        <v>132</v>
      </c>
      <c r="D334" s="1" t="s">
        <v>278</v>
      </c>
      <c r="F334" s="2">
        <v>10</v>
      </c>
    </row>
    <row r="335" spans="1:6">
      <c r="B335" s="1" t="s">
        <v>254</v>
      </c>
      <c r="C335" s="1" t="s">
        <v>132</v>
      </c>
      <c r="D335" s="1" t="s">
        <v>278</v>
      </c>
      <c r="F335" s="2">
        <v>10</v>
      </c>
    </row>
    <row r="336" spans="1:6">
      <c r="B336" s="1" t="s">
        <v>48</v>
      </c>
      <c r="C336" s="1" t="s">
        <v>132</v>
      </c>
      <c r="D336" s="1" t="s">
        <v>278</v>
      </c>
      <c r="F336" s="2">
        <v>10</v>
      </c>
    </row>
    <row r="337" spans="1:6">
      <c r="A337" s="1" t="s">
        <v>282</v>
      </c>
      <c r="B337" s="1" t="s">
        <v>90</v>
      </c>
      <c r="C337" s="1" t="s">
        <v>134</v>
      </c>
      <c r="D337" s="1" t="s">
        <v>278</v>
      </c>
      <c r="F337" s="2">
        <v>10</v>
      </c>
    </row>
    <row r="338" spans="1:6">
      <c r="A338" s="1" t="s">
        <v>283</v>
      </c>
      <c r="B338" s="1" t="s">
        <v>248</v>
      </c>
      <c r="C338" s="1" t="s">
        <v>167</v>
      </c>
      <c r="D338" s="1" t="s">
        <v>278</v>
      </c>
      <c r="F338" s="2">
        <v>10</v>
      </c>
    </row>
    <row r="339" spans="1:6">
      <c r="B339" s="1" t="s">
        <v>284</v>
      </c>
      <c r="C339" s="1" t="s">
        <v>167</v>
      </c>
      <c r="D339" s="1" t="s">
        <v>100</v>
      </c>
      <c r="E339" s="78">
        <v>40</v>
      </c>
    </row>
    <row r="340" spans="1:6">
      <c r="B340" s="1" t="s">
        <v>284</v>
      </c>
      <c r="C340" s="1" t="s">
        <v>167</v>
      </c>
      <c r="D340" s="1" t="s">
        <v>278</v>
      </c>
      <c r="F340" s="2">
        <v>10</v>
      </c>
    </row>
    <row r="341" spans="1:6">
      <c r="A341" s="77">
        <v>45669</v>
      </c>
      <c r="B341" s="1" t="s">
        <v>59</v>
      </c>
      <c r="C341" s="1" t="s">
        <v>132</v>
      </c>
      <c r="D341" s="1" t="s">
        <v>100</v>
      </c>
      <c r="E341" s="78">
        <v>16</v>
      </c>
    </row>
    <row r="342" spans="1:6">
      <c r="B342" s="1" t="s">
        <v>285</v>
      </c>
      <c r="C342" s="1" t="s">
        <v>167</v>
      </c>
      <c r="D342" s="1" t="s">
        <v>100</v>
      </c>
      <c r="E342" s="78">
        <v>16</v>
      </c>
    </row>
    <row r="343" spans="1:6">
      <c r="B343" s="1" t="s">
        <v>266</v>
      </c>
      <c r="C343" s="1" t="s">
        <v>132</v>
      </c>
      <c r="D343" s="1" t="s">
        <v>100</v>
      </c>
      <c r="E343" s="78">
        <v>16</v>
      </c>
    </row>
    <row r="344" spans="1:6">
      <c r="B344" s="1" t="s">
        <v>255</v>
      </c>
      <c r="C344" s="1" t="s">
        <v>132</v>
      </c>
      <c r="D344" s="1" t="s">
        <v>100</v>
      </c>
      <c r="E344" s="78">
        <v>16</v>
      </c>
    </row>
    <row r="345" spans="1:6">
      <c r="B345" s="1" t="s">
        <v>276</v>
      </c>
      <c r="C345" s="1" t="s">
        <v>132</v>
      </c>
      <c r="D345" s="1" t="s">
        <v>278</v>
      </c>
      <c r="F345" s="2">
        <v>10</v>
      </c>
    </row>
    <row r="346" spans="1:6">
      <c r="B346" s="1" t="s">
        <v>251</v>
      </c>
      <c r="C346" s="1" t="s">
        <v>132</v>
      </c>
      <c r="D346" s="1" t="s">
        <v>100</v>
      </c>
      <c r="E346" s="78">
        <v>16</v>
      </c>
    </row>
    <row r="347" spans="1:6" ht="21.75">
      <c r="B347" s="85" t="s">
        <v>286</v>
      </c>
      <c r="C347" s="85"/>
      <c r="D347" s="85" t="s">
        <v>287</v>
      </c>
      <c r="E347" s="83">
        <v>0</v>
      </c>
    </row>
  </sheetData>
  <dataValidations count="1">
    <dataValidation type="list" allowBlank="1" showInputMessage="1" showErrorMessage="1" sqref="C5:C33" xr:uid="{56EE24C1-F3DA-4F17-95C7-FC50A8417FAE}">
      <formula1>"Bank transfer, Cheque, Cash"</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Q76"/>
  <sheetViews>
    <sheetView workbookViewId="0">
      <pane xSplit="1" ySplit="5" topLeftCell="B6" activePane="bottomRight" state="frozen"/>
      <selection pane="bottomRight" activeCell="G7" sqref="G7"/>
      <selection pane="bottomLeft" activeCell="A6" sqref="A6"/>
      <selection pane="topRight" activeCell="B1" sqref="B1"/>
    </sheetView>
  </sheetViews>
  <sheetFormatPr defaultRowHeight="14.25"/>
  <cols>
    <col min="1" max="1" width="16.5" style="1" bestFit="1" customWidth="1"/>
    <col min="2" max="2" width="16.625" style="1" bestFit="1" customWidth="1"/>
    <col min="3" max="3" width="13.75" style="1" bestFit="1" customWidth="1"/>
    <col min="4" max="4" width="11.625" style="1" bestFit="1" customWidth="1"/>
    <col min="5" max="5" width="18.5" style="1" bestFit="1" customWidth="1"/>
    <col min="6" max="6" width="26.875" style="1" bestFit="1" customWidth="1"/>
    <col min="7" max="7" width="23.5" style="1" bestFit="1" customWidth="1"/>
    <col min="8" max="8" width="16.75" style="1" bestFit="1" customWidth="1"/>
    <col min="9" max="9" width="21.625" style="1" bestFit="1" customWidth="1"/>
    <col min="10" max="10" width="10.125" style="1" bestFit="1" customWidth="1"/>
    <col min="11" max="11" width="18.625" style="1" bestFit="1" customWidth="1"/>
    <col min="12" max="12" width="28.5" style="1" bestFit="1" customWidth="1"/>
    <col min="13" max="15" width="28.5" style="1" customWidth="1"/>
    <col min="16" max="16" width="9" style="1" bestFit="1" customWidth="1"/>
    <col min="17" max="16384" width="9" style="1"/>
  </cols>
  <sheetData>
    <row r="1" spans="1:16" ht="15">
      <c r="A1" s="46" t="s">
        <v>19</v>
      </c>
      <c r="B1" s="46" t="str">
        <f>'Income '!B1</f>
        <v>NAME OF UNIT</v>
      </c>
      <c r="H1" s="1" t="s">
        <v>21</v>
      </c>
    </row>
    <row r="2" spans="1:16" ht="15">
      <c r="A2" s="46" t="s">
        <v>22</v>
      </c>
      <c r="B2" s="46" t="str">
        <f>'Income '!B2</f>
        <v>CHARITY NUMBER (if applicable)</v>
      </c>
      <c r="H2" s="1" t="s">
        <v>24</v>
      </c>
    </row>
    <row r="3" spans="1:16" ht="15">
      <c r="A3" s="46" t="s">
        <v>25</v>
      </c>
      <c r="B3" s="64" t="str">
        <f>'Income '!B3</f>
        <v>DATE</v>
      </c>
      <c r="H3" s="76">
        <v>45992</v>
      </c>
    </row>
    <row r="4" spans="1:16" ht="15">
      <c r="A4" s="50" t="s">
        <v>288</v>
      </c>
      <c r="B4" s="50" t="s">
        <v>289</v>
      </c>
      <c r="C4" s="50" t="s">
        <v>29</v>
      </c>
      <c r="D4" s="50" t="s">
        <v>30</v>
      </c>
      <c r="E4" s="50" t="s">
        <v>290</v>
      </c>
      <c r="F4" s="50" t="s">
        <v>31</v>
      </c>
      <c r="G4" s="50" t="s">
        <v>291</v>
      </c>
      <c r="H4" s="50" t="s">
        <v>292</v>
      </c>
      <c r="I4" s="50" t="s">
        <v>293</v>
      </c>
      <c r="J4" s="50" t="s">
        <v>32</v>
      </c>
      <c r="K4" s="50" t="s">
        <v>33</v>
      </c>
      <c r="L4" s="50" t="s">
        <v>294</v>
      </c>
      <c r="M4" s="50" t="s">
        <v>295</v>
      </c>
      <c r="N4" s="50" t="s">
        <v>296</v>
      </c>
      <c r="O4" s="50" t="s">
        <v>297</v>
      </c>
      <c r="P4" s="50" t="s">
        <v>41</v>
      </c>
    </row>
    <row r="5" spans="1:16" ht="15">
      <c r="A5" s="50" t="s">
        <v>41</v>
      </c>
      <c r="B5" s="58"/>
      <c r="C5" s="58"/>
      <c r="D5" s="58"/>
      <c r="E5" s="52">
        <f>SUM(E6:E306)</f>
        <v>791.79000000000008</v>
      </c>
      <c r="F5" s="55">
        <f>SUM(F6:F227)</f>
        <v>1711</v>
      </c>
      <c r="G5" s="55">
        <f t="shared" ref="G5:O5" si="0">SUM(G6:G227)</f>
        <v>784.5</v>
      </c>
      <c r="H5" s="55">
        <f t="shared" si="0"/>
        <v>0</v>
      </c>
      <c r="I5" s="55">
        <f t="shared" si="0"/>
        <v>0</v>
      </c>
      <c r="J5" s="55">
        <f t="shared" si="0"/>
        <v>1808.3</v>
      </c>
      <c r="K5" s="55">
        <f t="shared" si="0"/>
        <v>4301.88</v>
      </c>
      <c r="L5" s="55">
        <f t="shared" si="0"/>
        <v>0</v>
      </c>
      <c r="M5" s="55">
        <f t="shared" si="0"/>
        <v>0</v>
      </c>
      <c r="N5" s="55">
        <f t="shared" si="0"/>
        <v>744.3</v>
      </c>
      <c r="O5" s="55">
        <f t="shared" si="0"/>
        <v>479.97</v>
      </c>
      <c r="P5" s="55">
        <f>SUM(E5:O5)</f>
        <v>10621.74</v>
      </c>
    </row>
    <row r="6" spans="1:16" ht="21.75">
      <c r="A6" s="87">
        <v>45665</v>
      </c>
      <c r="B6" s="88" t="s">
        <v>298</v>
      </c>
      <c r="C6" s="88" t="s">
        <v>44</v>
      </c>
      <c r="D6" s="88" t="s">
        <v>299</v>
      </c>
      <c r="E6" s="84"/>
      <c r="F6" s="84"/>
      <c r="G6" s="84">
        <v>117</v>
      </c>
      <c r="H6" s="54"/>
      <c r="I6" s="54"/>
      <c r="J6" s="54"/>
      <c r="K6" s="54"/>
      <c r="L6" s="54"/>
      <c r="M6" s="54"/>
      <c r="N6" s="54"/>
      <c r="O6" s="54"/>
      <c r="P6" s="55">
        <f t="shared" ref="P6:P67" si="1">SUM(E6:O6)</f>
        <v>117</v>
      </c>
    </row>
    <row r="7" spans="1:16" ht="15">
      <c r="A7" s="63">
        <v>45672</v>
      </c>
      <c r="B7" s="53" t="s">
        <v>300</v>
      </c>
      <c r="C7" s="53" t="s">
        <v>44</v>
      </c>
      <c r="D7" s="53" t="s">
        <v>86</v>
      </c>
      <c r="E7" s="54"/>
      <c r="F7" s="54"/>
      <c r="G7" s="54"/>
      <c r="H7" s="54"/>
      <c r="I7" s="54"/>
      <c r="J7" s="54">
        <v>105</v>
      </c>
      <c r="K7" s="54"/>
      <c r="L7" s="54"/>
      <c r="M7" s="54"/>
      <c r="N7" s="54"/>
      <c r="O7" s="54"/>
      <c r="P7" s="55">
        <f t="shared" si="1"/>
        <v>105</v>
      </c>
    </row>
    <row r="8" spans="1:16" ht="15">
      <c r="A8" s="63"/>
      <c r="B8" s="53" t="s">
        <v>301</v>
      </c>
      <c r="C8" s="53" t="s">
        <v>302</v>
      </c>
      <c r="D8" s="53" t="s">
        <v>303</v>
      </c>
      <c r="E8" s="54"/>
      <c r="F8" s="54"/>
      <c r="G8" s="54"/>
      <c r="H8" s="54"/>
      <c r="I8" s="54"/>
      <c r="J8" s="54"/>
      <c r="K8" s="54"/>
      <c r="L8" s="54"/>
      <c r="M8" s="54"/>
      <c r="N8" s="54"/>
      <c r="O8" s="54">
        <v>479.97</v>
      </c>
      <c r="P8" s="55">
        <f t="shared" si="1"/>
        <v>479.97</v>
      </c>
    </row>
    <row r="9" spans="1:16" ht="15">
      <c r="A9" s="63"/>
      <c r="B9" s="53" t="s">
        <v>301</v>
      </c>
      <c r="C9" s="53" t="s">
        <v>302</v>
      </c>
      <c r="D9" s="53" t="s">
        <v>304</v>
      </c>
      <c r="E9" s="54"/>
      <c r="F9" s="54"/>
      <c r="G9" s="54"/>
      <c r="H9" s="54"/>
      <c r="I9" s="54"/>
      <c r="J9" s="54"/>
      <c r="K9" s="54">
        <v>31.8</v>
      </c>
      <c r="L9" s="54"/>
      <c r="M9" s="54"/>
      <c r="N9" s="54"/>
      <c r="O9" s="54"/>
      <c r="P9" s="55">
        <f t="shared" si="1"/>
        <v>31.8</v>
      </c>
    </row>
    <row r="10" spans="1:16" ht="15">
      <c r="A10" s="63"/>
      <c r="B10" s="53" t="s">
        <v>301</v>
      </c>
      <c r="C10" s="53" t="s">
        <v>302</v>
      </c>
      <c r="D10" s="53" t="s">
        <v>305</v>
      </c>
      <c r="E10" s="54"/>
      <c r="F10" s="54"/>
      <c r="G10" s="54"/>
      <c r="H10" s="54"/>
      <c r="I10" s="54"/>
      <c r="J10" s="54">
        <v>30</v>
      </c>
      <c r="K10" s="54"/>
      <c r="L10" s="54"/>
      <c r="M10" s="54"/>
      <c r="N10" s="54"/>
      <c r="O10" s="54"/>
      <c r="P10" s="55">
        <f t="shared" si="1"/>
        <v>30</v>
      </c>
    </row>
    <row r="11" spans="1:16" ht="15">
      <c r="A11" s="63">
        <v>45679</v>
      </c>
      <c r="B11" s="53" t="s">
        <v>301</v>
      </c>
      <c r="C11" s="53" t="s">
        <v>302</v>
      </c>
      <c r="D11" s="53">
        <v>4</v>
      </c>
      <c r="E11" s="54">
        <v>11.9</v>
      </c>
      <c r="F11" s="54"/>
      <c r="G11" s="54"/>
      <c r="H11" s="54"/>
      <c r="I11" s="54"/>
      <c r="J11" s="54"/>
      <c r="K11" s="54"/>
      <c r="L11" s="54"/>
      <c r="M11" s="54"/>
      <c r="N11" s="54"/>
      <c r="O11" s="54"/>
      <c r="P11" s="55">
        <f t="shared" si="1"/>
        <v>11.9</v>
      </c>
    </row>
    <row r="12" spans="1:16" ht="21.75">
      <c r="A12" s="63"/>
      <c r="B12" s="88" t="s">
        <v>301</v>
      </c>
      <c r="C12" s="88" t="s">
        <v>306</v>
      </c>
      <c r="D12" s="88" t="s">
        <v>307</v>
      </c>
      <c r="E12" s="54">
        <v>10</v>
      </c>
      <c r="F12" s="54"/>
      <c r="G12" s="54"/>
      <c r="H12" s="54"/>
      <c r="I12" s="54"/>
      <c r="J12" s="54"/>
      <c r="K12" s="54"/>
      <c r="L12" s="54"/>
      <c r="M12" s="54"/>
      <c r="N12" s="54"/>
      <c r="O12" s="54"/>
      <c r="P12" s="55">
        <f t="shared" si="1"/>
        <v>10</v>
      </c>
    </row>
    <row r="13" spans="1:16" ht="15">
      <c r="A13" s="63">
        <v>45686</v>
      </c>
      <c r="B13" s="53" t="s">
        <v>298</v>
      </c>
      <c r="C13" s="53" t="s">
        <v>44</v>
      </c>
      <c r="D13" s="53" t="s">
        <v>308</v>
      </c>
      <c r="E13" s="54"/>
      <c r="F13" s="54"/>
      <c r="G13" s="54">
        <v>58.5</v>
      </c>
      <c r="H13" s="54"/>
      <c r="I13" s="54"/>
      <c r="J13" s="54"/>
      <c r="K13" s="54"/>
      <c r="L13" s="54"/>
      <c r="M13" s="54"/>
      <c r="N13" s="54"/>
      <c r="O13" s="54"/>
      <c r="P13" s="55">
        <f t="shared" si="1"/>
        <v>58.5</v>
      </c>
    </row>
    <row r="14" spans="1:16" ht="15">
      <c r="A14" s="63">
        <v>45779</v>
      </c>
      <c r="B14" s="53" t="s">
        <v>301</v>
      </c>
      <c r="C14" s="53" t="s">
        <v>302</v>
      </c>
      <c r="D14" s="53">
        <v>5</v>
      </c>
      <c r="E14" s="54"/>
      <c r="F14" s="54"/>
      <c r="G14" s="54"/>
      <c r="H14" s="54"/>
      <c r="I14" s="54"/>
      <c r="J14" s="54"/>
      <c r="K14" s="54"/>
      <c r="L14" s="54"/>
      <c r="M14" s="54"/>
      <c r="N14" s="54">
        <v>135.1</v>
      </c>
      <c r="O14" s="54"/>
      <c r="P14" s="55">
        <f t="shared" si="1"/>
        <v>135.1</v>
      </c>
    </row>
    <row r="15" spans="1:16" ht="15">
      <c r="A15" s="63"/>
      <c r="B15" s="53" t="s">
        <v>309</v>
      </c>
      <c r="C15" s="53" t="s">
        <v>44</v>
      </c>
      <c r="D15" s="53" t="s">
        <v>310</v>
      </c>
      <c r="E15" s="54"/>
      <c r="F15" s="54"/>
      <c r="G15" s="54"/>
      <c r="H15" s="54"/>
      <c r="I15" s="54"/>
      <c r="J15" s="54"/>
      <c r="K15" s="54">
        <v>325.92</v>
      </c>
      <c r="L15" s="54"/>
      <c r="M15" s="54"/>
      <c r="N15" s="54"/>
      <c r="O15" s="54"/>
      <c r="P15" s="55">
        <f t="shared" si="1"/>
        <v>325.92</v>
      </c>
    </row>
    <row r="16" spans="1:16" ht="15">
      <c r="A16" s="63">
        <v>45695</v>
      </c>
      <c r="B16" s="53" t="s">
        <v>311</v>
      </c>
      <c r="C16" s="53" t="s">
        <v>44</v>
      </c>
      <c r="D16" s="53" t="s">
        <v>104</v>
      </c>
      <c r="E16" s="54"/>
      <c r="F16" s="54"/>
      <c r="G16" s="54"/>
      <c r="H16" s="54"/>
      <c r="I16" s="54"/>
      <c r="J16" s="54"/>
      <c r="K16" s="54">
        <v>596</v>
      </c>
      <c r="L16" s="54"/>
      <c r="M16" s="54"/>
      <c r="N16" s="54"/>
      <c r="O16" s="54"/>
      <c r="P16" s="55">
        <f t="shared" si="1"/>
        <v>596</v>
      </c>
    </row>
    <row r="17" spans="1:16" ht="15">
      <c r="A17" s="63"/>
      <c r="B17" s="53" t="s">
        <v>312</v>
      </c>
      <c r="C17" s="53" t="s">
        <v>44</v>
      </c>
      <c r="D17" s="53" t="s">
        <v>313</v>
      </c>
      <c r="E17" s="54"/>
      <c r="F17" s="54"/>
      <c r="G17" s="54"/>
      <c r="H17" s="54"/>
      <c r="I17" s="54"/>
      <c r="J17" s="54"/>
      <c r="K17" s="54">
        <v>1092</v>
      </c>
      <c r="L17" s="54"/>
      <c r="M17" s="54"/>
      <c r="N17" s="54"/>
      <c r="O17" s="54"/>
      <c r="P17" s="55">
        <f t="shared" si="1"/>
        <v>1092</v>
      </c>
    </row>
    <row r="18" spans="1:16" ht="15">
      <c r="A18" s="63">
        <v>45712</v>
      </c>
      <c r="B18" s="53" t="s">
        <v>314</v>
      </c>
      <c r="C18" s="53" t="s">
        <v>44</v>
      </c>
      <c r="D18" s="53" t="s">
        <v>315</v>
      </c>
      <c r="E18" s="54"/>
      <c r="F18" s="54"/>
      <c r="G18" s="54"/>
      <c r="H18" s="54"/>
      <c r="I18" s="54"/>
      <c r="J18" s="54">
        <v>110.88</v>
      </c>
      <c r="K18" s="54"/>
      <c r="L18" s="54"/>
      <c r="M18" s="54"/>
      <c r="N18" s="54"/>
      <c r="O18" s="54"/>
      <c r="P18" s="55">
        <f t="shared" si="1"/>
        <v>110.88</v>
      </c>
    </row>
    <row r="19" spans="1:16" ht="15">
      <c r="A19" s="63">
        <v>45716</v>
      </c>
      <c r="B19" s="53" t="s">
        <v>298</v>
      </c>
      <c r="C19" s="53" t="s">
        <v>44</v>
      </c>
      <c r="D19" s="53" t="s">
        <v>316</v>
      </c>
      <c r="E19" s="54"/>
      <c r="F19" s="54"/>
      <c r="G19" s="54">
        <v>58.5</v>
      </c>
      <c r="H19" s="54"/>
      <c r="I19" s="54"/>
      <c r="J19" s="54"/>
      <c r="K19" s="54"/>
      <c r="L19" s="54"/>
      <c r="M19" s="54"/>
      <c r="N19" s="54"/>
      <c r="O19" s="54"/>
      <c r="P19" s="55">
        <f t="shared" si="1"/>
        <v>58.5</v>
      </c>
    </row>
    <row r="20" spans="1:16" ht="15">
      <c r="A20" s="63">
        <v>45719</v>
      </c>
      <c r="B20" s="53" t="s">
        <v>317</v>
      </c>
      <c r="C20" s="53" t="s">
        <v>44</v>
      </c>
      <c r="D20" s="53">
        <v>242212</v>
      </c>
      <c r="E20" s="54"/>
      <c r="F20" s="54"/>
      <c r="G20" s="54"/>
      <c r="H20" s="54"/>
      <c r="I20" s="54"/>
      <c r="J20" s="54">
        <v>256</v>
      </c>
      <c r="K20" s="54"/>
      <c r="L20" s="54"/>
      <c r="M20" s="54"/>
      <c r="N20" s="54"/>
      <c r="O20" s="54"/>
      <c r="P20" s="55">
        <f t="shared" si="1"/>
        <v>256</v>
      </c>
    </row>
    <row r="21" spans="1:16" ht="15">
      <c r="A21" s="63">
        <v>45722</v>
      </c>
      <c r="B21" s="53" t="s">
        <v>301</v>
      </c>
      <c r="C21" s="53" t="s">
        <v>302</v>
      </c>
      <c r="D21" s="53">
        <v>6</v>
      </c>
      <c r="E21" s="54"/>
      <c r="F21" s="54"/>
      <c r="G21" s="54"/>
      <c r="H21" s="54"/>
      <c r="I21" s="54"/>
      <c r="J21" s="54"/>
      <c r="K21" s="54"/>
      <c r="L21" s="54"/>
      <c r="M21" s="54"/>
      <c r="N21" s="54">
        <v>21.24</v>
      </c>
      <c r="O21" s="54"/>
      <c r="P21" s="55">
        <f t="shared" si="1"/>
        <v>21.24</v>
      </c>
    </row>
    <row r="22" spans="1:16" ht="15">
      <c r="A22" s="63"/>
      <c r="B22" s="53" t="s">
        <v>301</v>
      </c>
      <c r="C22" s="53" t="s">
        <v>302</v>
      </c>
      <c r="D22" s="53">
        <v>8</v>
      </c>
      <c r="E22" s="54"/>
      <c r="F22" s="54"/>
      <c r="G22" s="54"/>
      <c r="H22" s="54"/>
      <c r="I22" s="54"/>
      <c r="J22" s="54"/>
      <c r="K22" s="54">
        <v>25.27</v>
      </c>
      <c r="L22" s="54"/>
      <c r="M22" s="54"/>
      <c r="N22" s="54"/>
      <c r="O22" s="54"/>
      <c r="P22" s="55">
        <f t="shared" si="1"/>
        <v>25.27</v>
      </c>
    </row>
    <row r="23" spans="1:16" ht="15">
      <c r="A23" s="63"/>
      <c r="B23" s="53" t="s">
        <v>317</v>
      </c>
      <c r="C23" s="53" t="s">
        <v>44</v>
      </c>
      <c r="D23" s="53">
        <v>242271</v>
      </c>
      <c r="E23" s="54"/>
      <c r="F23" s="54"/>
      <c r="G23" s="54"/>
      <c r="H23" s="54"/>
      <c r="I23" s="54"/>
      <c r="J23" s="54">
        <v>32</v>
      </c>
      <c r="K23" s="54"/>
      <c r="L23" s="54"/>
      <c r="M23" s="54"/>
      <c r="N23" s="54"/>
      <c r="O23" s="54"/>
      <c r="P23" s="55">
        <f t="shared" si="1"/>
        <v>32</v>
      </c>
    </row>
    <row r="24" spans="1:16" ht="15">
      <c r="A24" s="63">
        <v>45723</v>
      </c>
      <c r="B24" s="53" t="s">
        <v>318</v>
      </c>
      <c r="C24" s="53" t="s">
        <v>302</v>
      </c>
      <c r="D24" s="53" t="s">
        <v>319</v>
      </c>
      <c r="E24" s="54"/>
      <c r="F24" s="54">
        <v>1711</v>
      </c>
      <c r="G24" s="54"/>
      <c r="H24" s="54"/>
      <c r="I24" s="54"/>
      <c r="J24" s="54"/>
      <c r="K24" s="54"/>
      <c r="L24" s="54"/>
      <c r="M24" s="54"/>
      <c r="N24" s="54"/>
      <c r="O24" s="54"/>
      <c r="P24" s="55">
        <f t="shared" si="1"/>
        <v>1711</v>
      </c>
    </row>
    <row r="25" spans="1:16" ht="15">
      <c r="A25" s="63">
        <v>45361</v>
      </c>
      <c r="B25" s="53" t="s">
        <v>320</v>
      </c>
      <c r="C25" s="53" t="s">
        <v>302</v>
      </c>
      <c r="D25" s="53">
        <v>9</v>
      </c>
      <c r="E25" s="54">
        <v>13.4</v>
      </c>
      <c r="F25" s="54"/>
      <c r="G25" s="54"/>
      <c r="H25" s="54"/>
      <c r="I25" s="54"/>
      <c r="J25" s="54"/>
      <c r="K25" s="54"/>
      <c r="L25" s="54"/>
      <c r="M25" s="54"/>
      <c r="N25" s="54"/>
      <c r="O25" s="54"/>
      <c r="P25" s="55">
        <f t="shared" si="1"/>
        <v>13.4</v>
      </c>
    </row>
    <row r="26" spans="1:16" ht="15">
      <c r="A26" s="63">
        <v>45728</v>
      </c>
      <c r="B26" s="53" t="s">
        <v>321</v>
      </c>
      <c r="C26" s="53" t="s">
        <v>44</v>
      </c>
      <c r="D26" s="53">
        <v>242330</v>
      </c>
      <c r="E26" s="54"/>
      <c r="F26" s="54"/>
      <c r="G26" s="54"/>
      <c r="H26" s="54"/>
      <c r="I26" s="54"/>
      <c r="J26" s="54">
        <v>16</v>
      </c>
      <c r="K26" s="54"/>
      <c r="L26" s="54"/>
      <c r="M26" s="54"/>
      <c r="N26" s="54"/>
      <c r="O26" s="54"/>
      <c r="P26" s="55">
        <f t="shared" si="1"/>
        <v>16</v>
      </c>
    </row>
    <row r="27" spans="1:16" ht="15">
      <c r="A27" s="63">
        <v>45734</v>
      </c>
      <c r="B27" s="53" t="s">
        <v>301</v>
      </c>
      <c r="C27" s="53" t="s">
        <v>302</v>
      </c>
      <c r="D27" s="53">
        <v>11</v>
      </c>
      <c r="E27" s="54"/>
      <c r="F27" s="54"/>
      <c r="G27" s="54"/>
      <c r="H27" s="54"/>
      <c r="I27" s="54"/>
      <c r="J27" s="54"/>
      <c r="K27" s="54"/>
      <c r="L27" s="54"/>
      <c r="M27" s="54"/>
      <c r="N27" s="54">
        <v>167.85</v>
      </c>
      <c r="O27" s="54"/>
      <c r="P27" s="55">
        <f t="shared" si="1"/>
        <v>167.85</v>
      </c>
    </row>
    <row r="28" spans="1:16" ht="15">
      <c r="A28" s="63">
        <v>45737</v>
      </c>
      <c r="B28" s="53" t="s">
        <v>321</v>
      </c>
      <c r="C28" s="53" t="s">
        <v>44</v>
      </c>
      <c r="D28" s="53">
        <v>242419</v>
      </c>
      <c r="E28" s="54"/>
      <c r="F28" s="54"/>
      <c r="G28" s="54"/>
      <c r="H28" s="54"/>
      <c r="I28" s="54"/>
      <c r="J28" s="54">
        <v>32</v>
      </c>
      <c r="K28" s="54"/>
      <c r="L28" s="54"/>
      <c r="M28" s="54"/>
      <c r="N28" s="54"/>
      <c r="O28" s="54"/>
      <c r="P28" s="55">
        <f t="shared" si="1"/>
        <v>32</v>
      </c>
    </row>
    <row r="29" spans="1:16" ht="15">
      <c r="A29" s="63">
        <v>45741</v>
      </c>
      <c r="B29" s="53" t="s">
        <v>322</v>
      </c>
      <c r="C29" s="53" t="s">
        <v>44</v>
      </c>
      <c r="D29" s="53">
        <v>203</v>
      </c>
      <c r="E29" s="54"/>
      <c r="F29" s="54"/>
      <c r="G29" s="54"/>
      <c r="H29" s="54"/>
      <c r="I29" s="54"/>
      <c r="J29" s="54"/>
      <c r="K29" s="54">
        <v>864</v>
      </c>
      <c r="L29" s="54"/>
      <c r="M29" s="54"/>
      <c r="N29" s="54"/>
      <c r="O29" s="54"/>
      <c r="P29" s="55">
        <f t="shared" si="1"/>
        <v>864</v>
      </c>
    </row>
    <row r="30" spans="1:16" ht="15">
      <c r="A30" s="63">
        <v>45742</v>
      </c>
      <c r="B30" s="53" t="s">
        <v>301</v>
      </c>
      <c r="C30" s="53" t="s">
        <v>302</v>
      </c>
      <c r="D30" s="53">
        <v>13</v>
      </c>
      <c r="E30" s="54"/>
      <c r="F30" s="54"/>
      <c r="G30" s="54"/>
      <c r="H30" s="54"/>
      <c r="I30" s="54"/>
      <c r="J30" s="54"/>
      <c r="K30" s="54"/>
      <c r="L30" s="54"/>
      <c r="M30" s="54"/>
      <c r="N30" s="54">
        <v>5.99</v>
      </c>
      <c r="O30" s="54"/>
      <c r="P30" s="55">
        <f t="shared" si="1"/>
        <v>5.99</v>
      </c>
    </row>
    <row r="31" spans="1:16" ht="15">
      <c r="A31" s="53"/>
      <c r="B31" s="53" t="s">
        <v>301</v>
      </c>
      <c r="C31" s="53" t="s">
        <v>302</v>
      </c>
      <c r="D31" s="53">
        <v>14</v>
      </c>
      <c r="E31" s="54"/>
      <c r="F31" s="54"/>
      <c r="G31" s="54"/>
      <c r="H31" s="54"/>
      <c r="I31" s="54"/>
      <c r="J31" s="54"/>
      <c r="K31" s="54">
        <v>107.92</v>
      </c>
      <c r="L31" s="54"/>
      <c r="M31" s="54"/>
      <c r="N31" s="54"/>
      <c r="O31" s="54"/>
      <c r="P31" s="55">
        <f t="shared" si="1"/>
        <v>107.92</v>
      </c>
    </row>
    <row r="32" spans="1:16" ht="15">
      <c r="A32" s="53"/>
      <c r="B32" s="53" t="s">
        <v>298</v>
      </c>
      <c r="C32" s="53" t="s">
        <v>44</v>
      </c>
      <c r="D32" s="53" t="s">
        <v>323</v>
      </c>
      <c r="E32" s="54"/>
      <c r="F32" s="54"/>
      <c r="G32" s="54">
        <v>78</v>
      </c>
      <c r="H32" s="54"/>
      <c r="I32" s="54"/>
      <c r="J32" s="54"/>
      <c r="K32" s="54"/>
      <c r="L32" s="54"/>
      <c r="M32" s="54"/>
      <c r="N32" s="54"/>
      <c r="O32" s="54"/>
      <c r="P32" s="55">
        <f t="shared" si="1"/>
        <v>78</v>
      </c>
    </row>
    <row r="33" spans="1:16" ht="15">
      <c r="A33" s="63">
        <v>45751</v>
      </c>
      <c r="B33" s="53" t="s">
        <v>324</v>
      </c>
      <c r="C33" s="53" t="s">
        <v>44</v>
      </c>
      <c r="D33" s="53" t="s">
        <v>325</v>
      </c>
      <c r="E33" s="54"/>
      <c r="F33" s="54"/>
      <c r="G33" s="54"/>
      <c r="H33" s="54"/>
      <c r="I33" s="54"/>
      <c r="J33" s="54"/>
      <c r="K33" s="54">
        <v>75</v>
      </c>
      <c r="L33" s="54"/>
      <c r="M33" s="54"/>
      <c r="N33" s="54"/>
      <c r="O33" s="54"/>
      <c r="P33" s="55">
        <f t="shared" si="1"/>
        <v>75</v>
      </c>
    </row>
    <row r="34" spans="1:16" ht="15">
      <c r="A34" s="63">
        <v>45769</v>
      </c>
      <c r="B34" s="53" t="s">
        <v>301</v>
      </c>
      <c r="C34" s="53" t="s">
        <v>302</v>
      </c>
      <c r="D34" s="53">
        <v>18</v>
      </c>
      <c r="E34" s="54"/>
      <c r="F34" s="54"/>
      <c r="G34" s="54"/>
      <c r="H34" s="54"/>
      <c r="I34" s="54"/>
      <c r="J34" s="54"/>
      <c r="K34" s="54">
        <v>6.26</v>
      </c>
      <c r="L34" s="54"/>
      <c r="M34" s="54"/>
      <c r="N34" s="54"/>
      <c r="O34" s="54"/>
      <c r="P34" s="55">
        <f t="shared" si="1"/>
        <v>6.26</v>
      </c>
    </row>
    <row r="35" spans="1:16" ht="15">
      <c r="A35" s="53"/>
      <c r="B35" s="53"/>
      <c r="C35" s="53"/>
      <c r="D35" s="53">
        <v>19</v>
      </c>
      <c r="E35" s="54"/>
      <c r="F35" s="54"/>
      <c r="G35" s="54"/>
      <c r="H35" s="54"/>
      <c r="I35" s="54"/>
      <c r="J35" s="54"/>
      <c r="K35" s="54">
        <v>14.14</v>
      </c>
      <c r="L35" s="54"/>
      <c r="M35" s="54"/>
      <c r="N35" s="54"/>
      <c r="O35" s="54"/>
      <c r="P35" s="55">
        <f t="shared" si="1"/>
        <v>14.14</v>
      </c>
    </row>
    <row r="36" spans="1:16" ht="21.75">
      <c r="A36" s="53"/>
      <c r="B36" s="53"/>
      <c r="C36" s="53"/>
      <c r="D36" s="53">
        <v>15</v>
      </c>
      <c r="E36" s="54"/>
      <c r="F36" s="54"/>
      <c r="G36" s="54"/>
      <c r="H36" s="54"/>
      <c r="I36" s="54"/>
      <c r="J36" s="54"/>
      <c r="K36" s="84">
        <v>48.99</v>
      </c>
      <c r="L36" s="54"/>
      <c r="M36" s="54"/>
      <c r="N36" s="54"/>
      <c r="O36" s="54"/>
      <c r="P36" s="55">
        <f t="shared" si="1"/>
        <v>48.99</v>
      </c>
    </row>
    <row r="37" spans="1:16" ht="15">
      <c r="A37" s="53"/>
      <c r="B37" s="53"/>
      <c r="C37" s="53"/>
      <c r="D37" s="53">
        <v>17</v>
      </c>
      <c r="E37" s="54"/>
      <c r="F37" s="54"/>
      <c r="G37" s="54"/>
      <c r="H37" s="54"/>
      <c r="I37" s="54"/>
      <c r="J37" s="54"/>
      <c r="K37" s="54">
        <v>54.41</v>
      </c>
      <c r="L37" s="54"/>
      <c r="M37" s="54"/>
      <c r="N37" s="54"/>
      <c r="O37" s="54"/>
      <c r="P37" s="55">
        <f t="shared" si="1"/>
        <v>54.41</v>
      </c>
    </row>
    <row r="38" spans="1:16" ht="15">
      <c r="A38" s="53"/>
      <c r="B38" s="53"/>
      <c r="C38" s="53"/>
      <c r="D38" s="53">
        <v>16</v>
      </c>
      <c r="E38" s="54"/>
      <c r="F38" s="54"/>
      <c r="G38" s="54"/>
      <c r="H38" s="54"/>
      <c r="I38" s="54"/>
      <c r="J38" s="54"/>
      <c r="K38" s="54">
        <v>72.17</v>
      </c>
      <c r="L38" s="54"/>
      <c r="M38" s="54"/>
      <c r="N38" s="54"/>
      <c r="O38" s="54"/>
      <c r="P38" s="55">
        <f t="shared" si="1"/>
        <v>72.17</v>
      </c>
    </row>
    <row r="39" spans="1:16" ht="15">
      <c r="A39" s="53"/>
      <c r="B39" s="53" t="s">
        <v>326</v>
      </c>
      <c r="C39" s="53" t="s">
        <v>44</v>
      </c>
      <c r="D39" s="53" t="s">
        <v>327</v>
      </c>
      <c r="E39" s="54"/>
      <c r="F39" s="54"/>
      <c r="G39" s="54"/>
      <c r="H39" s="54"/>
      <c r="I39" s="54"/>
      <c r="J39" s="54">
        <v>200</v>
      </c>
      <c r="K39" s="54"/>
      <c r="L39" s="54"/>
      <c r="M39" s="54"/>
      <c r="N39" s="54"/>
      <c r="O39" s="54"/>
      <c r="P39" s="55">
        <f t="shared" si="1"/>
        <v>200</v>
      </c>
    </row>
    <row r="40" spans="1:16" ht="15">
      <c r="A40" s="53"/>
      <c r="B40" s="53" t="s">
        <v>328</v>
      </c>
      <c r="C40" s="53" t="s">
        <v>44</v>
      </c>
      <c r="D40" s="53" t="s">
        <v>329</v>
      </c>
      <c r="E40" s="54"/>
      <c r="F40" s="54"/>
      <c r="G40" s="54">
        <v>22.5</v>
      </c>
      <c r="H40" s="54"/>
      <c r="I40" s="54"/>
      <c r="J40" s="54"/>
      <c r="K40" s="54"/>
      <c r="L40" s="54"/>
      <c r="M40" s="54"/>
      <c r="N40" s="54"/>
      <c r="O40" s="54"/>
      <c r="P40" s="55">
        <f t="shared" si="1"/>
        <v>22.5</v>
      </c>
    </row>
    <row r="41" spans="1:16" ht="15">
      <c r="A41" s="53"/>
      <c r="B41" s="53" t="s">
        <v>312</v>
      </c>
      <c r="C41" s="53" t="s">
        <v>44</v>
      </c>
      <c r="D41" s="53" t="s">
        <v>330</v>
      </c>
      <c r="E41" s="54"/>
      <c r="F41" s="54"/>
      <c r="G41" s="54"/>
      <c r="H41" s="54"/>
      <c r="I41" s="54"/>
      <c r="J41" s="54"/>
      <c r="K41" s="54">
        <v>596</v>
      </c>
      <c r="L41" s="54"/>
      <c r="M41" s="54"/>
      <c r="N41" s="54"/>
      <c r="O41" s="54"/>
      <c r="P41" s="55">
        <f t="shared" si="1"/>
        <v>596</v>
      </c>
    </row>
    <row r="42" spans="1:16" ht="15">
      <c r="A42" s="53" t="s">
        <v>331</v>
      </c>
      <c r="B42" s="53" t="s">
        <v>332</v>
      </c>
      <c r="C42" s="53" t="s">
        <v>44</v>
      </c>
      <c r="D42" s="53" t="s">
        <v>333</v>
      </c>
      <c r="E42" s="54"/>
      <c r="F42" s="54"/>
      <c r="G42" s="54">
        <v>22.5</v>
      </c>
      <c r="H42" s="54"/>
      <c r="I42" s="54"/>
      <c r="J42" s="54"/>
      <c r="K42" s="54"/>
      <c r="L42" s="54"/>
      <c r="M42" s="54"/>
      <c r="N42" s="54"/>
      <c r="O42" s="54"/>
      <c r="P42" s="55">
        <f t="shared" si="1"/>
        <v>22.5</v>
      </c>
    </row>
    <row r="43" spans="1:16" ht="15">
      <c r="A43" s="53"/>
      <c r="B43" s="53" t="s">
        <v>334</v>
      </c>
      <c r="C43" s="53" t="s">
        <v>302</v>
      </c>
      <c r="D43" s="53">
        <v>12</v>
      </c>
      <c r="E43" s="54">
        <v>16</v>
      </c>
      <c r="F43" s="54"/>
      <c r="G43" s="54"/>
      <c r="H43" s="54"/>
      <c r="I43" s="54"/>
      <c r="J43" s="54"/>
      <c r="K43" s="54"/>
      <c r="L43" s="54"/>
      <c r="M43" s="54"/>
      <c r="N43" s="54"/>
      <c r="O43" s="54"/>
      <c r="P43" s="55">
        <f t="shared" si="1"/>
        <v>16</v>
      </c>
    </row>
    <row r="44" spans="1:16" ht="15">
      <c r="A44" s="53"/>
      <c r="B44" s="53" t="s">
        <v>334</v>
      </c>
      <c r="C44" s="53" t="s">
        <v>302</v>
      </c>
      <c r="D44" s="53">
        <v>21</v>
      </c>
      <c r="E44" s="54">
        <v>18.62</v>
      </c>
      <c r="F44" s="54"/>
      <c r="G44" s="54"/>
      <c r="H44" s="54"/>
      <c r="I44" s="54"/>
      <c r="J44" s="54"/>
      <c r="K44" s="54"/>
      <c r="L44" s="54"/>
      <c r="M44" s="54"/>
      <c r="N44" s="54"/>
      <c r="O44" s="54"/>
      <c r="P44" s="55">
        <f t="shared" si="1"/>
        <v>18.62</v>
      </c>
    </row>
    <row r="45" spans="1:16" ht="15">
      <c r="A45" s="53"/>
      <c r="B45" s="53" t="s">
        <v>334</v>
      </c>
      <c r="C45" s="53" t="s">
        <v>302</v>
      </c>
      <c r="D45" s="53">
        <v>20</v>
      </c>
      <c r="E45" s="54">
        <v>18.98</v>
      </c>
      <c r="F45" s="54"/>
      <c r="G45" s="54"/>
      <c r="H45" s="54"/>
      <c r="I45" s="54"/>
      <c r="J45" s="54"/>
      <c r="K45" s="54"/>
      <c r="L45" s="54"/>
      <c r="M45" s="54"/>
      <c r="N45" s="54"/>
      <c r="O45" s="54"/>
      <c r="P45" s="55">
        <f t="shared" si="1"/>
        <v>18.98</v>
      </c>
    </row>
    <row r="46" spans="1:16" ht="15">
      <c r="A46" s="53" t="s">
        <v>216</v>
      </c>
      <c r="B46" s="53" t="s">
        <v>301</v>
      </c>
      <c r="C46" s="53" t="s">
        <v>302</v>
      </c>
      <c r="D46" s="53">
        <v>22</v>
      </c>
      <c r="E46" s="54"/>
      <c r="F46" s="54"/>
      <c r="G46" s="54"/>
      <c r="H46" s="54"/>
      <c r="I46" s="54"/>
      <c r="J46" s="54"/>
      <c r="K46" s="54">
        <v>352</v>
      </c>
      <c r="L46" s="54"/>
      <c r="M46" s="54"/>
      <c r="N46" s="54"/>
      <c r="O46" s="54"/>
      <c r="P46" s="55">
        <f t="shared" si="1"/>
        <v>352</v>
      </c>
    </row>
    <row r="47" spans="1:16" ht="15">
      <c r="A47" s="53" t="s">
        <v>335</v>
      </c>
      <c r="B47" s="53" t="s">
        <v>301</v>
      </c>
      <c r="C47" s="53" t="s">
        <v>302</v>
      </c>
      <c r="D47" s="53">
        <v>23</v>
      </c>
      <c r="E47" s="54">
        <v>14.49</v>
      </c>
      <c r="F47" s="54"/>
      <c r="G47" s="54"/>
      <c r="H47" s="54"/>
      <c r="I47" s="54"/>
      <c r="J47" s="54"/>
      <c r="K47" s="54"/>
      <c r="L47" s="54"/>
      <c r="M47" s="54"/>
      <c r="N47" s="54"/>
      <c r="O47" s="54"/>
      <c r="P47" s="55">
        <f t="shared" si="1"/>
        <v>14.49</v>
      </c>
    </row>
    <row r="48" spans="1:16" ht="15">
      <c r="A48" s="53"/>
      <c r="B48" s="53" t="s">
        <v>301</v>
      </c>
      <c r="C48" s="53" t="s">
        <v>302</v>
      </c>
      <c r="D48" s="53">
        <v>24</v>
      </c>
      <c r="E48" s="54">
        <v>14.18</v>
      </c>
      <c r="F48" s="54"/>
      <c r="G48" s="54"/>
      <c r="H48" s="54"/>
      <c r="I48" s="54"/>
      <c r="J48" s="54"/>
      <c r="K48" s="54"/>
      <c r="L48" s="54"/>
      <c r="M48" s="54"/>
      <c r="N48" s="54"/>
      <c r="O48" s="54"/>
      <c r="P48" s="55">
        <f t="shared" si="1"/>
        <v>14.18</v>
      </c>
    </row>
    <row r="49" spans="1:16" ht="15">
      <c r="A49" s="53"/>
      <c r="B49" s="53" t="s">
        <v>301</v>
      </c>
      <c r="C49" s="53" t="s">
        <v>302</v>
      </c>
      <c r="D49" s="53">
        <v>25</v>
      </c>
      <c r="E49" s="54">
        <v>4.5</v>
      </c>
      <c r="F49" s="54"/>
      <c r="G49" s="54"/>
      <c r="H49" s="54"/>
      <c r="I49" s="54"/>
      <c r="J49" s="54"/>
      <c r="K49" s="54"/>
      <c r="L49" s="54"/>
      <c r="M49" s="54"/>
      <c r="N49" s="54"/>
      <c r="O49" s="54"/>
      <c r="P49" s="55">
        <f t="shared" si="1"/>
        <v>4.5</v>
      </c>
    </row>
    <row r="50" spans="1:16" ht="15">
      <c r="A50" s="53"/>
      <c r="B50" s="53" t="s">
        <v>336</v>
      </c>
      <c r="C50" s="53" t="s">
        <v>44</v>
      </c>
      <c r="D50" s="53">
        <v>25004230</v>
      </c>
      <c r="E50" s="54"/>
      <c r="F50" s="54"/>
      <c r="G50" s="54"/>
      <c r="H50" s="54"/>
      <c r="I50" s="54"/>
      <c r="J50" s="54">
        <v>337.92</v>
      </c>
      <c r="K50" s="54"/>
      <c r="L50" s="54"/>
      <c r="M50" s="54"/>
      <c r="N50" s="54"/>
      <c r="O50" s="54"/>
      <c r="P50" s="55">
        <f t="shared" si="1"/>
        <v>337.92</v>
      </c>
    </row>
    <row r="51" spans="1:16" ht="15">
      <c r="A51" s="53" t="s">
        <v>225</v>
      </c>
      <c r="B51" s="53" t="s">
        <v>337</v>
      </c>
      <c r="C51" s="53" t="s">
        <v>44</v>
      </c>
      <c r="D51" s="53" t="s">
        <v>315</v>
      </c>
      <c r="E51" s="54"/>
      <c r="F51" s="54"/>
      <c r="G51" s="54"/>
      <c r="H51" s="54"/>
      <c r="I51" s="54"/>
      <c r="J51" s="54"/>
      <c r="K51" s="54">
        <v>40</v>
      </c>
      <c r="L51" s="54"/>
      <c r="M51" s="54"/>
      <c r="N51" s="54"/>
      <c r="O51" s="54"/>
      <c r="P51" s="55">
        <f t="shared" si="1"/>
        <v>40</v>
      </c>
    </row>
    <row r="52" spans="1:16" ht="15">
      <c r="A52" s="53" t="s">
        <v>338</v>
      </c>
      <c r="B52" s="53" t="s">
        <v>332</v>
      </c>
      <c r="C52" s="53" t="s">
        <v>44</v>
      </c>
      <c r="D52" s="53" t="s">
        <v>339</v>
      </c>
      <c r="E52" s="54"/>
      <c r="F52" s="54"/>
      <c r="G52" s="54">
        <v>90</v>
      </c>
      <c r="H52" s="54"/>
      <c r="I52" s="54"/>
      <c r="J52" s="54"/>
      <c r="K52" s="54"/>
      <c r="L52" s="54"/>
      <c r="M52" s="54"/>
      <c r="N52" s="54"/>
      <c r="O52" s="54"/>
      <c r="P52" s="55">
        <f t="shared" si="1"/>
        <v>90</v>
      </c>
    </row>
    <row r="53" spans="1:16" ht="15">
      <c r="A53" s="63">
        <v>45783</v>
      </c>
      <c r="B53" s="53" t="s">
        <v>301</v>
      </c>
      <c r="C53" s="53" t="s">
        <v>302</v>
      </c>
      <c r="D53" s="53">
        <v>27</v>
      </c>
      <c r="E53" s="54">
        <v>45.93</v>
      </c>
      <c r="F53" s="54"/>
      <c r="G53" s="54"/>
      <c r="H53" s="54"/>
      <c r="I53" s="54"/>
      <c r="J53" s="54"/>
      <c r="K53" s="54"/>
      <c r="L53" s="54"/>
      <c r="M53" s="54"/>
      <c r="N53" s="54">
        <v>67.89</v>
      </c>
      <c r="O53" s="54"/>
      <c r="P53" s="55">
        <f t="shared" si="1"/>
        <v>113.82</v>
      </c>
    </row>
    <row r="54" spans="1:16" ht="15">
      <c r="A54" s="63">
        <v>45967</v>
      </c>
      <c r="B54" s="53" t="s">
        <v>340</v>
      </c>
      <c r="C54" s="53" t="s">
        <v>44</v>
      </c>
      <c r="D54" s="53" t="s">
        <v>341</v>
      </c>
      <c r="E54" s="54"/>
      <c r="F54" s="54"/>
      <c r="G54" s="54">
        <v>45</v>
      </c>
      <c r="H54" s="54"/>
      <c r="I54" s="54"/>
      <c r="J54" s="54"/>
      <c r="K54" s="54"/>
      <c r="L54" s="54"/>
      <c r="M54" s="54"/>
      <c r="N54" s="54"/>
      <c r="O54" s="54"/>
      <c r="P54" s="55">
        <f t="shared" si="1"/>
        <v>45</v>
      </c>
    </row>
    <row r="55" spans="1:16" ht="15">
      <c r="A55" s="53" t="s">
        <v>342</v>
      </c>
      <c r="B55" s="53" t="s">
        <v>343</v>
      </c>
      <c r="C55" s="53" t="s">
        <v>44</v>
      </c>
      <c r="D55" s="53">
        <v>244399</v>
      </c>
      <c r="E55" s="54"/>
      <c r="F55" s="54"/>
      <c r="G55" s="54"/>
      <c r="H55" s="54"/>
      <c r="I55" s="54"/>
      <c r="J55" s="54">
        <v>16</v>
      </c>
      <c r="K55" s="54"/>
      <c r="L55" s="54"/>
      <c r="M55" s="54"/>
      <c r="N55" s="54"/>
      <c r="O55" s="54"/>
      <c r="P55" s="55">
        <f t="shared" si="1"/>
        <v>16</v>
      </c>
    </row>
    <row r="56" spans="1:16" ht="15">
      <c r="A56" s="53" t="s">
        <v>344</v>
      </c>
      <c r="B56" s="53" t="s">
        <v>301</v>
      </c>
      <c r="C56" s="53" t="s">
        <v>44</v>
      </c>
      <c r="D56" s="53">
        <v>30</v>
      </c>
      <c r="E56" s="54"/>
      <c r="F56" s="54"/>
      <c r="G56" s="54"/>
      <c r="H56" s="54"/>
      <c r="I56" s="54"/>
      <c r="J56" s="54"/>
      <c r="K56" s="54"/>
      <c r="L56" s="54"/>
      <c r="M56" s="54"/>
      <c r="N56" s="54">
        <v>174.69</v>
      </c>
      <c r="O56" s="54"/>
      <c r="P56" s="55">
        <f t="shared" si="1"/>
        <v>174.69</v>
      </c>
    </row>
    <row r="57" spans="1:16" ht="15">
      <c r="A57" s="53"/>
      <c r="B57" s="53" t="s">
        <v>332</v>
      </c>
      <c r="C57" s="53" t="s">
        <v>44</v>
      </c>
      <c r="D57" s="53" t="s">
        <v>345</v>
      </c>
      <c r="E57" s="54"/>
      <c r="F57" s="54"/>
      <c r="G57" s="54">
        <v>45</v>
      </c>
      <c r="H57" s="54"/>
      <c r="I57" s="54"/>
      <c r="J57" s="54"/>
      <c r="K57" s="54"/>
      <c r="L57" s="54"/>
      <c r="M57" s="54"/>
      <c r="N57" s="54"/>
      <c r="O57" s="54"/>
      <c r="P57" s="55">
        <f t="shared" si="1"/>
        <v>45</v>
      </c>
    </row>
    <row r="58" spans="1:16" ht="15">
      <c r="A58" s="53"/>
      <c r="B58" s="53" t="s">
        <v>346</v>
      </c>
      <c r="C58" s="53" t="s">
        <v>44</v>
      </c>
      <c r="D58" s="53" t="s">
        <v>347</v>
      </c>
      <c r="E58" s="54">
        <v>30</v>
      </c>
      <c r="F58" s="54"/>
      <c r="G58" s="54"/>
      <c r="H58" s="54"/>
      <c r="I58" s="54"/>
      <c r="J58" s="54"/>
      <c r="K58" s="54"/>
      <c r="L58" s="54"/>
      <c r="M58" s="54"/>
      <c r="N58" s="54"/>
      <c r="O58" s="54"/>
      <c r="P58" s="55">
        <f t="shared" si="1"/>
        <v>30</v>
      </c>
    </row>
    <row r="59" spans="1:16" ht="15">
      <c r="A59" s="53"/>
      <c r="B59" s="53" t="s">
        <v>334</v>
      </c>
      <c r="C59" s="53" t="s">
        <v>302</v>
      </c>
      <c r="D59" s="53">
        <v>26</v>
      </c>
      <c r="E59" s="54">
        <v>16.2</v>
      </c>
      <c r="F59" s="54"/>
      <c r="G59" s="54"/>
      <c r="H59" s="54"/>
      <c r="I59" s="54"/>
      <c r="J59" s="54"/>
      <c r="K59" s="54"/>
      <c r="L59" s="54"/>
      <c r="M59" s="54"/>
      <c r="N59" s="54"/>
      <c r="O59" s="54"/>
      <c r="P59" s="55">
        <f t="shared" si="1"/>
        <v>16.2</v>
      </c>
    </row>
    <row r="60" spans="1:16" ht="15">
      <c r="A60" s="53"/>
      <c r="B60" s="53" t="s">
        <v>348</v>
      </c>
      <c r="C60" s="53" t="s">
        <v>302</v>
      </c>
      <c r="D60" s="53">
        <v>28</v>
      </c>
      <c r="E60" s="54"/>
      <c r="F60" s="54"/>
      <c r="G60" s="54"/>
      <c r="H60" s="54"/>
      <c r="I60" s="54"/>
      <c r="J60" s="54">
        <v>157.5</v>
      </c>
      <c r="K60" s="54"/>
      <c r="L60" s="54"/>
      <c r="M60" s="54"/>
      <c r="N60" s="54"/>
      <c r="O60" s="54"/>
      <c r="P60" s="55">
        <f t="shared" si="1"/>
        <v>157.5</v>
      </c>
    </row>
    <row r="61" spans="1:16" ht="15">
      <c r="A61" s="63">
        <v>45786</v>
      </c>
      <c r="B61" s="53" t="s">
        <v>349</v>
      </c>
      <c r="C61" s="53" t="s">
        <v>302</v>
      </c>
      <c r="D61" s="53">
        <v>29</v>
      </c>
      <c r="E61" s="54">
        <v>32.67</v>
      </c>
      <c r="F61" s="54"/>
      <c r="G61" s="54"/>
      <c r="H61" s="54"/>
      <c r="I61" s="54"/>
      <c r="J61" s="54"/>
      <c r="K61" s="54"/>
      <c r="L61" s="54"/>
      <c r="M61" s="54"/>
      <c r="N61" s="54"/>
      <c r="O61" s="54"/>
      <c r="P61" s="55">
        <f t="shared" si="1"/>
        <v>32.67</v>
      </c>
    </row>
    <row r="62" spans="1:16" ht="15">
      <c r="A62" s="63">
        <v>45909</v>
      </c>
      <c r="B62" s="53" t="s">
        <v>301</v>
      </c>
      <c r="C62" s="53" t="s">
        <v>302</v>
      </c>
      <c r="D62" s="53">
        <v>31</v>
      </c>
      <c r="E62" s="54"/>
      <c r="F62" s="54"/>
      <c r="G62" s="54"/>
      <c r="H62" s="54"/>
      <c r="I62" s="54"/>
      <c r="J62" s="54">
        <v>345</v>
      </c>
      <c r="K62" s="54"/>
      <c r="L62" s="54"/>
      <c r="M62" s="54"/>
      <c r="N62" s="54"/>
      <c r="O62" s="54"/>
      <c r="P62" s="55">
        <f t="shared" si="1"/>
        <v>345</v>
      </c>
    </row>
    <row r="63" spans="1:16" ht="15">
      <c r="A63" s="63">
        <v>46000</v>
      </c>
      <c r="B63" s="53" t="s">
        <v>350</v>
      </c>
      <c r="C63" s="53" t="s">
        <v>302</v>
      </c>
      <c r="D63" s="53">
        <v>10</v>
      </c>
      <c r="E63" s="54">
        <v>1.3</v>
      </c>
      <c r="F63" s="54"/>
      <c r="G63" s="54"/>
      <c r="H63" s="54"/>
      <c r="I63" s="54"/>
      <c r="J63" s="54"/>
      <c r="K63" s="54"/>
      <c r="L63" s="54"/>
      <c r="M63" s="54"/>
      <c r="N63" s="54"/>
      <c r="O63" s="54"/>
      <c r="P63" s="55">
        <f t="shared" si="1"/>
        <v>1.3</v>
      </c>
    </row>
    <row r="64" spans="1:16" ht="15">
      <c r="A64" s="53" t="s">
        <v>351</v>
      </c>
      <c r="B64" s="53" t="s">
        <v>352</v>
      </c>
      <c r="C64" s="53" t="s">
        <v>44</v>
      </c>
      <c r="D64" s="53" t="s">
        <v>353</v>
      </c>
      <c r="E64" s="54">
        <v>345</v>
      </c>
      <c r="F64" s="54"/>
      <c r="G64" s="54"/>
      <c r="H64" s="54"/>
      <c r="I64" s="54"/>
      <c r="J64" s="54"/>
      <c r="K64" s="54"/>
      <c r="L64" s="54"/>
      <c r="M64" s="54"/>
      <c r="N64" s="54"/>
      <c r="O64" s="54"/>
      <c r="P64" s="55">
        <f t="shared" si="1"/>
        <v>345</v>
      </c>
    </row>
    <row r="65" spans="1:17" ht="15">
      <c r="A65" s="63">
        <v>45667</v>
      </c>
      <c r="B65" s="53" t="s">
        <v>332</v>
      </c>
      <c r="C65" s="53" t="s">
        <v>44</v>
      </c>
      <c r="D65" s="53" t="s">
        <v>354</v>
      </c>
      <c r="E65" s="54"/>
      <c r="F65" s="54"/>
      <c r="G65" s="54">
        <v>112.5</v>
      </c>
      <c r="H65" s="54"/>
      <c r="I65" s="54"/>
      <c r="J65" s="54"/>
      <c r="K65" s="54"/>
      <c r="L65" s="54"/>
      <c r="M65" s="54"/>
      <c r="N65" s="54"/>
      <c r="O65" s="54"/>
      <c r="P65" s="55">
        <f t="shared" si="1"/>
        <v>112.5</v>
      </c>
    </row>
    <row r="66" spans="1:17" ht="15">
      <c r="A66" s="53" t="s">
        <v>355</v>
      </c>
      <c r="B66" s="53" t="s">
        <v>356</v>
      </c>
      <c r="C66" s="53" t="s">
        <v>302</v>
      </c>
      <c r="D66" s="53">
        <v>33</v>
      </c>
      <c r="E66" s="54">
        <v>1.95</v>
      </c>
      <c r="F66" s="54"/>
      <c r="G66" s="54"/>
      <c r="H66" s="54"/>
      <c r="I66" s="54"/>
      <c r="J66" s="54"/>
      <c r="K66" s="54"/>
      <c r="L66" s="54"/>
      <c r="M66" s="54"/>
      <c r="N66" s="54"/>
      <c r="O66" s="54"/>
      <c r="P66" s="55">
        <f t="shared" si="1"/>
        <v>1.95</v>
      </c>
    </row>
    <row r="67" spans="1:17" ht="15">
      <c r="A67" s="53"/>
      <c r="B67" s="53" t="s">
        <v>301</v>
      </c>
      <c r="C67" s="53" t="s">
        <v>302</v>
      </c>
      <c r="D67" s="53">
        <v>35</v>
      </c>
      <c r="E67" s="54">
        <v>67.03</v>
      </c>
      <c r="F67" s="54"/>
      <c r="G67" s="54"/>
      <c r="H67" s="54"/>
      <c r="I67" s="54"/>
      <c r="J67" s="54"/>
      <c r="K67" s="54"/>
      <c r="L67" s="54"/>
      <c r="M67" s="54"/>
      <c r="N67" s="54"/>
      <c r="O67" s="54"/>
      <c r="P67" s="55">
        <f t="shared" si="1"/>
        <v>67.03</v>
      </c>
    </row>
    <row r="68" spans="1:17">
      <c r="B68" s="1" t="s">
        <v>332</v>
      </c>
      <c r="C68" s="1" t="s">
        <v>44</v>
      </c>
      <c r="D68" s="1" t="s">
        <v>357</v>
      </c>
      <c r="F68" s="78"/>
      <c r="G68" s="78">
        <v>45</v>
      </c>
      <c r="H68" s="78"/>
      <c r="I68" s="78"/>
      <c r="J68" s="78"/>
      <c r="K68" s="78"/>
      <c r="L68" s="78"/>
      <c r="M68" s="78"/>
      <c r="N68" s="78"/>
      <c r="O68" s="78"/>
      <c r="P68" s="78"/>
      <c r="Q68" s="78"/>
    </row>
    <row r="69" spans="1:17">
      <c r="A69" s="77">
        <v>45788</v>
      </c>
      <c r="B69" s="1" t="s">
        <v>301</v>
      </c>
      <c r="C69" s="1" t="s">
        <v>358</v>
      </c>
      <c r="D69" s="1">
        <v>36</v>
      </c>
      <c r="E69" s="1">
        <v>74.290000000000006</v>
      </c>
      <c r="F69" s="78"/>
      <c r="G69" s="78"/>
      <c r="H69" s="78"/>
      <c r="I69" s="78"/>
      <c r="J69" s="78"/>
      <c r="K69" s="78"/>
      <c r="L69" s="78"/>
      <c r="M69" s="78"/>
      <c r="N69" s="78"/>
      <c r="O69" s="78"/>
      <c r="P69" s="78"/>
      <c r="Q69" s="78"/>
    </row>
    <row r="70" spans="1:17">
      <c r="A70" s="1" t="s">
        <v>359</v>
      </c>
      <c r="B70" s="1" t="s">
        <v>301</v>
      </c>
      <c r="C70" s="1" t="s">
        <v>358</v>
      </c>
      <c r="D70" s="1">
        <v>37</v>
      </c>
      <c r="E70" s="1">
        <v>39.369999999999997</v>
      </c>
      <c r="F70" s="78"/>
      <c r="G70" s="78"/>
      <c r="H70" s="78"/>
      <c r="I70" s="78"/>
      <c r="J70" s="78"/>
      <c r="K70" s="78"/>
      <c r="L70" s="78"/>
      <c r="M70" s="78"/>
      <c r="N70" s="78"/>
      <c r="O70" s="78"/>
      <c r="P70" s="78"/>
      <c r="Q70" s="78"/>
    </row>
    <row r="71" spans="1:17">
      <c r="B71" s="1" t="s">
        <v>332</v>
      </c>
      <c r="C71" s="1" t="s">
        <v>132</v>
      </c>
      <c r="D71" s="1" t="s">
        <v>360</v>
      </c>
      <c r="F71" s="78"/>
      <c r="G71" s="78">
        <v>90</v>
      </c>
      <c r="H71" s="78"/>
      <c r="I71" s="78"/>
      <c r="J71" s="78"/>
      <c r="K71" s="78"/>
      <c r="L71" s="78"/>
      <c r="M71" s="78"/>
      <c r="N71" s="78"/>
      <c r="O71" s="78"/>
      <c r="P71" s="78"/>
      <c r="Q71" s="78"/>
    </row>
    <row r="72" spans="1:17">
      <c r="A72" s="77">
        <v>45728</v>
      </c>
      <c r="B72" s="1" t="s">
        <v>361</v>
      </c>
      <c r="C72" s="1" t="s">
        <v>302</v>
      </c>
      <c r="D72" s="1">
        <v>40</v>
      </c>
      <c r="F72" s="78"/>
      <c r="G72" s="78"/>
      <c r="H72" s="78"/>
      <c r="I72" s="78"/>
      <c r="J72" s="78"/>
      <c r="K72" s="78"/>
      <c r="L72" s="78"/>
      <c r="M72" s="78"/>
      <c r="N72" s="78">
        <v>171.54</v>
      </c>
      <c r="O72" s="78"/>
      <c r="P72" s="78"/>
      <c r="Q72" s="78"/>
    </row>
    <row r="73" spans="1:17">
      <c r="B73" s="1" t="s">
        <v>348</v>
      </c>
      <c r="C73" s="1" t="s">
        <v>302</v>
      </c>
      <c r="D73" s="1">
        <v>39</v>
      </c>
      <c r="F73" s="78"/>
      <c r="G73" s="78"/>
      <c r="H73" s="78"/>
      <c r="I73" s="78"/>
      <c r="J73" s="78">
        <v>170</v>
      </c>
      <c r="K73" s="78"/>
      <c r="L73" s="78"/>
      <c r="M73" s="78"/>
      <c r="N73" s="78"/>
      <c r="O73" s="78"/>
      <c r="P73" s="78"/>
      <c r="Q73" s="78"/>
    </row>
    <row r="74" spans="1:17">
      <c r="B74" s="1" t="s">
        <v>362</v>
      </c>
      <c r="C74" s="1" t="s">
        <v>302</v>
      </c>
      <c r="D74" s="1">
        <v>38</v>
      </c>
      <c r="E74" s="1">
        <v>15.98</v>
      </c>
      <c r="F74" s="78"/>
      <c r="G74" s="78"/>
      <c r="H74" s="78"/>
      <c r="I74" s="78"/>
      <c r="J74" s="78"/>
      <c r="K74" s="78"/>
      <c r="L74" s="78"/>
      <c r="M74" s="78"/>
      <c r="N74" s="78"/>
      <c r="O74" s="78"/>
      <c r="P74" s="78"/>
      <c r="Q74" s="78"/>
    </row>
    <row r="75" spans="1:17">
      <c r="F75" s="78"/>
      <c r="G75" s="78"/>
      <c r="H75" s="78"/>
      <c r="I75" s="78"/>
      <c r="J75" s="78"/>
      <c r="K75" s="78"/>
      <c r="L75" s="78"/>
      <c r="M75" s="78"/>
      <c r="N75" s="78"/>
      <c r="O75" s="78"/>
      <c r="P75" s="78"/>
      <c r="Q75" s="78"/>
    </row>
    <row r="76" spans="1:17">
      <c r="M76" s="78"/>
      <c r="N76" s="78"/>
      <c r="O76" s="78"/>
      <c r="P76" s="78"/>
      <c r="Q76" s="78"/>
    </row>
  </sheetData>
  <dataValidations count="1">
    <dataValidation type="list" allowBlank="1" showInputMessage="1" showErrorMessage="1" sqref="C5:C67" xr:uid="{905B3A81-1962-440D-81F6-8C05E12DA1FC}">
      <formula1>"Bank transfer, Cheque, Cash"</formula1>
    </dataValidation>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32" workbookViewId="0">
      <selection activeCell="B19" sqref="B19"/>
    </sheetView>
  </sheetViews>
  <sheetFormatPr defaultColWidth="10.375" defaultRowHeight="14.25"/>
  <cols>
    <col min="1" max="1" width="35.625" style="4" customWidth="1"/>
    <col min="2" max="2" width="15.125" style="4" bestFit="1" customWidth="1"/>
    <col min="3" max="3" width="5.625" style="4" customWidth="1"/>
    <col min="4" max="4" width="13.625" style="4" customWidth="1"/>
    <col min="5" max="16384" width="10.375" style="4"/>
  </cols>
  <sheetData>
    <row r="1" spans="1:5" ht="15.75" customHeight="1">
      <c r="A1" s="3" t="s">
        <v>363</v>
      </c>
      <c r="B1" s="3"/>
      <c r="C1" s="3"/>
      <c r="D1" s="3"/>
      <c r="E1" s="3"/>
    </row>
    <row r="2" spans="1:5" ht="15.75" customHeight="1">
      <c r="A2" s="3"/>
      <c r="B2" s="3"/>
      <c r="C2" s="3"/>
      <c r="D2" s="3"/>
      <c r="E2" s="3"/>
    </row>
    <row r="3" spans="1:5" ht="15">
      <c r="A3" s="3" t="s">
        <v>364</v>
      </c>
      <c r="B3" s="18">
        <v>45992</v>
      </c>
      <c r="C3" s="5"/>
      <c r="D3" s="3"/>
      <c r="E3" s="3"/>
    </row>
    <row r="4" spans="1:5" ht="15">
      <c r="A4" s="6" t="s">
        <v>365</v>
      </c>
      <c r="B4" s="7" t="s">
        <v>21</v>
      </c>
      <c r="C4" s="7"/>
      <c r="D4" s="7"/>
      <c r="E4" s="7"/>
    </row>
    <row r="5" spans="1:5" ht="15">
      <c r="A5" s="7" t="s">
        <v>366</v>
      </c>
      <c r="B5" s="7" t="s">
        <v>24</v>
      </c>
      <c r="C5" s="7"/>
      <c r="D5" s="7"/>
      <c r="E5" s="7"/>
    </row>
    <row r="6" spans="1:5" ht="13.5" customHeight="1"/>
    <row r="7" spans="1:5" s="7" customFormat="1" ht="17.25" customHeight="1">
      <c r="B7" s="8">
        <v>2025</v>
      </c>
      <c r="C7" s="8"/>
      <c r="D7" s="8">
        <v>2024</v>
      </c>
    </row>
    <row r="8" spans="1:5" ht="15">
      <c r="A8" s="7" t="s">
        <v>367</v>
      </c>
    </row>
    <row r="9" spans="1:5" ht="24.75" customHeight="1">
      <c r="A9" s="9" t="s">
        <v>368</v>
      </c>
      <c r="B9" s="42">
        <f>'Income '!E5</f>
        <v>3834</v>
      </c>
      <c r="C9" s="10"/>
      <c r="D9" s="42">
        <v>2446</v>
      </c>
    </row>
    <row r="10" spans="1:5" ht="24.75" customHeight="1">
      <c r="A10" s="9" t="s">
        <v>369</v>
      </c>
      <c r="B10" s="41">
        <f>'Income '!K5</f>
        <v>1000</v>
      </c>
      <c r="C10" s="10"/>
      <c r="D10" s="41">
        <v>0</v>
      </c>
    </row>
    <row r="11" spans="1:5" ht="24.75" customHeight="1">
      <c r="A11" s="9" t="s">
        <v>292</v>
      </c>
      <c r="B11" s="41">
        <f>'Income '!I5</f>
        <v>14.879999999999999</v>
      </c>
      <c r="C11" s="10"/>
      <c r="D11" s="41">
        <v>209.9</v>
      </c>
    </row>
    <row r="12" spans="1:5" ht="24.75" customHeight="1">
      <c r="A12" s="9" t="s">
        <v>293</v>
      </c>
      <c r="B12" s="43">
        <f>'Income '!H5</f>
        <v>0</v>
      </c>
      <c r="C12" s="10"/>
      <c r="D12" s="43">
        <v>0</v>
      </c>
    </row>
    <row r="13" spans="1:5" ht="24.75" customHeight="1">
      <c r="A13" s="9" t="s">
        <v>370</v>
      </c>
      <c r="B13" s="41">
        <f>'Income '!J5</f>
        <v>0</v>
      </c>
      <c r="C13" s="10"/>
      <c r="D13" s="41">
        <v>1.8</v>
      </c>
    </row>
    <row r="14" spans="1:5" ht="24.75" customHeight="1">
      <c r="A14" s="9" t="s">
        <v>371</v>
      </c>
      <c r="B14" s="43">
        <f>'Income '!L5</f>
        <v>504.84</v>
      </c>
      <c r="C14" s="10"/>
      <c r="D14" s="43">
        <v>150.9</v>
      </c>
    </row>
    <row r="15" spans="1:5" ht="24.75" customHeight="1">
      <c r="A15" s="9" t="s">
        <v>32</v>
      </c>
      <c r="B15" s="41">
        <f>'Income '!F5</f>
        <v>1625</v>
      </c>
      <c r="C15" s="10"/>
      <c r="D15" s="41">
        <v>475</v>
      </c>
    </row>
    <row r="16" spans="1:5" ht="24.75" customHeight="1">
      <c r="A16" s="9" t="s">
        <v>39</v>
      </c>
      <c r="B16" s="41">
        <f>'Income '!M5</f>
        <v>1688</v>
      </c>
      <c r="C16" s="10"/>
      <c r="D16" s="41">
        <v>580</v>
      </c>
    </row>
    <row r="17" spans="1:4" ht="24.75" customHeight="1">
      <c r="A17" s="9" t="s">
        <v>33</v>
      </c>
      <c r="B17" s="41">
        <f>'Income '!G5</f>
        <v>2744</v>
      </c>
      <c r="C17" s="10"/>
      <c r="D17" s="41">
        <v>1187</v>
      </c>
    </row>
    <row r="18" spans="1:4" ht="24.75" customHeight="1">
      <c r="A18" s="9" t="s">
        <v>372</v>
      </c>
      <c r="B18" s="44">
        <v>0</v>
      </c>
      <c r="C18" s="10"/>
      <c r="D18" s="44">
        <v>0</v>
      </c>
    </row>
    <row r="19" spans="1:4" s="7" customFormat="1" ht="24.75" customHeight="1" thickBot="1">
      <c r="A19" s="11" t="s">
        <v>373</v>
      </c>
      <c r="B19" s="45">
        <f>SUM(B9:B18)</f>
        <v>11410.720000000001</v>
      </c>
      <c r="C19" s="12"/>
      <c r="D19" s="45">
        <f>SUM(D9:D18)</f>
        <v>5050.6000000000004</v>
      </c>
    </row>
    <row r="20" spans="1:4" ht="15" thickTop="1">
      <c r="C20" s="10"/>
      <c r="D20" s="10"/>
    </row>
    <row r="21" spans="1:4" ht="15">
      <c r="A21" s="7" t="s">
        <v>374</v>
      </c>
      <c r="C21" s="10"/>
      <c r="D21" s="10"/>
    </row>
    <row r="22" spans="1:4">
      <c r="A22" s="13" t="s">
        <v>375</v>
      </c>
      <c r="C22" s="10"/>
      <c r="D22" s="10"/>
    </row>
    <row r="23" spans="1:4" ht="24.75" customHeight="1">
      <c r="A23" s="9" t="s">
        <v>35</v>
      </c>
      <c r="B23" s="40">
        <f>Expenditure!H5</f>
        <v>0</v>
      </c>
      <c r="C23" s="10"/>
      <c r="D23" s="40">
        <v>0</v>
      </c>
    </row>
    <row r="24" spans="1:4" ht="24.75" customHeight="1">
      <c r="A24" s="9" t="s">
        <v>376</v>
      </c>
      <c r="B24" s="44">
        <f>Expenditure!I5</f>
        <v>0</v>
      </c>
      <c r="C24" s="10"/>
      <c r="D24" s="44">
        <v>0</v>
      </c>
    </row>
    <row r="25" spans="1:4">
      <c r="C25" s="10"/>
      <c r="D25" s="10"/>
    </row>
    <row r="26" spans="1:4">
      <c r="A26" s="13" t="s">
        <v>377</v>
      </c>
      <c r="C26" s="10"/>
      <c r="D26" s="10"/>
    </row>
    <row r="27" spans="1:4" ht="24.75" customHeight="1">
      <c r="A27" s="9" t="s">
        <v>378</v>
      </c>
      <c r="B27" s="40">
        <f>Expenditure!F5</f>
        <v>1711</v>
      </c>
      <c r="C27" s="10"/>
      <c r="D27" s="40">
        <v>1772</v>
      </c>
    </row>
    <row r="28" spans="1:4" ht="24.75" customHeight="1">
      <c r="A28" s="9" t="s">
        <v>379</v>
      </c>
      <c r="B28" s="41">
        <f>Expenditure!E5</f>
        <v>791.79000000000008</v>
      </c>
      <c r="C28" s="10"/>
      <c r="D28" s="41">
        <v>451.79</v>
      </c>
    </row>
    <row r="29" spans="1:4" ht="24.75" customHeight="1">
      <c r="A29" s="9" t="s">
        <v>380</v>
      </c>
      <c r="B29" s="38">
        <f>Expenditure!G5</f>
        <v>784.5</v>
      </c>
      <c r="C29" s="10"/>
      <c r="D29" s="41">
        <v>292.5</v>
      </c>
    </row>
    <row r="30" spans="1:4" ht="24.75" customHeight="1">
      <c r="A30" s="9" t="s">
        <v>32</v>
      </c>
      <c r="B30" s="38">
        <f>Expenditure!J5</f>
        <v>1808.3</v>
      </c>
      <c r="C30" s="10"/>
      <c r="D30" s="41">
        <v>464.47</v>
      </c>
    </row>
    <row r="31" spans="1:4" ht="24.75" customHeight="1">
      <c r="A31" s="9" t="s">
        <v>33</v>
      </c>
      <c r="B31" s="38">
        <f>Expenditure!K5</f>
        <v>4301.88</v>
      </c>
      <c r="C31" s="10"/>
      <c r="D31" s="41">
        <v>662.5</v>
      </c>
    </row>
    <row r="32" spans="1:4" ht="24.75" customHeight="1">
      <c r="A32" s="9" t="s">
        <v>381</v>
      </c>
      <c r="B32" s="38">
        <f>Expenditure!L5</f>
        <v>0</v>
      </c>
      <c r="C32" s="10"/>
      <c r="D32" s="41">
        <v>48.58</v>
      </c>
    </row>
    <row r="33" spans="1:4" ht="24.75" customHeight="1">
      <c r="A33" s="9" t="s">
        <v>382</v>
      </c>
      <c r="B33" s="38">
        <f>Expenditure!M5</f>
        <v>0</v>
      </c>
      <c r="C33" s="10"/>
      <c r="D33" s="41">
        <v>0</v>
      </c>
    </row>
    <row r="34" spans="1:4" ht="24.75" customHeight="1">
      <c r="A34" s="9" t="s">
        <v>383</v>
      </c>
      <c r="B34" s="38">
        <f>Expenditure!N5</f>
        <v>744.3</v>
      </c>
      <c r="C34" s="10"/>
      <c r="D34" s="41">
        <v>345.86</v>
      </c>
    </row>
    <row r="35" spans="1:4" ht="24.75" customHeight="1">
      <c r="A35" s="9" t="s">
        <v>384</v>
      </c>
      <c r="B35" s="39">
        <f>Expenditure!O5</f>
        <v>479.97</v>
      </c>
      <c r="C35" s="10"/>
      <c r="D35" s="44">
        <v>72.819999999999993</v>
      </c>
    </row>
    <row r="36" spans="1:4" s="7" customFormat="1" ht="24.75" customHeight="1" thickBot="1">
      <c r="A36" s="11" t="s">
        <v>385</v>
      </c>
      <c r="B36" s="45">
        <f>SUM(B23:B35)</f>
        <v>10621.74</v>
      </c>
      <c r="C36" s="12"/>
      <c r="D36" s="45">
        <f>SUM(D27:D35)</f>
        <v>4110.5200000000004</v>
      </c>
    </row>
    <row r="37" spans="1:4" ht="11.25" customHeight="1" thickTop="1">
      <c r="A37" s="9"/>
      <c r="B37" s="10"/>
      <c r="C37" s="10"/>
      <c r="D37" s="10"/>
    </row>
    <row r="38" spans="1:4" ht="24" customHeight="1" thickBot="1">
      <c r="A38" s="9" t="s">
        <v>386</v>
      </c>
      <c r="B38" s="45">
        <f>SUM(B19-B36)</f>
        <v>788.98000000000138</v>
      </c>
      <c r="C38" s="10"/>
      <c r="D38" s="45">
        <f>SUM(D19-D36)</f>
        <v>940.07999999999993</v>
      </c>
    </row>
    <row r="39" spans="1:4" ht="15" thickTop="1">
      <c r="B39" s="14"/>
      <c r="C39" s="14"/>
      <c r="D39" s="14"/>
    </row>
    <row r="40" spans="1:4">
      <c r="B40" s="14"/>
      <c r="C40" s="14"/>
      <c r="D40" s="14"/>
    </row>
    <row r="41" spans="1:4">
      <c r="B41" s="14"/>
      <c r="C41" s="14"/>
      <c r="D41" s="14"/>
    </row>
    <row r="42" spans="1:4">
      <c r="B42" s="14"/>
      <c r="C42" s="14"/>
      <c r="D42" s="14"/>
    </row>
    <row r="43" spans="1:4">
      <c r="B43" s="14"/>
      <c r="C43" s="14"/>
      <c r="D43" s="14"/>
    </row>
    <row r="44" spans="1:4">
      <c r="B44" s="14"/>
      <c r="C44" s="14"/>
      <c r="D44" s="14"/>
    </row>
    <row r="45" spans="1:4">
      <c r="B45" s="14"/>
      <c r="C45" s="14"/>
      <c r="D45" s="14"/>
    </row>
    <row r="46" spans="1:4">
      <c r="B46" s="14"/>
      <c r="C46" s="14"/>
      <c r="D46" s="14"/>
    </row>
    <row r="47" spans="1:4">
      <c r="B47" s="14"/>
      <c r="C47" s="14"/>
      <c r="D47" s="14"/>
    </row>
    <row r="48" spans="1:4">
      <c r="B48" s="14"/>
      <c r="C48" s="14"/>
      <c r="D48" s="14"/>
    </row>
    <row r="49" spans="2:4">
      <c r="B49" s="14"/>
      <c r="C49" s="14"/>
      <c r="D49" s="14"/>
    </row>
    <row r="50" spans="2:4">
      <c r="B50" s="14"/>
      <c r="C50" s="14"/>
      <c r="D50" s="14"/>
    </row>
    <row r="51" spans="2:4">
      <c r="B51" s="14"/>
      <c r="C51" s="14"/>
      <c r="D51" s="14"/>
    </row>
    <row r="52" spans="2:4">
      <c r="B52" s="14"/>
      <c r="C52" s="14"/>
      <c r="D52" s="14"/>
    </row>
    <row r="53" spans="2:4">
      <c r="B53" s="14"/>
      <c r="C53" s="14"/>
      <c r="D53" s="14"/>
    </row>
    <row r="54" spans="2:4">
      <c r="B54" s="14"/>
      <c r="C54" s="14"/>
      <c r="D54" s="14"/>
    </row>
    <row r="55" spans="2:4">
      <c r="B55" s="14"/>
      <c r="C55" s="14"/>
      <c r="D55" s="14"/>
    </row>
    <row r="56" spans="2:4">
      <c r="B56" s="14"/>
      <c r="C56" s="14"/>
      <c r="D56" s="14"/>
    </row>
    <row r="57" spans="2:4">
      <c r="B57" s="14"/>
      <c r="C57" s="14"/>
      <c r="D57" s="14"/>
    </row>
    <row r="58" spans="2:4">
      <c r="B58" s="14"/>
      <c r="C58" s="14"/>
      <c r="D58" s="14"/>
    </row>
    <row r="59" spans="2:4">
      <c r="B59" s="14"/>
      <c r="C59" s="14"/>
      <c r="D59" s="14"/>
    </row>
    <row r="60" spans="2:4">
      <c r="B60" s="14"/>
      <c r="C60" s="14"/>
      <c r="D60" s="14"/>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abSelected="1" topLeftCell="A5" zoomScale="106" zoomScaleNormal="106" workbookViewId="0">
      <selection activeCell="B12" sqref="B12"/>
    </sheetView>
  </sheetViews>
  <sheetFormatPr defaultColWidth="9.125" defaultRowHeight="14.25"/>
  <cols>
    <col min="1" max="1" width="33.125" style="16" customWidth="1"/>
    <col min="2" max="2" width="12.625" style="4" customWidth="1"/>
    <col min="3" max="3" width="10" style="4" customWidth="1"/>
    <col min="4" max="4" width="13.625" style="4" customWidth="1"/>
    <col min="5" max="16384" width="9.125" style="16"/>
  </cols>
  <sheetData>
    <row r="1" spans="1:5" s="7" customFormat="1" ht="15">
      <c r="A1" s="3" t="s">
        <v>387</v>
      </c>
      <c r="B1" s="3"/>
      <c r="C1" s="3"/>
      <c r="D1" s="3"/>
      <c r="E1" s="3"/>
    </row>
    <row r="2" spans="1:5" s="7" customFormat="1" ht="15">
      <c r="A2" s="17"/>
      <c r="B2" s="17"/>
      <c r="C2" s="3"/>
      <c r="D2" s="3"/>
      <c r="E2" s="3"/>
    </row>
    <row r="3" spans="1:5" s="7" customFormat="1" ht="15.75" customHeight="1">
      <c r="A3" s="17" t="s">
        <v>388</v>
      </c>
      <c r="B3" s="18">
        <f>'Statment of Income &amp; Payments'!B3</f>
        <v>45992</v>
      </c>
      <c r="C3" s="3"/>
      <c r="D3" s="3"/>
      <c r="E3" s="3"/>
    </row>
    <row r="4" spans="1:5" s="7" customFormat="1" ht="15">
      <c r="A4" s="19" t="str">
        <f>'Statment of Income &amp; Payments'!A4</f>
        <v xml:space="preserve">Unit name </v>
      </c>
      <c r="B4" s="19" t="str">
        <f>'Statment of Income &amp; Payments'!B4</f>
        <v>2nd Polmont Guides</v>
      </c>
    </row>
    <row r="5" spans="1:5" s="7" customFormat="1" ht="24" customHeight="1">
      <c r="A5" s="6" t="s">
        <v>389</v>
      </c>
      <c r="B5" s="6" t="str">
        <f>'Statment of Income &amp; Payments'!B5</f>
        <v>SC032187</v>
      </c>
    </row>
    <row r="6" spans="1:5">
      <c r="A6" s="4"/>
    </row>
    <row r="7" spans="1:5" ht="15">
      <c r="A7" s="4"/>
      <c r="B7" s="8">
        <v>2025</v>
      </c>
      <c r="C7" s="8"/>
      <c r="D7" s="8">
        <v>2024</v>
      </c>
    </row>
    <row r="8" spans="1:5" ht="15">
      <c r="A8" s="7" t="s">
        <v>390</v>
      </c>
    </row>
    <row r="9" spans="1:5" ht="24.75" customHeight="1">
      <c r="A9" s="9" t="s">
        <v>306</v>
      </c>
      <c r="B9" s="47">
        <v>0</v>
      </c>
      <c r="C9" s="9"/>
      <c r="D9" s="47">
        <v>0</v>
      </c>
    </row>
    <row r="10" spans="1:5" ht="24.75" customHeight="1">
      <c r="A10" s="9" t="s">
        <v>391</v>
      </c>
      <c r="B10" s="47">
        <v>2333.3000000000002</v>
      </c>
      <c r="C10" s="9"/>
      <c r="D10" s="47">
        <v>1393.22</v>
      </c>
    </row>
    <row r="11" spans="1:5" ht="24.75" customHeight="1">
      <c r="A11" s="9"/>
      <c r="B11" s="9"/>
      <c r="C11" s="9"/>
      <c r="D11" s="9"/>
    </row>
    <row r="12" spans="1:5" ht="24.75" customHeight="1" thickBot="1">
      <c r="A12" s="9" t="s">
        <v>386</v>
      </c>
      <c r="B12" s="48">
        <f>'Statment of Income &amp; Payments'!B38</f>
        <v>788.98000000000138</v>
      </c>
      <c r="C12" s="9"/>
      <c r="D12" s="48">
        <f>'Statment of Income &amp; Payments'!D38</f>
        <v>940.07999999999993</v>
      </c>
    </row>
    <row r="13" spans="1:5" ht="24.75" customHeight="1" thickTop="1" thickBot="1">
      <c r="A13" s="9" t="s">
        <v>392</v>
      </c>
      <c r="B13" s="49">
        <f>SUM(B9+B10+B12)</f>
        <v>3122.2800000000016</v>
      </c>
      <c r="C13" s="9"/>
      <c r="D13" s="49">
        <f t="shared" ref="D13" si="0">SUM(D9+D10+D12)</f>
        <v>2333.3000000000002</v>
      </c>
    </row>
    <row r="14" spans="1:5" ht="15" thickTop="1">
      <c r="A14" s="4"/>
      <c r="B14" s="9"/>
      <c r="C14" s="9"/>
      <c r="D14" s="9"/>
    </row>
    <row r="15" spans="1:5">
      <c r="B15" s="9"/>
      <c r="C15" s="9"/>
      <c r="D15" s="9"/>
    </row>
    <row r="16" spans="1:5" ht="15">
      <c r="A16" s="20" t="s">
        <v>393</v>
      </c>
      <c r="B16" s="9"/>
      <c r="C16" s="9"/>
      <c r="D16" s="9"/>
    </row>
    <row r="17" spans="1:8" ht="24.75" customHeight="1">
      <c r="A17" s="9" t="s">
        <v>394</v>
      </c>
      <c r="B17" s="47">
        <v>0</v>
      </c>
      <c r="C17" s="9"/>
      <c r="D17" s="47">
        <v>0</v>
      </c>
    </row>
    <row r="18" spans="1:8" ht="24.75" customHeight="1">
      <c r="A18" s="9" t="s">
        <v>391</v>
      </c>
      <c r="B18" s="47">
        <v>3122.28</v>
      </c>
      <c r="C18" s="9"/>
      <c r="D18" s="47">
        <v>2333.3000000000002</v>
      </c>
    </row>
    <row r="19" spans="1:8" ht="24.75" customHeight="1">
      <c r="A19" s="9" t="s">
        <v>395</v>
      </c>
      <c r="B19" s="47">
        <v>0</v>
      </c>
      <c r="C19" s="9"/>
      <c r="D19" s="47">
        <v>117</v>
      </c>
    </row>
    <row r="20" spans="1:8" ht="24.75" customHeight="1" thickBot="1">
      <c r="A20" s="9" t="s">
        <v>392</v>
      </c>
      <c r="B20" s="49">
        <f>SUM(B17+B18-B19)</f>
        <v>3122.28</v>
      </c>
      <c r="C20" s="9"/>
      <c r="D20" s="49">
        <f t="shared" ref="D20" si="1">SUM(D17+D18-D19)</f>
        <v>2216.3000000000002</v>
      </c>
    </row>
    <row r="21" spans="1:8" ht="24.75" customHeight="1" thickTop="1">
      <c r="B21" s="11"/>
      <c r="C21" s="11"/>
      <c r="D21" s="11"/>
    </row>
    <row r="22" spans="1:8" ht="24.75" customHeight="1">
      <c r="A22" s="15" t="s">
        <v>396</v>
      </c>
      <c r="B22" s="16"/>
      <c r="C22" s="16"/>
      <c r="D22" s="16"/>
    </row>
    <row r="23" spans="1:8" ht="51.75" customHeight="1">
      <c r="A23" s="89" t="s">
        <v>397</v>
      </c>
      <c r="B23" s="89"/>
      <c r="C23" s="90"/>
      <c r="D23" s="21">
        <v>0</v>
      </c>
      <c r="E23" s="20"/>
      <c r="F23" s="22"/>
      <c r="G23" s="20"/>
      <c r="H23" s="20"/>
    </row>
    <row r="24" spans="1:8">
      <c r="B24" s="16"/>
      <c r="C24" s="16"/>
      <c r="D24" s="16"/>
    </row>
    <row r="25" spans="1:8" ht="15">
      <c r="A25" s="20"/>
      <c r="B25" s="20"/>
      <c r="C25" s="20"/>
      <c r="D25" s="20"/>
      <c r="E25" s="20"/>
      <c r="F25" s="22"/>
      <c r="G25" s="20"/>
      <c r="H25" s="20"/>
    </row>
    <row r="26" spans="1:8">
      <c r="A26" s="16" t="s">
        <v>398</v>
      </c>
      <c r="B26" s="16"/>
      <c r="C26" s="16"/>
      <c r="D26" s="16" t="s">
        <v>399</v>
      </c>
    </row>
    <row r="27" spans="1:8">
      <c r="B27" s="16"/>
      <c r="C27" s="16"/>
      <c r="D27" s="16"/>
    </row>
    <row r="28" spans="1:8">
      <c r="A28" s="16" t="s">
        <v>400</v>
      </c>
      <c r="B28" s="16"/>
      <c r="C28" s="16"/>
      <c r="D28" s="16"/>
    </row>
    <row r="29" spans="1:8">
      <c r="B29" s="16"/>
      <c r="C29" s="16"/>
      <c r="D29" s="16"/>
    </row>
    <row r="30" spans="1:8">
      <c r="B30" s="16"/>
      <c r="C30" s="16"/>
      <c r="D30" s="16"/>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B18" workbookViewId="0">
      <selection activeCell="B18" sqref="B18"/>
    </sheetView>
  </sheetViews>
  <sheetFormatPr defaultColWidth="8" defaultRowHeight="14.25"/>
  <cols>
    <col min="1" max="1" width="20.5" style="25" customWidth="1"/>
    <col min="2" max="2" width="21.625" style="26" customWidth="1"/>
    <col min="3" max="7" width="8" style="26" customWidth="1"/>
    <col min="8" max="8" width="16" style="26" customWidth="1"/>
    <col min="9" max="16384" width="8" style="26"/>
  </cols>
  <sheetData>
    <row r="1" spans="1:8" s="23" customFormat="1" ht="15">
      <c r="A1" s="93" t="s">
        <v>401</v>
      </c>
      <c r="B1" s="94"/>
      <c r="C1" s="94"/>
      <c r="D1" s="94"/>
      <c r="E1" s="94"/>
      <c r="F1" s="94"/>
      <c r="G1" s="94"/>
      <c r="H1" s="94"/>
    </row>
    <row r="2" spans="1:8" s="23" customFormat="1" ht="15.75" customHeight="1">
      <c r="B2" s="74" t="s">
        <v>402</v>
      </c>
      <c r="C2" s="75" t="str">
        <f>'Income '!B3</f>
        <v>DATE</v>
      </c>
      <c r="D2" s="74"/>
      <c r="E2" s="74"/>
      <c r="F2" s="74"/>
      <c r="G2" s="74"/>
      <c r="H2" s="74"/>
    </row>
    <row r="5" spans="1:8" ht="29.25" customHeight="1">
      <c r="A5" s="24" t="s">
        <v>403</v>
      </c>
      <c r="B5" s="25" t="str">
        <f>'Statment of Income &amp; Payments'!B4</f>
        <v>2nd Polmont Guides</v>
      </c>
    </row>
    <row r="6" spans="1:8" ht="15">
      <c r="A6" s="24"/>
      <c r="B6" s="25"/>
    </row>
    <row r="7" spans="1:8" ht="28.5" customHeight="1">
      <c r="A7" s="24" t="s">
        <v>366</v>
      </c>
      <c r="B7" s="25" t="str">
        <f>'Statment of Income &amp; Payments'!B5</f>
        <v>SC032187</v>
      </c>
    </row>
    <row r="8" spans="1:8" ht="15">
      <c r="A8" s="24"/>
      <c r="B8" s="25"/>
    </row>
    <row r="9" spans="1:8" ht="28.5" customHeight="1">
      <c r="A9" s="24" t="s">
        <v>404</v>
      </c>
      <c r="B9" s="25" t="s">
        <v>405</v>
      </c>
    </row>
    <row r="10" spans="1:8" ht="28.5" customHeight="1">
      <c r="A10" s="24" t="s">
        <v>406</v>
      </c>
      <c r="B10" s="25" t="s">
        <v>407</v>
      </c>
    </row>
    <row r="11" spans="1:8" ht="15">
      <c r="A11" s="24"/>
    </row>
    <row r="12" spans="1:8" ht="15">
      <c r="A12" s="24" t="s">
        <v>408</v>
      </c>
      <c r="B12" s="26" t="s">
        <v>409</v>
      </c>
      <c r="C12" s="26" t="s">
        <v>410</v>
      </c>
      <c r="E12" s="25"/>
      <c r="F12" s="25"/>
      <c r="G12" s="25"/>
      <c r="H12" s="25"/>
    </row>
    <row r="13" spans="1:8" ht="15">
      <c r="A13" s="24"/>
      <c r="B13" s="25" t="s">
        <v>411</v>
      </c>
      <c r="C13" s="26" t="s">
        <v>412</v>
      </c>
      <c r="D13" s="25"/>
      <c r="E13" s="25"/>
      <c r="F13" s="25"/>
      <c r="G13" s="25"/>
      <c r="H13" s="25"/>
    </row>
    <row r="14" spans="1:8" ht="26.25" customHeight="1">
      <c r="A14" s="24"/>
      <c r="B14" s="26" t="s">
        <v>413</v>
      </c>
      <c r="C14" s="26" t="s">
        <v>414</v>
      </c>
      <c r="E14" s="25"/>
      <c r="F14" s="25"/>
      <c r="G14" s="25"/>
      <c r="H14" s="25"/>
    </row>
    <row r="15" spans="1:8" ht="15">
      <c r="A15" s="24"/>
    </row>
    <row r="16" spans="1:8" ht="15">
      <c r="A16" s="24" t="s">
        <v>415</v>
      </c>
      <c r="B16" s="25" t="s">
        <v>416</v>
      </c>
      <c r="C16" s="25"/>
      <c r="D16" s="25"/>
      <c r="E16" s="25"/>
      <c r="F16" s="25"/>
      <c r="G16" s="25"/>
      <c r="H16" s="25"/>
    </row>
    <row r="17" spans="1:8" ht="15">
      <c r="A17" s="24"/>
      <c r="B17" s="25" t="s">
        <v>417</v>
      </c>
      <c r="C17" s="25"/>
      <c r="D17" s="25"/>
      <c r="E17" s="25"/>
      <c r="F17" s="25"/>
      <c r="G17" s="25"/>
      <c r="H17" s="25"/>
    </row>
    <row r="18" spans="1:8" ht="15">
      <c r="A18" s="24"/>
      <c r="B18" s="25" t="s">
        <v>418</v>
      </c>
      <c r="C18" s="25"/>
      <c r="D18" s="25"/>
      <c r="E18" s="25"/>
      <c r="F18" s="25"/>
      <c r="G18" s="25"/>
      <c r="H18" s="25"/>
    </row>
    <row r="19" spans="1:8" ht="15">
      <c r="A19" s="24"/>
      <c r="B19" s="25"/>
      <c r="C19" s="25"/>
      <c r="D19" s="25"/>
      <c r="E19" s="25"/>
      <c r="F19" s="25"/>
      <c r="G19" s="25"/>
      <c r="H19" s="25"/>
    </row>
    <row r="20" spans="1:8" ht="23.25" customHeight="1">
      <c r="B20" s="25"/>
      <c r="C20" s="25"/>
      <c r="D20" s="25"/>
      <c r="E20" s="25"/>
      <c r="F20" s="25"/>
      <c r="G20" s="25"/>
      <c r="H20" s="25"/>
    </row>
    <row r="21" spans="1:8" ht="66" customHeight="1">
      <c r="A21" s="91" t="s">
        <v>419</v>
      </c>
      <c r="B21" s="92"/>
      <c r="C21" s="92"/>
      <c r="D21" s="92"/>
      <c r="E21" s="92"/>
      <c r="F21" s="92"/>
      <c r="G21" s="92"/>
      <c r="H21" s="92"/>
    </row>
    <row r="23" spans="1:8" ht="50.25" customHeight="1">
      <c r="A23" s="91" t="s">
        <v>420</v>
      </c>
      <c r="B23" s="92"/>
      <c r="C23" s="92"/>
      <c r="D23" s="92"/>
      <c r="E23" s="92"/>
      <c r="F23" s="92"/>
      <c r="G23" s="92"/>
      <c r="H23" s="92"/>
    </row>
    <row r="25" spans="1:8" ht="54" customHeight="1">
      <c r="A25" s="91" t="s">
        <v>421</v>
      </c>
      <c r="B25" s="92"/>
      <c r="C25" s="92"/>
      <c r="D25" s="92"/>
      <c r="E25" s="92"/>
      <c r="F25" s="92"/>
      <c r="G25" s="92"/>
      <c r="H25" s="92"/>
    </row>
    <row r="26" spans="1:8" ht="98.45" customHeight="1">
      <c r="A26" s="91" t="s">
        <v>422</v>
      </c>
      <c r="B26" s="92"/>
      <c r="C26" s="92"/>
      <c r="D26" s="92"/>
      <c r="E26" s="92"/>
      <c r="F26" s="92"/>
      <c r="G26" s="92"/>
      <c r="H26" s="92"/>
    </row>
    <row r="27" spans="1:8">
      <c r="A27" s="25" t="s">
        <v>423</v>
      </c>
    </row>
    <row r="29" spans="1:8">
      <c r="A29" s="25" t="s">
        <v>424</v>
      </c>
    </row>
    <row r="32" spans="1:8">
      <c r="A32" s="25" t="s">
        <v>425</v>
      </c>
      <c r="E32" s="26" t="s">
        <v>426</v>
      </c>
    </row>
    <row r="33" spans="1:5">
      <c r="A33" s="25" t="s">
        <v>427</v>
      </c>
      <c r="E33" s="26" t="s">
        <v>428</v>
      </c>
    </row>
    <row r="36" spans="1:5">
      <c r="A36" s="25" t="s">
        <v>429</v>
      </c>
    </row>
  </sheetData>
  <mergeCells count="5">
    <mergeCell ref="A25:H25"/>
    <mergeCell ref="A26:H26"/>
    <mergeCell ref="A1:H1"/>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topLeftCell="A2" workbookViewId="0">
      <selection activeCell="A2" sqref="A2:B2"/>
    </sheetView>
  </sheetViews>
  <sheetFormatPr defaultColWidth="8" defaultRowHeight="14.25"/>
  <cols>
    <col min="1" max="1" width="4.5" style="33" customWidth="1"/>
    <col min="2" max="2" width="14.125" style="33" customWidth="1"/>
    <col min="3" max="3" width="15.125" style="33" bestFit="1" customWidth="1"/>
    <col min="4" max="9" width="8" style="33" customWidth="1"/>
    <col min="10" max="10" width="14.375" style="33" customWidth="1"/>
    <col min="11" max="16384" width="8" style="33"/>
  </cols>
  <sheetData>
    <row r="1" spans="1:10" s="28" customFormat="1" ht="15">
      <c r="A1" s="96" t="s">
        <v>430</v>
      </c>
      <c r="B1" s="96"/>
      <c r="C1" s="96"/>
      <c r="D1" s="96"/>
      <c r="E1" s="96"/>
      <c r="F1" s="96"/>
      <c r="G1" s="96"/>
      <c r="H1" s="27"/>
      <c r="I1" s="27"/>
      <c r="J1" s="27"/>
    </row>
    <row r="2" spans="1:10" s="28" customFormat="1" ht="21.75" customHeight="1">
      <c r="A2" s="97" t="s">
        <v>431</v>
      </c>
      <c r="B2" s="97"/>
      <c r="C2" s="66" t="str">
        <f>'Income '!B3</f>
        <v>DATE</v>
      </c>
      <c r="D2" s="29"/>
      <c r="E2" s="29"/>
      <c r="F2" s="29"/>
      <c r="G2" s="27"/>
      <c r="H2" s="27"/>
      <c r="I2" s="27"/>
      <c r="J2" s="27"/>
    </row>
    <row r="3" spans="1:10" s="28" customFormat="1" ht="24.95" customHeight="1">
      <c r="A3" s="24" t="s">
        <v>432</v>
      </c>
      <c r="C3" s="24" t="str">
        <f>'Statment of Income &amp; Payments'!B4</f>
        <v>2nd Polmont Guides</v>
      </c>
      <c r="D3" s="30"/>
      <c r="E3" s="31"/>
      <c r="F3" s="24"/>
      <c r="G3" s="23"/>
      <c r="H3" s="23"/>
      <c r="I3" s="23"/>
      <c r="J3" s="23"/>
    </row>
    <row r="4" spans="1:10" s="28" customFormat="1" ht="24.95" customHeight="1">
      <c r="A4" s="24" t="s">
        <v>433</v>
      </c>
      <c r="B4" s="23"/>
      <c r="C4" s="24" t="str">
        <f>'Statment of Income &amp; Payments'!B5</f>
        <v>SC032187</v>
      </c>
      <c r="D4" s="30"/>
      <c r="E4" s="24"/>
      <c r="F4" s="31"/>
      <c r="G4" s="23"/>
      <c r="H4" s="23"/>
      <c r="I4" s="23"/>
      <c r="J4" s="23"/>
    </row>
    <row r="6" spans="1:10">
      <c r="A6" s="32" t="s">
        <v>434</v>
      </c>
    </row>
    <row r="7" spans="1:10" ht="141" customHeight="1">
      <c r="A7" s="95" t="s">
        <v>435</v>
      </c>
      <c r="B7" s="95"/>
      <c r="C7" s="95"/>
      <c r="D7" s="95"/>
      <c r="E7" s="95"/>
      <c r="F7" s="95"/>
      <c r="G7" s="95"/>
      <c r="H7" s="95"/>
      <c r="I7" s="95"/>
      <c r="J7" s="95"/>
    </row>
    <row r="9" spans="1:10">
      <c r="A9" s="32" t="s">
        <v>436</v>
      </c>
    </row>
    <row r="10" spans="1:10" ht="109.5" customHeight="1">
      <c r="A10" s="95" t="s">
        <v>437</v>
      </c>
      <c r="B10" s="95"/>
      <c r="C10" s="95"/>
      <c r="D10" s="95"/>
      <c r="E10" s="95"/>
      <c r="F10" s="95"/>
      <c r="G10" s="95"/>
      <c r="H10" s="95"/>
      <c r="I10" s="95"/>
      <c r="J10" s="95"/>
    </row>
    <row r="12" spans="1:10">
      <c r="A12" s="32" t="s">
        <v>438</v>
      </c>
    </row>
    <row r="13" spans="1:10">
      <c r="A13" s="33" t="s">
        <v>439</v>
      </c>
    </row>
    <row r="15" spans="1:10" ht="47.25" customHeight="1">
      <c r="A15" s="34">
        <v>1</v>
      </c>
      <c r="B15" s="98" t="s">
        <v>440</v>
      </c>
      <c r="C15" s="95"/>
      <c r="D15" s="95"/>
      <c r="E15" s="95"/>
      <c r="F15" s="95"/>
      <c r="G15" s="95"/>
      <c r="H15" s="95"/>
      <c r="I15" s="95"/>
      <c r="J15" s="95"/>
    </row>
    <row r="16" spans="1:10" ht="60" customHeight="1">
      <c r="A16" s="35" t="s">
        <v>441</v>
      </c>
      <c r="B16" s="98" t="s">
        <v>442</v>
      </c>
      <c r="C16" s="95"/>
      <c r="D16" s="95"/>
      <c r="E16" s="95"/>
      <c r="F16" s="95"/>
      <c r="G16" s="95"/>
      <c r="H16" s="95"/>
      <c r="I16" s="95"/>
      <c r="J16" s="95"/>
    </row>
    <row r="17" spans="1:10" ht="54" customHeight="1">
      <c r="A17" s="35" t="s">
        <v>441</v>
      </c>
      <c r="B17" s="98" t="s">
        <v>443</v>
      </c>
      <c r="C17" s="95"/>
      <c r="D17" s="95"/>
      <c r="E17" s="95"/>
      <c r="F17" s="95"/>
      <c r="G17" s="95"/>
      <c r="H17" s="95"/>
      <c r="I17" s="95"/>
      <c r="J17" s="95"/>
    </row>
    <row r="18" spans="1:10">
      <c r="A18" s="34"/>
    </row>
    <row r="19" spans="1:10">
      <c r="A19" s="36" t="s">
        <v>444</v>
      </c>
    </row>
    <row r="20" spans="1:10">
      <c r="A20" s="34"/>
    </row>
    <row r="21" spans="1:10" ht="51" customHeight="1">
      <c r="A21" s="35">
        <v>2</v>
      </c>
      <c r="B21" s="95" t="s">
        <v>445</v>
      </c>
      <c r="C21" s="95"/>
      <c r="D21" s="95"/>
      <c r="E21" s="95"/>
      <c r="F21" s="95"/>
      <c r="G21" s="95"/>
      <c r="H21" s="95"/>
      <c r="I21" s="95"/>
      <c r="J21" s="95"/>
    </row>
    <row r="25" spans="1:10">
      <c r="A25" s="37" t="s">
        <v>425</v>
      </c>
      <c r="G25" s="33" t="s">
        <v>446</v>
      </c>
    </row>
    <row r="26" spans="1:10">
      <c r="A26" s="37" t="s">
        <v>427</v>
      </c>
      <c r="G26" s="33" t="s">
        <v>288</v>
      </c>
    </row>
    <row r="27" spans="1:10">
      <c r="A27" s="37"/>
    </row>
    <row r="28" spans="1:10">
      <c r="A28" s="37"/>
    </row>
    <row r="29" spans="1:10">
      <c r="A29" s="37" t="s">
        <v>429</v>
      </c>
    </row>
    <row r="32" spans="1:10">
      <c r="A32" s="33" t="s">
        <v>447</v>
      </c>
    </row>
  </sheetData>
  <mergeCells count="8">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CFC1FA-F95D-479C-9E77-8552E13773B7}"/>
</file>

<file path=customXml/itemProps2.xml><?xml version="1.0" encoding="utf-8"?>
<ds:datastoreItem xmlns:ds="http://schemas.openxmlformats.org/officeDocument/2006/customXml" ds:itemID="{47C3BEE5-143C-4978-AA85-B340D4A8F07F}"/>
</file>

<file path=customXml/itemProps3.xml><?xml version="1.0" encoding="utf-8"?>
<ds:datastoreItem xmlns:ds="http://schemas.openxmlformats.org/officeDocument/2006/customXml" ds:itemID="{FA393208-A30B-40FC-B40B-0314D04540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
  <cp:revision/>
  <dcterms:created xsi:type="dcterms:W3CDTF">2013-06-02T20:02:22Z</dcterms:created>
  <dcterms:modified xsi:type="dcterms:W3CDTF">2026-03-25T11:52:27Z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