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worksheets/sheet2.xml" ContentType="application/vnd.openxmlformats-officedocument.spreadsheetml.worksheet+xml"/>
  <Override PartName="/xl/worksheets/sheet1.xml" ContentType="application/vnd.openxmlformats-officedocument.spreadsheetml.worksheet+xml"/>
  <Override PartName="/xl/worksheets/sheet4.xml" ContentType="application/vnd.openxmlformats-officedocument.spreadsheetml.worksheet+xml"/>
  <Override PartName="/xl/worksheets/sheet3.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510"/>
  <workbookPr/>
  <mc:AlternateContent xmlns:mc="http://schemas.openxmlformats.org/markup-compatibility/2006">
    <mc:Choice Requires="x15">
      <x15ac:absPath xmlns:x15ac="http://schemas.microsoft.com/office/spreadsheetml/2010/11/ac" url="/Users/josephpascual/Desktop/JP/Charity/Accounts/Scotland/2024.25 Scotland Accounts/"/>
    </mc:Choice>
  </mc:AlternateContent>
  <xr:revisionPtr revIDLastSave="0" documentId="13_ncr:1_{2709D2B2-217A-9E4B-9E5F-9FD969ECED21}" xr6:coauthVersionLast="47" xr6:coauthVersionMax="47" xr10:uidLastSave="{00000000-0000-0000-0000-000000000000}"/>
  <bookViews>
    <workbookView xWindow="0" yWindow="0" windowWidth="38400" windowHeight="21600" tabRatio="840" xr2:uid="{00000000-000D-0000-FFFF-FFFF00000000}"/>
  </bookViews>
  <sheets>
    <sheet name="R&amp;P Accounts" sheetId="2" r:id="rId1"/>
    <sheet name="Statement of balances" sheetId="3" r:id="rId2"/>
    <sheet name="Notes" sheetId="4" r:id="rId3"/>
    <sheet name="Additional notes (1)  " sheetId="5" r:id="rId4"/>
    <sheet name="Additional notes (2)" sheetId="7" r:id="rId5"/>
    <sheet name="Additional notes (3)" sheetId="6" state="hidden" r:id="rId6"/>
  </sheets>
  <definedNames>
    <definedName name="_xlnm.Print_Area" localSheetId="3">'Additional notes (1)  '!$A$1:$M$63</definedName>
    <definedName name="_xlnm.Print_Area" localSheetId="4">'Additional notes (2)'!$A$1:$M$65</definedName>
    <definedName name="_xlnm.Print_Area" localSheetId="2">Notes!$A$1:$K$55</definedName>
    <definedName name="_xlnm.Print_Area" localSheetId="0">'R&amp;P Accounts'!$A$1:$L$55</definedName>
    <definedName name="_xlnm.Print_Area" localSheetId="1">'Statement of balances'!$A$1:$P$52</definedName>
    <definedName name="_xlnm.Print_Titles" localSheetId="0">'R&amp;P Accounts'!$1:$10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55" i="2" l="1"/>
  <c r="L51" i="2"/>
  <c r="L49" i="2"/>
  <c r="K48" i="5"/>
  <c r="J38" i="2" l="1"/>
  <c r="K56" i="5"/>
  <c r="M14" i="5"/>
  <c r="P9" i="3"/>
  <c r="L42" i="2"/>
  <c r="L21" i="2"/>
  <c r="J12" i="2" l="1"/>
  <c r="K57" i="5" l="1"/>
  <c r="K58" i="5"/>
  <c r="K59" i="5"/>
  <c r="K60" i="5"/>
  <c r="K61" i="5"/>
  <c r="N32" i="3" l="1"/>
  <c r="M63" i="5"/>
  <c r="K35" i="7" l="1"/>
  <c r="K55" i="5" l="1"/>
  <c r="K54" i="5"/>
  <c r="K53" i="5"/>
  <c r="K52" i="5"/>
  <c r="K51" i="5"/>
  <c r="K50" i="5"/>
  <c r="K49" i="5"/>
  <c r="K47" i="5"/>
  <c r="C63" i="5"/>
  <c r="K44" i="7"/>
  <c r="K50" i="6"/>
  <c r="K51" i="7"/>
  <c r="K11" i="5"/>
  <c r="K22" i="5"/>
  <c r="K10" i="5"/>
  <c r="K12" i="5"/>
  <c r="K13" i="5"/>
  <c r="I14" i="5"/>
  <c r="I16" i="5" s="1"/>
  <c r="G14" i="5"/>
  <c r="G16" i="5" s="1"/>
  <c r="E14" i="5"/>
  <c r="E16" i="5" s="1"/>
  <c r="M16" i="5"/>
  <c r="L16" i="5"/>
  <c r="J16" i="5"/>
  <c r="H16" i="5"/>
  <c r="F16" i="5"/>
  <c r="C14" i="5"/>
  <c r="C16" i="5" s="1"/>
  <c r="M25" i="5"/>
  <c r="M27" i="5" s="1"/>
  <c r="L27" i="5"/>
  <c r="J14" i="2"/>
  <c r="K21" i="5"/>
  <c r="K23" i="5"/>
  <c r="K24" i="5"/>
  <c r="J27" i="5"/>
  <c r="F27" i="5"/>
  <c r="E25" i="5"/>
  <c r="E27" i="5" s="1"/>
  <c r="C25" i="5"/>
  <c r="C27" i="5" s="1"/>
  <c r="C40" i="5"/>
  <c r="C42" i="5" s="1"/>
  <c r="K62" i="5"/>
  <c r="K39" i="5"/>
  <c r="K38" i="5"/>
  <c r="K37" i="5"/>
  <c r="K36" i="5"/>
  <c r="K35" i="5"/>
  <c r="K34" i="5"/>
  <c r="K33" i="5"/>
  <c r="K32" i="5"/>
  <c r="L26" i="2"/>
  <c r="L47" i="2"/>
  <c r="B42" i="2"/>
  <c r="B47" i="2"/>
  <c r="B21" i="2"/>
  <c r="B26" i="2"/>
  <c r="J34" i="2"/>
  <c r="J39" i="2"/>
  <c r="J33" i="2"/>
  <c r="J37" i="2"/>
  <c r="J31" i="2"/>
  <c r="J32" i="2"/>
  <c r="J35" i="2"/>
  <c r="J36" i="2"/>
  <c r="K36" i="7"/>
  <c r="J40" i="2"/>
  <c r="J41" i="2"/>
  <c r="J45" i="2"/>
  <c r="J47" i="2" s="1"/>
  <c r="J46" i="2"/>
  <c r="H21" i="2"/>
  <c r="D21" i="2"/>
  <c r="F21" i="2"/>
  <c r="J24" i="2"/>
  <c r="J25" i="2"/>
  <c r="D26" i="2"/>
  <c r="D47" i="2"/>
  <c r="D42" i="2"/>
  <c r="F26" i="2"/>
  <c r="F47" i="2"/>
  <c r="F42" i="2"/>
  <c r="H26" i="2"/>
  <c r="H28" i="2" s="1"/>
  <c r="H47" i="2"/>
  <c r="H42" i="2"/>
  <c r="J53" i="2"/>
  <c r="K17" i="4"/>
  <c r="K10" i="7"/>
  <c r="K12" i="7"/>
  <c r="K13" i="7"/>
  <c r="K14" i="7"/>
  <c r="K15" i="7"/>
  <c r="K16" i="7"/>
  <c r="K20" i="7"/>
  <c r="K21" i="7"/>
  <c r="K22" i="7" s="1"/>
  <c r="K28" i="7"/>
  <c r="K29" i="7"/>
  <c r="K30" i="7"/>
  <c r="K32" i="7"/>
  <c r="K34" i="7"/>
  <c r="K39" i="7"/>
  <c r="M17" i="7"/>
  <c r="M22" i="7"/>
  <c r="M45" i="7"/>
  <c r="M40" i="7"/>
  <c r="I17" i="7"/>
  <c r="I22" i="7"/>
  <c r="I45" i="7"/>
  <c r="I40" i="7"/>
  <c r="G17" i="7"/>
  <c r="G22" i="7"/>
  <c r="G45" i="7"/>
  <c r="G40" i="7"/>
  <c r="E17" i="7"/>
  <c r="E22" i="7"/>
  <c r="E45" i="7"/>
  <c r="E40" i="7"/>
  <c r="C17" i="7"/>
  <c r="C22" i="7"/>
  <c r="C45" i="7"/>
  <c r="C40" i="7"/>
  <c r="M1" i="7"/>
  <c r="C1" i="7"/>
  <c r="K9" i="6"/>
  <c r="K10" i="6"/>
  <c r="K11" i="6"/>
  <c r="K12" i="6"/>
  <c r="K13" i="6"/>
  <c r="K14" i="6"/>
  <c r="K15" i="6"/>
  <c r="K16" i="6"/>
  <c r="K20" i="6"/>
  <c r="K21" i="6"/>
  <c r="K42" i="6"/>
  <c r="K43" i="6"/>
  <c r="K28" i="6"/>
  <c r="K29" i="6"/>
  <c r="K30" i="6"/>
  <c r="K31" i="6"/>
  <c r="K32" i="6"/>
  <c r="K33" i="6"/>
  <c r="K34" i="6"/>
  <c r="K35" i="6"/>
  <c r="K36" i="6"/>
  <c r="K37" i="6"/>
  <c r="K38" i="6"/>
  <c r="M17" i="6"/>
  <c r="M22" i="6"/>
  <c r="M44" i="6"/>
  <c r="M39" i="6"/>
  <c r="M46" i="6" s="1"/>
  <c r="I17" i="6"/>
  <c r="I22" i="6"/>
  <c r="I44" i="6"/>
  <c r="I39" i="6"/>
  <c r="I46" i="6" s="1"/>
  <c r="G17" i="6"/>
  <c r="G24" i="6" s="1"/>
  <c r="G22" i="6"/>
  <c r="G44" i="6"/>
  <c r="G39" i="6"/>
  <c r="E17" i="6"/>
  <c r="E24" i="6" s="1"/>
  <c r="E22" i="6"/>
  <c r="E44" i="6"/>
  <c r="E39" i="6"/>
  <c r="C17" i="6"/>
  <c r="C22" i="6"/>
  <c r="C44" i="6"/>
  <c r="C39" i="6"/>
  <c r="C46" i="6" s="1"/>
  <c r="M1" i="6"/>
  <c r="C1" i="6"/>
  <c r="I63" i="5"/>
  <c r="I65" i="5" s="1"/>
  <c r="G63" i="5"/>
  <c r="G65" i="5" s="1"/>
  <c r="E63" i="5"/>
  <c r="E65" i="5" s="1"/>
  <c r="M40" i="5"/>
  <c r="M42" i="5" s="1"/>
  <c r="J19" i="2"/>
  <c r="I40" i="5"/>
  <c r="I42" i="5" s="1"/>
  <c r="G40" i="5"/>
  <c r="G42" i="5"/>
  <c r="E40" i="5"/>
  <c r="E42" i="5" s="1"/>
  <c r="M1" i="5"/>
  <c r="H9" i="3"/>
  <c r="J9" i="3"/>
  <c r="L9" i="3"/>
  <c r="N48" i="3"/>
  <c r="P48" i="3"/>
  <c r="P41" i="3"/>
  <c r="N41" i="3"/>
  <c r="P32" i="3"/>
  <c r="L32" i="3"/>
  <c r="P19" i="3"/>
  <c r="N19" i="3"/>
  <c r="C1" i="5"/>
  <c r="N7" i="3"/>
  <c r="J20" i="2"/>
  <c r="J18" i="2"/>
  <c r="J17" i="2"/>
  <c r="J16" i="2"/>
  <c r="J15" i="2"/>
  <c r="J13" i="2"/>
  <c r="N8" i="3"/>
  <c r="N5" i="3"/>
  <c r="K1" i="4"/>
  <c r="B1" i="4"/>
  <c r="B1" i="3"/>
  <c r="N1" i="3"/>
  <c r="J48" i="2" l="1"/>
  <c r="M47" i="7"/>
  <c r="D28" i="2"/>
  <c r="K40" i="7"/>
  <c r="K41" i="7" s="1"/>
  <c r="E46" i="6"/>
  <c r="K45" i="7"/>
  <c r="K46" i="7" s="1"/>
  <c r="C24" i="6"/>
  <c r="I24" i="6"/>
  <c r="I48" i="6" s="1"/>
  <c r="I52" i="6" s="1"/>
  <c r="M24" i="6"/>
  <c r="M48" i="6" s="1"/>
  <c r="M52" i="6" s="1"/>
  <c r="K22" i="6"/>
  <c r="K24" i="6" s="1"/>
  <c r="K17" i="6"/>
  <c r="K18" i="6" s="1"/>
  <c r="D49" i="2"/>
  <c r="D51" i="2" s="1"/>
  <c r="D55" i="2" s="1"/>
  <c r="H10" i="3" s="1"/>
  <c r="B49" i="2"/>
  <c r="M65" i="5"/>
  <c r="K14" i="5"/>
  <c r="K16" i="5" s="1"/>
  <c r="K17" i="7"/>
  <c r="K18" i="7" s="1"/>
  <c r="B28" i="2"/>
  <c r="K39" i="6"/>
  <c r="K40" i="6" s="1"/>
  <c r="C47" i="7"/>
  <c r="E47" i="7"/>
  <c r="G47" i="7"/>
  <c r="I47" i="7"/>
  <c r="F49" i="2"/>
  <c r="J42" i="2"/>
  <c r="J43" i="2" s="1"/>
  <c r="K25" i="5"/>
  <c r="K27" i="5" s="1"/>
  <c r="K44" i="6"/>
  <c r="K46" i="6" s="1"/>
  <c r="H49" i="2"/>
  <c r="H51" i="2" s="1"/>
  <c r="H55" i="2" s="1"/>
  <c r="L10" i="3" s="1"/>
  <c r="F28" i="2"/>
  <c r="L28" i="2"/>
  <c r="G46" i="6"/>
  <c r="G48" i="6" s="1"/>
  <c r="G52" i="6" s="1"/>
  <c r="C24" i="7"/>
  <c r="E24" i="7"/>
  <c r="G24" i="7"/>
  <c r="G49" i="7" s="1"/>
  <c r="G53" i="7" s="1"/>
  <c r="I24" i="7"/>
  <c r="I49" i="7" s="1"/>
  <c r="I53" i="7" s="1"/>
  <c r="M24" i="7"/>
  <c r="J26" i="2"/>
  <c r="J27" i="2" s="1"/>
  <c r="J21" i="2"/>
  <c r="J22" i="2" s="1"/>
  <c r="K40" i="5"/>
  <c r="K42" i="5" s="1"/>
  <c r="K63" i="5"/>
  <c r="E48" i="6"/>
  <c r="E52" i="6" s="1"/>
  <c r="C48" i="6"/>
  <c r="C52" i="6" s="1"/>
  <c r="K47" i="6" l="1"/>
  <c r="B51" i="2"/>
  <c r="B55" i="2" s="1"/>
  <c r="F6" i="3" s="1"/>
  <c r="K47" i="7"/>
  <c r="K48" i="7" s="1"/>
  <c r="M49" i="7"/>
  <c r="M53" i="7" s="1"/>
  <c r="K45" i="6"/>
  <c r="E49" i="7"/>
  <c r="E53" i="7" s="1"/>
  <c r="C49" i="7"/>
  <c r="C53" i="7" s="1"/>
  <c r="K24" i="7"/>
  <c r="K25" i="7" s="1"/>
  <c r="J49" i="2"/>
  <c r="J50" i="2" s="1"/>
  <c r="F51" i="2"/>
  <c r="F55" i="2" s="1"/>
  <c r="J10" i="3" s="1"/>
  <c r="J28" i="2"/>
  <c r="J29" i="2" s="1"/>
  <c r="P10" i="3"/>
  <c r="K48" i="6"/>
  <c r="K52" i="6" s="1"/>
  <c r="K53" i="6" s="1"/>
  <c r="K25" i="6"/>
  <c r="N6" i="3" l="1"/>
  <c r="F9" i="3"/>
  <c r="N9" i="3" s="1"/>
  <c r="K49" i="7"/>
  <c r="K53" i="7" s="1"/>
  <c r="K54" i="7" s="1"/>
  <c r="J51" i="2"/>
  <c r="J55" i="2" s="1"/>
  <c r="N10" i="3" s="1"/>
  <c r="F10" i="3"/>
  <c r="J56" i="2" l="1"/>
</calcChain>
</file>

<file path=xl/sharedStrings.xml><?xml version="1.0" encoding="utf-8"?>
<sst xmlns="http://schemas.openxmlformats.org/spreadsheetml/2006/main" count="315" uniqueCount="168">
  <si>
    <t>Unrestricted funds</t>
  </si>
  <si>
    <t>Restricted funds</t>
  </si>
  <si>
    <t xml:space="preserve">Unrestricted funds </t>
  </si>
  <si>
    <t xml:space="preserve">Restricted funds </t>
  </si>
  <si>
    <t>to nearest £</t>
  </si>
  <si>
    <t xml:space="preserve">Details </t>
  </si>
  <si>
    <t>Categories</t>
  </si>
  <si>
    <t xml:space="preserve">A1 Receipts </t>
  </si>
  <si>
    <t>A3 Payments</t>
  </si>
  <si>
    <t>B1 Cash funds</t>
  </si>
  <si>
    <t>Last year</t>
  </si>
  <si>
    <t>Total receipts</t>
  </si>
  <si>
    <t>Total payments</t>
  </si>
  <si>
    <t>Receipts and payments accounts</t>
  </si>
  <si>
    <t>Fund to which asset belongs</t>
  </si>
  <si>
    <t>Fund to which liability relates</t>
  </si>
  <si>
    <t>Signature</t>
  </si>
  <si>
    <t>Print Name</t>
  </si>
  <si>
    <t>Date of approval</t>
  </si>
  <si>
    <t>For the period from</t>
  </si>
  <si>
    <t>Details</t>
  </si>
  <si>
    <t>Donations</t>
  </si>
  <si>
    <t>Legacies</t>
  </si>
  <si>
    <t>Grants</t>
  </si>
  <si>
    <t>Receipts from fundraising activities</t>
  </si>
  <si>
    <t>Gross trading receipts</t>
  </si>
  <si>
    <t>Income from investments other than land and buildings</t>
  </si>
  <si>
    <t>Proceeds from sale of fixed assets</t>
  </si>
  <si>
    <t>Proceeds from sale of investments</t>
  </si>
  <si>
    <t>Expenses for fundraising activities</t>
  </si>
  <si>
    <t>Investment management costs</t>
  </si>
  <si>
    <t>Payments relating directly to charitable activities</t>
  </si>
  <si>
    <t xml:space="preserve">Grants and donations </t>
  </si>
  <si>
    <t>Governance costs:</t>
  </si>
  <si>
    <t xml:space="preserve">  Audit / independent examination</t>
  </si>
  <si>
    <t xml:space="preserve">  Preparation of annual accounts</t>
  </si>
  <si>
    <t xml:space="preserve">  Legal costs</t>
  </si>
  <si>
    <t>Purchases of fixed assets</t>
  </si>
  <si>
    <t>Purchase of investments</t>
  </si>
  <si>
    <t>Cash and bank balances at end of year</t>
  </si>
  <si>
    <t>Cash and bank balances at start of year</t>
  </si>
  <si>
    <t>Surplus / (deficit) shown on receipts and payments account</t>
  </si>
  <si>
    <t>Surplus / (deficit) for year</t>
  </si>
  <si>
    <t>B2 Investments</t>
  </si>
  <si>
    <t>B3 Other assets</t>
  </si>
  <si>
    <t>B4 Liabilities</t>
  </si>
  <si>
    <t>Market valuation</t>
  </si>
  <si>
    <t>Cost (if available)</t>
  </si>
  <si>
    <t>£</t>
  </si>
  <si>
    <t>Individual / institution</t>
  </si>
  <si>
    <t>Type of activity or project supported</t>
  </si>
  <si>
    <t>Authority under which paid</t>
  </si>
  <si>
    <t>Nature of relationship</t>
  </si>
  <si>
    <t>Transaction amount (£)</t>
  </si>
  <si>
    <t>Balance outstanding at period end (£)</t>
  </si>
  <si>
    <t>Current value (if available)</t>
  </si>
  <si>
    <t>Amount due</t>
  </si>
  <si>
    <t>Amount due (estimate)</t>
  </si>
  <si>
    <t>Nature of transaction</t>
  </si>
  <si>
    <t>C2 Grants</t>
  </si>
  <si>
    <t>C3a Trustee remuneration</t>
  </si>
  <si>
    <t>C3b Trustee remuneration - details</t>
  </si>
  <si>
    <t>C4a Trustee expenses</t>
  </si>
  <si>
    <t>C4b Trustee expenses - details</t>
  </si>
  <si>
    <t>C5 Transactions with trustees and connected persons</t>
  </si>
  <si>
    <t>C6 Other information</t>
  </si>
  <si>
    <t>A2 Receipts from asset &amp; investment sales</t>
  </si>
  <si>
    <t>A4 Payments relating to asset and investment movements</t>
  </si>
  <si>
    <t>Rents from land &amp; buildings</t>
  </si>
  <si>
    <t>Gross receipts from other charitable activities</t>
  </si>
  <si>
    <t>B5 Contingent liabilities</t>
  </si>
  <si>
    <t xml:space="preserve">Enter charity name below </t>
  </si>
  <si>
    <t>to</t>
  </si>
  <si>
    <t xml:space="preserve">Enter SC No. below   </t>
  </si>
  <si>
    <t>Total funds current period</t>
  </si>
  <si>
    <t xml:space="preserve">Total funds last period </t>
  </si>
  <si>
    <t>Total current period</t>
  </si>
  <si>
    <t xml:space="preserve">Total last period </t>
  </si>
  <si>
    <t>(Agree balances with receipts and payments account(s))</t>
  </si>
  <si>
    <r>
      <t>Signed by one or two trustees on behalf of all the trustees</t>
    </r>
    <r>
      <rPr>
        <b/>
        <sz val="10"/>
        <color indexed="11"/>
        <rFont val="Arial"/>
        <family val="2"/>
      </rPr>
      <t xml:space="preserve"> </t>
    </r>
  </si>
  <si>
    <t xml:space="preserve">Expendable endowment funds </t>
  </si>
  <si>
    <t>Permanent endowment funds</t>
  </si>
  <si>
    <t xml:space="preserve">Permanent endowment funds </t>
  </si>
  <si>
    <t xml:space="preserve">Number of trustees </t>
  </si>
  <si>
    <t xml:space="preserve">Total </t>
  </si>
  <si>
    <t>Total</t>
  </si>
  <si>
    <t xml:space="preserve">A1 Sub total </t>
  </si>
  <si>
    <t xml:space="preserve">A2 Sub total </t>
  </si>
  <si>
    <t>A3 Sub total</t>
  </si>
  <si>
    <t>A4 Sub total</t>
  </si>
  <si>
    <t xml:space="preserve">Number of grants made </t>
  </si>
  <si>
    <t xml:space="preserve">Receipts  </t>
  </si>
  <si>
    <t>Receipts from asset &amp; investment sales</t>
  </si>
  <si>
    <t>Payments</t>
  </si>
  <si>
    <t>Payments relating to asset and investment movements</t>
  </si>
  <si>
    <t xml:space="preserve"> Sub total</t>
  </si>
  <si>
    <t xml:space="preserve">Sub total </t>
  </si>
  <si>
    <t xml:space="preserve">Total receipts </t>
  </si>
  <si>
    <t xml:space="preserve">Total unrestricted funds </t>
  </si>
  <si>
    <t xml:space="preserve">Total unrestricted funds last period </t>
  </si>
  <si>
    <t xml:space="preserve">Total restricted funds </t>
  </si>
  <si>
    <t xml:space="preserve">Total restricted funds last period </t>
  </si>
  <si>
    <t xml:space="preserve">Unrestricted fund 1 - enter name of fund below </t>
  </si>
  <si>
    <t>Unrestricted fund 2 - enter name of fund below</t>
  </si>
  <si>
    <t>Unrestricted fund 3 - enter name of fund below</t>
  </si>
  <si>
    <t>Unrestricted fund 4 - enter name of fund below</t>
  </si>
  <si>
    <t>Restricted fund 1 - enter name of fund below</t>
  </si>
  <si>
    <t>Restricted fund 2 - enter name of fund below</t>
  </si>
  <si>
    <t>Restricted fund 3 - enter name of fund below</t>
  </si>
  <si>
    <t>Restricted fund 4 - enter name of fund below</t>
  </si>
  <si>
    <t>Net receipts / (payments)</t>
  </si>
  <si>
    <t xml:space="preserve">Section C Notes to the Accounts </t>
  </si>
  <si>
    <t xml:space="preserve">Nature and purpose of funds </t>
  </si>
  <si>
    <r>
      <t xml:space="preserve">C1 Nature and purpose of funds </t>
    </r>
    <r>
      <rPr>
        <i/>
        <sz val="12"/>
        <rFont val="Arial"/>
        <family val="2"/>
      </rPr>
      <t>(may be stated on analysis of funds worksheets)</t>
    </r>
  </si>
  <si>
    <t>Additional analysis (1)</t>
  </si>
  <si>
    <t>Additional analysis (2)</t>
  </si>
  <si>
    <t>Additional analysis (3)</t>
  </si>
  <si>
    <t>If no remuneration was paid during the period to any charity trustee or person connected to a trustee cross this box (otherwise complete section 3b)</t>
  </si>
  <si>
    <t>If no expenses were paid to any charity trustee during the period then cross this box (otherwise complete section 4b)</t>
  </si>
  <si>
    <t>Gross trading payments</t>
  </si>
  <si>
    <t xml:space="preserve">4  Payments relating directly to charitable activities </t>
  </si>
  <si>
    <t xml:space="preserve">3  Gross receipts from other charitable activities </t>
  </si>
  <si>
    <t xml:space="preserve">1 Donations </t>
  </si>
  <si>
    <t xml:space="preserve">2 Grants </t>
  </si>
  <si>
    <t>Section B Statement of balances</t>
  </si>
  <si>
    <t>A5 Transfers to / (from) funds</t>
  </si>
  <si>
    <t xml:space="preserve">Transfers to / (from) funds </t>
  </si>
  <si>
    <t xml:space="preserve">Other </t>
  </si>
  <si>
    <t>Section A Statement of receipts and payments</t>
  </si>
  <si>
    <t>Period start date</t>
  </si>
  <si>
    <t>Period end date</t>
  </si>
  <si>
    <t xml:space="preserve">Analysis of receipts and payments </t>
  </si>
  <si>
    <t>6  Breakdown of restricted funds</t>
  </si>
  <si>
    <t>5  Breakdown of unrestricted funds</t>
  </si>
  <si>
    <t xml:space="preserve"> - Hall Rental</t>
  </si>
  <si>
    <t xml:space="preserve"> - Mission / Outreach / Church Planting</t>
  </si>
  <si>
    <t xml:space="preserve"> - Evangelistic / Camp / Anniversary / Fellowship</t>
  </si>
  <si>
    <t xml:space="preserve"> - Stationery and Church Supplies</t>
  </si>
  <si>
    <t xml:space="preserve"> - Public Liablity and Indemnity Insurance</t>
  </si>
  <si>
    <t xml:space="preserve"> - Transportation - Service Workers and Equipment</t>
  </si>
  <si>
    <t>Donations, Tithes and Offerings</t>
  </si>
  <si>
    <t>Musical Instruments &amp; PA System</t>
  </si>
  <si>
    <t>SC043957</t>
  </si>
  <si>
    <t>The Living God Church (TLGC)</t>
  </si>
  <si>
    <t>Joynie Nobleza</t>
  </si>
  <si>
    <t>Gift Aid</t>
  </si>
  <si>
    <t>Grants - Gift Aid</t>
  </si>
  <si>
    <t xml:space="preserve">  Independent examination</t>
  </si>
  <si>
    <t xml:space="preserve"> - Charitable Gifts (Hardship/Calamity/Bereavement)</t>
  </si>
  <si>
    <t xml:space="preserve"> - Worship Instruments </t>
  </si>
  <si>
    <t>X</t>
  </si>
  <si>
    <t>Other</t>
  </si>
  <si>
    <t xml:space="preserve"> </t>
  </si>
  <si>
    <t>Expenditure for building purchase</t>
  </si>
  <si>
    <t xml:space="preserve"> - Expenditure for building purchase</t>
  </si>
  <si>
    <t>The charity's funds, generated through donations and Gift Aid, are being expended for the advancement of the Christian religion and the relief of those in need by reason of age, ill health, disability, financial hardship or another disadvantage. 
Activities carried out in the furtherance of the above objectives are as follows:
a)	 Conducting worship and evangelistic services;
b)	 Enabling and supporting the planting of new churches;
c)	 Provision of biblical education; and,
d)	 Relief or prevention of financial hardship or poverty.</t>
  </si>
  <si>
    <t>Summerhill Parish Church and Manse</t>
  </si>
  <si>
    <t>Unrestricted fund</t>
  </si>
  <si>
    <t>Mortgage outstanding</t>
  </si>
  <si>
    <t xml:space="preserve">The trustees are not aware of material </t>
  </si>
  <si>
    <t>contingent liabilities at the balance sheet</t>
  </si>
  <si>
    <t>date</t>
  </si>
  <si>
    <t>N/A</t>
  </si>
  <si>
    <t>The decommissioning of a few musical instrument items due to wear and tear or breakage accounts for the £3,000 discrepancy between:
- £40,362 (which is the current estimated value of the charity's musical instruments and PA system as per the Statement of Balances, B3 Other Assets); and,
- £43,362 (which is the sum of the Expenditure for Musical Instruments indicated in the Additional Notes, Item 4, of £5,888 and last year's value of musical instruments and PA system of £37,474).</t>
  </si>
  <si>
    <t>-  Mortgage Payments</t>
  </si>
  <si>
    <t>Mortgage payments for fixed assets (Church and Manse)</t>
  </si>
  <si>
    <t>Mortgage payment for fixed assets (Church &amp; Manse)</t>
  </si>
  <si>
    <t>The charity generates funds through donations and Gift Aid, which are used to promote the Christian religion and to support those in need due to age, ill health, disability, financial hardship, or other disadvantages.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</si>
</sst>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_-;\-* #,##0_-;_-* &quot;-&quot;_-;_-@_-"/>
    <numFmt numFmtId="165" formatCode="_-* #,##0.00_-;\-* #,##0.00_-;_-* &quot;-&quot;??_-;_-@_-"/>
    <numFmt numFmtId="166" formatCode="_-* #,##0_-;\-* #,##0_-;_-* &quot;-&quot;??_-;_-@_-"/>
    <numFmt numFmtId="167" formatCode="[$-809]dd\ mmmm\ yyyy;@"/>
    <numFmt numFmtId="168" formatCode="[$-F800]dddd\,\ mmmm\ dd\,\ yyyy"/>
    <numFmt numFmtId="169" formatCode="dd/mm/yyyy;@"/>
    <numFmt numFmtId="170" formatCode="* #,##0_-;\(* #,##0\)_-;_-* &quot;-&quot;??_-;_-@_-"/>
  </numFmts>
  <fonts count="43" x14ac:knownFonts="1">
    <font>
      <sz val="10"/>
      <name val="Arial"/>
    </font>
    <font>
      <sz val="10"/>
      <name val="Arial"/>
      <family val="2"/>
    </font>
    <font>
      <sz val="11"/>
      <name val="Arial"/>
      <family val="2"/>
    </font>
    <font>
      <b/>
      <sz val="11"/>
      <name val="Arial"/>
      <family val="2"/>
    </font>
    <font>
      <b/>
      <sz val="16"/>
      <name val="Arial"/>
      <family val="2"/>
    </font>
    <font>
      <b/>
      <sz val="9"/>
      <name val="Arial"/>
      <family val="2"/>
    </font>
    <font>
      <sz val="9"/>
      <name val="Arial"/>
      <family val="2"/>
    </font>
    <font>
      <b/>
      <sz val="8"/>
      <color indexed="12"/>
      <name val="Arial"/>
      <family val="2"/>
    </font>
    <font>
      <sz val="8"/>
      <name val="Arial"/>
      <family val="2"/>
    </font>
    <font>
      <b/>
      <sz val="10"/>
      <name val="Arial"/>
      <family val="2"/>
    </font>
    <font>
      <b/>
      <i/>
      <sz val="12"/>
      <name val="Arial"/>
      <family val="2"/>
    </font>
    <font>
      <sz val="10"/>
      <name val="Arial"/>
      <family val="2"/>
    </font>
    <font>
      <b/>
      <sz val="16"/>
      <color indexed="9"/>
      <name val="Arial"/>
      <family val="2"/>
    </font>
    <font>
      <sz val="8"/>
      <name val="Arial"/>
      <family val="2"/>
    </font>
    <font>
      <b/>
      <sz val="10"/>
      <color indexed="22"/>
      <name val="Arial"/>
      <family val="2"/>
    </font>
    <font>
      <sz val="10"/>
      <color indexed="22"/>
      <name val="Arial"/>
      <family val="2"/>
    </font>
    <font>
      <b/>
      <sz val="11"/>
      <color indexed="55"/>
      <name val="Arial"/>
      <family val="2"/>
    </font>
    <font>
      <sz val="9"/>
      <color indexed="22"/>
      <name val="Arial"/>
      <family val="2"/>
    </font>
    <font>
      <b/>
      <sz val="12"/>
      <name val="Arial"/>
      <family val="2"/>
    </font>
    <font>
      <b/>
      <sz val="18"/>
      <name val="Arial"/>
      <family val="2"/>
    </font>
    <font>
      <sz val="12"/>
      <name val="Arial"/>
      <family val="2"/>
    </font>
    <font>
      <sz val="10"/>
      <color indexed="23"/>
      <name val="Arial"/>
      <family val="2"/>
    </font>
    <font>
      <b/>
      <sz val="11"/>
      <color indexed="23"/>
      <name val="Arial"/>
      <family val="2"/>
    </font>
    <font>
      <i/>
      <sz val="10"/>
      <name val="Arial"/>
      <family val="2"/>
    </font>
    <font>
      <b/>
      <i/>
      <sz val="9"/>
      <name val="Arial"/>
      <family val="2"/>
    </font>
    <font>
      <i/>
      <sz val="9"/>
      <name val="Arial"/>
      <family val="2"/>
    </font>
    <font>
      <b/>
      <sz val="10"/>
      <color indexed="11"/>
      <name val="Arial"/>
      <family val="2"/>
    </font>
    <font>
      <b/>
      <i/>
      <sz val="10"/>
      <name val="Arial"/>
      <family val="2"/>
    </font>
    <font>
      <sz val="11"/>
      <name val="Arial"/>
      <family val="2"/>
    </font>
    <font>
      <b/>
      <sz val="9"/>
      <color indexed="22"/>
      <name val="Arial"/>
      <family val="2"/>
    </font>
    <font>
      <i/>
      <sz val="12"/>
      <name val="Arial"/>
      <family val="2"/>
    </font>
    <font>
      <b/>
      <sz val="14"/>
      <name val="Arial"/>
      <family val="2"/>
    </font>
    <font>
      <sz val="10"/>
      <color theme="1"/>
      <name val="Arial"/>
      <family val="2"/>
    </font>
    <font>
      <sz val="11"/>
      <color theme="1"/>
      <name val="Arial"/>
      <family val="2"/>
    </font>
    <font>
      <b/>
      <sz val="11"/>
      <color theme="1"/>
      <name val="Arial"/>
      <family val="2"/>
    </font>
    <font>
      <sz val="9"/>
      <color theme="1"/>
      <name val="Arial"/>
      <family val="2"/>
    </font>
    <font>
      <sz val="8"/>
      <color theme="1"/>
      <name val="Arial"/>
      <family val="2"/>
    </font>
    <font>
      <b/>
      <sz val="8"/>
      <color theme="1"/>
      <name val="Arial"/>
      <family val="2"/>
    </font>
    <font>
      <b/>
      <sz val="10"/>
      <color theme="1"/>
      <name val="Arial"/>
      <family val="2"/>
    </font>
    <font>
      <b/>
      <sz val="12"/>
      <color theme="1"/>
      <name val="Arial"/>
      <family val="2"/>
    </font>
    <font>
      <b/>
      <sz val="9"/>
      <color theme="1"/>
      <name val="Arial"/>
      <family val="2"/>
    </font>
    <font>
      <sz val="12"/>
      <color theme="1"/>
      <name val="Arial"/>
      <family val="2"/>
    </font>
    <font>
      <sz val="11"/>
      <color rgb="FF000000"/>
      <name val="Arial"/>
      <family val="2"/>
    </font>
  </fonts>
  <fills count="5">
    <fill>
      <patternFill patternType="none"/>
    </fill>
    <fill>
      <patternFill patternType="gray125"/>
    </fill>
    <fill>
      <patternFill patternType="solid">
        <fgColor indexed="8"/>
        <bgColor indexed="64"/>
      </patternFill>
    </fill>
    <fill>
      <patternFill patternType="solid">
        <fgColor indexed="41"/>
        <bgColor indexed="64"/>
      </patternFill>
    </fill>
    <fill>
      <patternFill patternType="solid">
        <fgColor theme="0"/>
        <bgColor indexed="64"/>
      </patternFill>
    </fill>
  </fills>
  <borders count="29">
    <border>
      <left/>
      <right/>
      <top/>
      <bottom/>
      <diagonal/>
    </border>
    <border>
      <left/>
      <right/>
      <top style="thin">
        <color indexed="64"/>
      </top>
      <bottom style="thin">
        <color indexed="64"/>
      </bottom>
      <diagonal/>
    </border>
    <border>
      <left/>
      <right style="medium">
        <color indexed="64"/>
      </right>
      <top/>
      <bottom/>
      <diagonal/>
    </border>
    <border>
      <left/>
      <right/>
      <top style="thick">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ck">
        <color indexed="64"/>
      </top>
      <bottom style="thick">
        <color indexed="64"/>
      </bottom>
      <diagonal/>
    </border>
    <border>
      <left style="thin">
        <color indexed="64"/>
      </left>
      <right style="thin">
        <color indexed="64"/>
      </right>
      <top style="thick">
        <color indexed="64"/>
      </top>
      <bottom/>
      <diagonal/>
    </border>
    <border>
      <left style="medium">
        <color indexed="64"/>
      </left>
      <right style="medium">
        <color indexed="64"/>
      </right>
      <top style="thick">
        <color indexed="64"/>
      </top>
      <bottom style="medium">
        <color indexed="64"/>
      </bottom>
      <diagonal/>
    </border>
    <border>
      <left style="medium">
        <color indexed="64"/>
      </left>
      <right style="medium">
        <color indexed="64"/>
      </right>
      <top style="medium">
        <color indexed="64"/>
      </top>
      <bottom style="thick">
        <color indexed="64"/>
      </bottom>
      <diagonal/>
    </border>
    <border>
      <left style="thin">
        <color indexed="64"/>
      </left>
      <right style="thin">
        <color indexed="64"/>
      </right>
      <top style="thin">
        <color indexed="64"/>
      </top>
      <bottom style="thick">
        <color indexed="64"/>
      </bottom>
      <diagonal/>
    </border>
    <border>
      <left style="medium">
        <color indexed="64"/>
      </left>
      <right style="medium">
        <color indexed="64"/>
      </right>
      <top/>
      <bottom style="thick">
        <color indexed="64"/>
      </bottom>
      <diagonal/>
    </border>
    <border>
      <left style="medium">
        <color indexed="64"/>
      </left>
      <right style="medium">
        <color indexed="64"/>
      </right>
      <top style="thin">
        <color indexed="64"/>
      </top>
      <bottom style="thick">
        <color indexed="64"/>
      </bottom>
      <diagonal/>
    </border>
    <border>
      <left style="medium">
        <color indexed="64"/>
      </left>
      <right style="medium">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2">
    <xf numFmtId="0" fontId="0" fillId="0" borderId="0"/>
    <xf numFmtId="165" fontId="1" fillId="0" borderId="0" applyFont="0" applyFill="0" applyBorder="0" applyAlignment="0" applyProtection="0"/>
  </cellStyleXfs>
  <cellXfs count="462">
    <xf numFmtId="0" fontId="0" fillId="0" borderId="0" xfId="0"/>
    <xf numFmtId="0" fontId="11" fillId="0" borderId="0" xfId="0" applyFont="1" applyProtection="1">
      <protection locked="0"/>
    </xf>
    <xf numFmtId="0" fontId="3" fillId="0" borderId="0" xfId="0" applyFont="1" applyAlignment="1" applyProtection="1">
      <alignment horizontal="center" vertical="center" wrapText="1"/>
      <protection locked="0"/>
    </xf>
    <xf numFmtId="0" fontId="3" fillId="0" borderId="0" xfId="0" applyFont="1" applyAlignment="1" applyProtection="1">
      <alignment wrapText="1"/>
      <protection locked="0"/>
    </xf>
    <xf numFmtId="0" fontId="3" fillId="0" borderId="0" xfId="0" applyFont="1" applyAlignment="1" applyProtection="1">
      <alignment horizontal="right"/>
      <protection locked="0"/>
    </xf>
    <xf numFmtId="0" fontId="5" fillId="0" borderId="0" xfId="0" applyFont="1" applyAlignment="1" applyProtection="1">
      <alignment horizontal="center" vertical="center" wrapText="1"/>
      <protection locked="0"/>
    </xf>
    <xf numFmtId="0" fontId="6" fillId="0" borderId="0" xfId="0" applyFont="1" applyAlignment="1" applyProtection="1">
      <alignment vertical="center" wrapText="1"/>
      <protection locked="0"/>
    </xf>
    <xf numFmtId="0" fontId="8" fillId="0" borderId="0" xfId="0" applyFont="1" applyAlignment="1" applyProtection="1">
      <alignment vertical="center" wrapText="1"/>
      <protection locked="0"/>
    </xf>
    <xf numFmtId="0" fontId="8" fillId="0" borderId="0" xfId="0" applyFont="1" applyAlignment="1" applyProtection="1">
      <alignment wrapText="1"/>
      <protection locked="0"/>
    </xf>
    <xf numFmtId="0" fontId="10" fillId="0" borderId="0" xfId="0" applyFont="1" applyAlignment="1" applyProtection="1">
      <alignment horizontal="right" wrapText="1"/>
      <protection locked="0"/>
    </xf>
    <xf numFmtId="0" fontId="6" fillId="0" borderId="0" xfId="0" applyFont="1" applyAlignment="1" applyProtection="1">
      <alignment wrapText="1"/>
      <protection locked="0"/>
    </xf>
    <xf numFmtId="0" fontId="3" fillId="0" borderId="0" xfId="0" applyFont="1" applyAlignment="1" applyProtection="1">
      <alignment vertical="top"/>
      <protection locked="0"/>
    </xf>
    <xf numFmtId="0" fontId="6" fillId="0" borderId="0" xfId="0" applyFont="1" applyAlignment="1" applyProtection="1">
      <alignment vertical="top" wrapText="1"/>
      <protection locked="0"/>
    </xf>
    <xf numFmtId="0" fontId="10" fillId="0" borderId="0" xfId="0" applyFont="1" applyAlignment="1" applyProtection="1">
      <alignment horizontal="right" vertical="top" wrapText="1"/>
      <protection locked="0"/>
    </xf>
    <xf numFmtId="0" fontId="8" fillId="0" borderId="0" xfId="0" applyFont="1" applyProtection="1">
      <protection locked="0"/>
    </xf>
    <xf numFmtId="0" fontId="11" fillId="0" borderId="0" xfId="0" applyFont="1" applyAlignment="1" applyProtection="1">
      <alignment horizontal="center" vertical="center"/>
      <protection locked="0"/>
    </xf>
    <xf numFmtId="0" fontId="6" fillId="0" borderId="0" xfId="0" applyFont="1" applyAlignment="1" applyProtection="1">
      <alignment horizontal="right" vertical="top" wrapText="1"/>
      <protection locked="0"/>
    </xf>
    <xf numFmtId="0" fontId="5" fillId="0" borderId="0" xfId="0" applyFont="1" applyAlignment="1" applyProtection="1">
      <alignment horizontal="center" vertical="top" wrapText="1"/>
      <protection locked="0"/>
    </xf>
    <xf numFmtId="0" fontId="2" fillId="0" borderId="0" xfId="0" applyFont="1" applyAlignment="1" applyProtection="1">
      <alignment vertical="top" wrapText="1"/>
      <protection locked="0"/>
    </xf>
    <xf numFmtId="0" fontId="6" fillId="0" borderId="0" xfId="0" applyFont="1" applyAlignment="1" applyProtection="1">
      <alignment vertical="top"/>
      <protection locked="0"/>
    </xf>
    <xf numFmtId="0" fontId="6" fillId="0" borderId="0" xfId="0" applyFont="1" applyAlignment="1" applyProtection="1">
      <alignment horizontal="center" vertical="center"/>
      <protection locked="0"/>
    </xf>
    <xf numFmtId="0" fontId="6" fillId="0" borderId="0" xfId="0" applyFont="1" applyAlignment="1" applyProtection="1">
      <alignment horizontal="center" vertical="center" wrapText="1"/>
      <protection locked="0"/>
    </xf>
    <xf numFmtId="0" fontId="17" fillId="0" borderId="0" xfId="0" applyFont="1" applyAlignment="1" applyProtection="1">
      <alignment vertical="top" wrapText="1"/>
      <protection locked="0"/>
    </xf>
    <xf numFmtId="166" fontId="6" fillId="0" borderId="0" xfId="1" applyNumberFormat="1" applyFont="1" applyAlignment="1" applyProtection="1">
      <alignment vertical="center" wrapText="1"/>
      <protection locked="0"/>
    </xf>
    <xf numFmtId="166" fontId="5" fillId="0" borderId="0" xfId="1" applyNumberFormat="1" applyFont="1" applyAlignment="1" applyProtection="1">
      <alignment vertical="top" wrapText="1"/>
      <protection locked="0"/>
    </xf>
    <xf numFmtId="0" fontId="3" fillId="0" borderId="0" xfId="0" applyFont="1" applyAlignment="1" applyProtection="1">
      <alignment horizontal="right" wrapText="1"/>
      <protection locked="0"/>
    </xf>
    <xf numFmtId="0" fontId="3" fillId="0" borderId="0" xfId="0" applyFont="1" applyAlignment="1" applyProtection="1">
      <alignment horizontal="left"/>
      <protection locked="0"/>
    </xf>
    <xf numFmtId="0" fontId="3" fillId="0" borderId="0" xfId="0" applyFont="1" applyAlignment="1" applyProtection="1">
      <alignment horizontal="left" vertical="top"/>
      <protection locked="0"/>
    </xf>
    <xf numFmtId="0" fontId="4" fillId="2" borderId="0" xfId="0" applyFont="1" applyFill="1" applyProtection="1">
      <protection locked="0"/>
    </xf>
    <xf numFmtId="0" fontId="11" fillId="2" borderId="0" xfId="0" applyFont="1" applyFill="1" applyProtection="1">
      <protection locked="0"/>
    </xf>
    <xf numFmtId="164" fontId="11" fillId="0" borderId="0" xfId="1" applyNumberFormat="1" applyFont="1" applyProtection="1">
      <protection locked="0"/>
    </xf>
    <xf numFmtId="164" fontId="3" fillId="0" borderId="0" xfId="1" applyNumberFormat="1" applyFont="1" applyAlignment="1" applyProtection="1">
      <alignment horizontal="center" vertical="center" wrapText="1"/>
      <protection locked="0"/>
    </xf>
    <xf numFmtId="164" fontId="5" fillId="0" borderId="0" xfId="1" applyNumberFormat="1" applyFont="1" applyAlignment="1" applyProtection="1">
      <alignment horizontal="center" vertical="center" wrapText="1"/>
      <protection locked="0"/>
    </xf>
    <xf numFmtId="164" fontId="7" fillId="0" borderId="0" xfId="1" applyNumberFormat="1" applyFont="1" applyAlignment="1" applyProtection="1">
      <alignment horizontal="right" vertical="center" wrapText="1"/>
      <protection locked="0"/>
    </xf>
    <xf numFmtId="164" fontId="6" fillId="0" borderId="0" xfId="1" applyNumberFormat="1" applyFont="1" applyBorder="1" applyAlignment="1" applyProtection="1">
      <alignment vertical="top" wrapText="1"/>
      <protection locked="0"/>
    </xf>
    <xf numFmtId="0" fontId="10" fillId="0" borderId="2" xfId="0" applyFont="1" applyBorder="1" applyAlignment="1" applyProtection="1">
      <alignment horizontal="right" vertical="center"/>
      <protection locked="0"/>
    </xf>
    <xf numFmtId="0" fontId="10" fillId="0" borderId="0" xfId="0" applyFont="1" applyAlignment="1" applyProtection="1">
      <alignment horizontal="right" vertical="top"/>
      <protection locked="0"/>
    </xf>
    <xf numFmtId="166" fontId="6" fillId="0" borderId="2" xfId="1" applyNumberFormat="1" applyFont="1" applyBorder="1" applyAlignment="1" applyProtection="1">
      <alignment vertical="center" wrapText="1"/>
      <protection locked="0"/>
    </xf>
    <xf numFmtId="0" fontId="12" fillId="2" borderId="0" xfId="0" applyFont="1" applyFill="1" applyAlignment="1" applyProtection="1">
      <alignment vertical="center"/>
      <protection locked="0"/>
    </xf>
    <xf numFmtId="164" fontId="12" fillId="2" borderId="0" xfId="1" applyNumberFormat="1" applyFont="1" applyFill="1" applyBorder="1" applyAlignment="1" applyProtection="1">
      <alignment vertical="center"/>
      <protection locked="0"/>
    </xf>
    <xf numFmtId="0" fontId="4" fillId="2" borderId="0" xfId="0" applyFont="1" applyFill="1" applyAlignment="1" applyProtection="1">
      <alignment vertical="center"/>
      <protection locked="0"/>
    </xf>
    <xf numFmtId="0" fontId="11" fillId="2" borderId="0" xfId="0" applyFont="1" applyFill="1" applyAlignment="1" applyProtection="1">
      <alignment vertical="center"/>
      <protection locked="0"/>
    </xf>
    <xf numFmtId="0" fontId="11" fillId="0" borderId="0" xfId="0" applyFont="1" applyAlignment="1" applyProtection="1">
      <alignment vertical="center"/>
      <protection locked="0"/>
    </xf>
    <xf numFmtId="0" fontId="12" fillId="2" borderId="0" xfId="0" applyFont="1" applyFill="1" applyProtection="1">
      <protection locked="0"/>
    </xf>
    <xf numFmtId="0" fontId="16" fillId="0" borderId="0" xfId="0" applyFont="1" applyAlignment="1" applyProtection="1">
      <alignment horizontal="center" vertical="center" wrapText="1"/>
      <protection locked="0"/>
    </xf>
    <xf numFmtId="164" fontId="12" fillId="2" borderId="0" xfId="1" applyNumberFormat="1" applyFont="1" applyFill="1" applyBorder="1" applyAlignment="1" applyProtection="1">
      <protection locked="0"/>
    </xf>
    <xf numFmtId="0" fontId="16" fillId="0" borderId="0" xfId="0" applyFont="1" applyAlignment="1" applyProtection="1">
      <alignment horizontal="center" wrapText="1"/>
      <protection locked="0"/>
    </xf>
    <xf numFmtId="0" fontId="2" fillId="0" borderId="0" xfId="0" applyFont="1" applyAlignment="1">
      <alignment horizontal="right" vertical="top" wrapText="1"/>
    </xf>
    <xf numFmtId="164" fontId="11" fillId="0" borderId="0" xfId="1" applyNumberFormat="1" applyFont="1" applyBorder="1" applyProtection="1">
      <protection locked="0"/>
    </xf>
    <xf numFmtId="164" fontId="8" fillId="0" borderId="0" xfId="0" applyNumberFormat="1" applyFont="1" applyProtection="1">
      <protection locked="0"/>
    </xf>
    <xf numFmtId="164" fontId="6" fillId="0" borderId="0" xfId="0" applyNumberFormat="1" applyFont="1" applyAlignment="1" applyProtection="1">
      <alignment vertical="top" wrapText="1"/>
      <protection locked="0"/>
    </xf>
    <xf numFmtId="166" fontId="5" fillId="0" borderId="0" xfId="1" applyNumberFormat="1" applyFont="1" applyBorder="1" applyAlignment="1" applyProtection="1">
      <alignment vertical="top" wrapText="1"/>
      <protection locked="0"/>
    </xf>
    <xf numFmtId="0" fontId="18" fillId="0" borderId="0" xfId="0" applyFont="1" applyAlignment="1" applyProtection="1">
      <alignment horizontal="left" vertical="top" wrapText="1"/>
      <protection locked="0"/>
    </xf>
    <xf numFmtId="0" fontId="23" fillId="0" borderId="0" xfId="0" applyFont="1" applyProtection="1">
      <protection locked="0"/>
    </xf>
    <xf numFmtId="0" fontId="25" fillId="0" borderId="0" xfId="0" applyFont="1" applyAlignment="1" applyProtection="1">
      <alignment horizontal="center" vertical="top" wrapText="1"/>
      <protection locked="0"/>
    </xf>
    <xf numFmtId="0" fontId="24" fillId="0" borderId="0" xfId="0" applyFont="1" applyAlignment="1" applyProtection="1">
      <alignment horizontal="center" vertical="top" wrapText="1"/>
      <protection locked="0"/>
    </xf>
    <xf numFmtId="0" fontId="25" fillId="0" borderId="0" xfId="0" applyFont="1" applyAlignment="1" applyProtection="1">
      <alignment vertical="top" wrapText="1"/>
      <protection locked="0"/>
    </xf>
    <xf numFmtId="0" fontId="2" fillId="0" borderId="0" xfId="0" applyFont="1" applyAlignment="1">
      <alignment vertical="center"/>
    </xf>
    <xf numFmtId="0" fontId="5" fillId="0" borderId="0" xfId="0" applyFont="1" applyAlignment="1" applyProtection="1">
      <alignment horizontal="center" wrapText="1"/>
      <protection locked="0"/>
    </xf>
    <xf numFmtId="0" fontId="3" fillId="0" borderId="0" xfId="0" applyFont="1" applyAlignment="1" applyProtection="1">
      <alignment horizontal="left" wrapText="1"/>
      <protection locked="0"/>
    </xf>
    <xf numFmtId="0" fontId="6" fillId="0" borderId="0" xfId="0" applyFont="1" applyAlignment="1" applyProtection="1">
      <alignment horizontal="center" vertical="top" wrapText="1"/>
      <protection locked="0"/>
    </xf>
    <xf numFmtId="0" fontId="18" fillId="0" borderId="0" xfId="0" applyFont="1" applyAlignment="1" applyProtection="1">
      <alignment vertical="top" wrapText="1"/>
      <protection locked="0"/>
    </xf>
    <xf numFmtId="0" fontId="20" fillId="0" borderId="0" xfId="0" applyFont="1" applyAlignment="1" applyProtection="1">
      <alignment vertical="top" wrapText="1"/>
      <protection locked="0"/>
    </xf>
    <xf numFmtId="164" fontId="6" fillId="0" borderId="0" xfId="1" applyNumberFormat="1" applyFont="1" applyBorder="1" applyAlignment="1" applyProtection="1">
      <alignment horizontal="left" vertical="top" wrapText="1"/>
      <protection locked="0"/>
    </xf>
    <xf numFmtId="0" fontId="9" fillId="0" borderId="0" xfId="0" applyFont="1" applyAlignment="1" applyProtection="1">
      <alignment horizontal="center" vertical="center" wrapText="1"/>
      <protection locked="0"/>
    </xf>
    <xf numFmtId="0" fontId="9" fillId="0" borderId="0" xfId="0" applyFont="1" applyAlignment="1">
      <alignment vertical="top" wrapText="1"/>
    </xf>
    <xf numFmtId="0" fontId="3" fillId="0" borderId="0" xfId="0" applyFont="1" applyAlignment="1">
      <alignment vertical="center"/>
    </xf>
    <xf numFmtId="0" fontId="3" fillId="0" borderId="0" xfId="0" applyFont="1" applyAlignment="1">
      <alignment horizontal="center" vertical="center"/>
    </xf>
    <xf numFmtId="0" fontId="3" fillId="0" borderId="0" xfId="0" applyFont="1" applyProtection="1">
      <protection locked="0"/>
    </xf>
    <xf numFmtId="0" fontId="3" fillId="0" borderId="4" xfId="0" applyFont="1" applyBorder="1" applyAlignment="1">
      <alignment horizontal="center" vertical="center" wrapText="1"/>
    </xf>
    <xf numFmtId="0" fontId="12" fillId="2" borderId="0" xfId="0" applyFont="1" applyFill="1" applyAlignment="1" applyProtection="1">
      <alignment horizontal="left" vertical="center"/>
      <protection locked="0"/>
    </xf>
    <xf numFmtId="169" fontId="12" fillId="2" borderId="0" xfId="0" applyNumberFormat="1" applyFont="1" applyFill="1" applyAlignment="1" applyProtection="1">
      <alignment vertical="center"/>
      <protection locked="0"/>
    </xf>
    <xf numFmtId="0" fontId="11" fillId="0" borderId="0" xfId="0" applyFont="1" applyAlignment="1" applyProtection="1">
      <alignment horizontal="center" vertical="center" wrapText="1"/>
      <protection locked="0"/>
    </xf>
    <xf numFmtId="166" fontId="9" fillId="0" borderId="0" xfId="1" applyNumberFormat="1" applyFont="1" applyBorder="1" applyAlignment="1" applyProtection="1">
      <alignment horizontal="center" vertical="center" wrapText="1"/>
      <protection locked="0"/>
    </xf>
    <xf numFmtId="3" fontId="5" fillId="0" borderId="0" xfId="1" applyNumberFormat="1" applyFont="1" applyBorder="1" applyAlignment="1" applyProtection="1">
      <alignment vertical="top" wrapText="1"/>
      <protection locked="0"/>
    </xf>
    <xf numFmtId="0" fontId="2" fillId="0" borderId="5" xfId="0" applyFont="1" applyBorder="1" applyAlignment="1" applyProtection="1">
      <alignment horizontal="left" wrapText="1"/>
      <protection locked="0"/>
    </xf>
    <xf numFmtId="0" fontId="2" fillId="0" borderId="5" xfId="0" applyFont="1" applyBorder="1" applyAlignment="1" applyProtection="1">
      <alignment horizontal="left" vertical="top" wrapText="1"/>
      <protection locked="0"/>
    </xf>
    <xf numFmtId="0" fontId="2" fillId="0" borderId="5" xfId="0" applyFont="1" applyBorder="1" applyAlignment="1" applyProtection="1">
      <alignment horizontal="right" vertical="top" wrapText="1"/>
      <protection locked="0"/>
    </xf>
    <xf numFmtId="0" fontId="2" fillId="0" borderId="0" xfId="0" applyFont="1" applyProtection="1">
      <protection locked="0"/>
    </xf>
    <xf numFmtId="3" fontId="3" fillId="0" borderId="5" xfId="1" applyNumberFormat="1" applyFont="1" applyBorder="1" applyAlignment="1" applyProtection="1">
      <alignment vertical="top" wrapText="1"/>
      <protection locked="0"/>
    </xf>
    <xf numFmtId="166" fontId="3" fillId="0" borderId="0" xfId="1" applyNumberFormat="1" applyFont="1" applyBorder="1" applyAlignment="1" applyProtection="1">
      <alignment vertical="top" wrapText="1"/>
      <protection locked="0"/>
    </xf>
    <xf numFmtId="0" fontId="3" fillId="0" borderId="0" xfId="0" applyFont="1" applyAlignment="1" applyProtection="1">
      <alignment horizontal="center" vertical="top" wrapText="1"/>
      <protection locked="0"/>
    </xf>
    <xf numFmtId="0" fontId="20" fillId="0" borderId="0" xfId="0" applyFont="1" applyAlignment="1" applyProtection="1">
      <alignment vertical="top"/>
      <protection locked="0"/>
    </xf>
    <xf numFmtId="0" fontId="18" fillId="0" borderId="0" xfId="0" applyFont="1" applyAlignment="1" applyProtection="1">
      <alignment vertical="top"/>
      <protection locked="0"/>
    </xf>
    <xf numFmtId="164" fontId="2" fillId="0" borderId="0" xfId="1" applyNumberFormat="1" applyFont="1" applyBorder="1" applyAlignment="1" applyProtection="1">
      <alignment horizontal="right" vertical="top" wrapText="1"/>
      <protection locked="0"/>
    </xf>
    <xf numFmtId="0" fontId="2" fillId="0" borderId="0" xfId="0" applyFont="1" applyAlignment="1" applyProtection="1">
      <alignment horizontal="right" vertical="top" wrapText="1"/>
      <protection locked="0"/>
    </xf>
    <xf numFmtId="3" fontId="3" fillId="0" borderId="5" xfId="1" applyNumberFormat="1" applyFont="1" applyBorder="1" applyAlignment="1" applyProtection="1">
      <alignment horizontal="right" vertical="top" wrapText="1"/>
      <protection locked="0"/>
    </xf>
    <xf numFmtId="167" fontId="3" fillId="0" borderId="0" xfId="1" applyNumberFormat="1" applyFont="1" applyBorder="1" applyAlignment="1" applyProtection="1">
      <alignment horizontal="right" vertical="top" wrapText="1"/>
      <protection locked="0"/>
    </xf>
    <xf numFmtId="168" fontId="12" fillId="2" borderId="0" xfId="0" applyNumberFormat="1" applyFont="1" applyFill="1" applyAlignment="1" applyProtection="1">
      <alignment horizontal="left" vertical="center"/>
      <protection locked="0"/>
    </xf>
    <xf numFmtId="0" fontId="11" fillId="0" borderId="0" xfId="0" applyFont="1" applyAlignment="1" applyProtection="1">
      <alignment horizontal="center"/>
      <protection locked="0"/>
    </xf>
    <xf numFmtId="0" fontId="5" fillId="0" borderId="0" xfId="0" applyFont="1" applyAlignment="1" applyProtection="1">
      <alignment vertical="top" wrapText="1"/>
      <protection locked="0"/>
    </xf>
    <xf numFmtId="164" fontId="5" fillId="0" borderId="0" xfId="1" applyNumberFormat="1" applyFont="1" applyBorder="1" applyAlignment="1" applyProtection="1">
      <alignment horizontal="center" vertical="top" wrapText="1"/>
      <protection locked="0"/>
    </xf>
    <xf numFmtId="0" fontId="3" fillId="0" borderId="0" xfId="0" applyFont="1" applyAlignment="1" applyProtection="1">
      <alignment vertical="top" wrapText="1"/>
      <protection locked="0"/>
    </xf>
    <xf numFmtId="0" fontId="10" fillId="0" borderId="0" xfId="0" applyFont="1" applyAlignment="1" applyProtection="1">
      <alignment horizontal="right"/>
      <protection locked="0"/>
    </xf>
    <xf numFmtId="0" fontId="2" fillId="0" borderId="6" xfId="0" applyFont="1" applyBorder="1" applyAlignment="1" applyProtection="1">
      <alignment horizontal="left" vertical="top" wrapText="1"/>
      <protection locked="0"/>
    </xf>
    <xf numFmtId="0" fontId="10" fillId="0" borderId="0" xfId="0" applyFont="1" applyAlignment="1" applyProtection="1">
      <alignment horizontal="right" vertical="center"/>
      <protection locked="0"/>
    </xf>
    <xf numFmtId="164" fontId="9" fillId="0" borderId="0" xfId="1" applyNumberFormat="1" applyFont="1" applyBorder="1" applyAlignment="1" applyProtection="1">
      <alignment horizontal="center" vertical="top" wrapText="1"/>
      <protection locked="0"/>
    </xf>
    <xf numFmtId="3" fontId="9" fillId="0" borderId="0" xfId="1" applyNumberFormat="1" applyFont="1" applyBorder="1" applyAlignment="1" applyProtection="1">
      <alignment horizontal="center" vertical="top" wrapText="1"/>
      <protection locked="0"/>
    </xf>
    <xf numFmtId="0" fontId="9" fillId="0" borderId="0" xfId="0" applyFont="1" applyAlignment="1" applyProtection="1">
      <alignment horizontal="center" vertical="top" wrapText="1"/>
      <protection locked="0"/>
    </xf>
    <xf numFmtId="164" fontId="14" fillId="0" borderId="0" xfId="1" applyNumberFormat="1" applyFont="1" applyBorder="1" applyAlignment="1" applyProtection="1">
      <alignment horizontal="center" vertical="top" wrapText="1"/>
      <protection locked="0"/>
    </xf>
    <xf numFmtId="164" fontId="29" fillId="0" borderId="0" xfId="1" applyNumberFormat="1" applyFont="1" applyBorder="1" applyAlignment="1" applyProtection="1">
      <alignment horizontal="center" vertical="top" wrapText="1"/>
      <protection locked="0"/>
    </xf>
    <xf numFmtId="164" fontId="2" fillId="0" borderId="0" xfId="1" applyNumberFormat="1" applyFont="1" applyFill="1" applyBorder="1" applyAlignment="1" applyProtection="1">
      <alignment horizontal="right" vertical="top" wrapText="1"/>
      <protection locked="0"/>
    </xf>
    <xf numFmtId="164" fontId="3" fillId="0" borderId="5" xfId="1" applyNumberFormat="1" applyFont="1" applyBorder="1" applyAlignment="1" applyProtection="1">
      <alignment vertical="top" wrapText="1"/>
      <protection locked="0"/>
    </xf>
    <xf numFmtId="164" fontId="3" fillId="0" borderId="0" xfId="1" applyNumberFormat="1" applyFont="1" applyBorder="1" applyAlignment="1" applyProtection="1">
      <alignment vertical="top" wrapText="1"/>
      <protection locked="0"/>
    </xf>
    <xf numFmtId="164" fontId="3" fillId="0" borderId="0" xfId="0" applyNumberFormat="1" applyFont="1" applyAlignment="1" applyProtection="1">
      <alignment vertical="top" wrapText="1"/>
      <protection locked="0"/>
    </xf>
    <xf numFmtId="164" fontId="3" fillId="0" borderId="5" xfId="1" applyNumberFormat="1" applyFont="1" applyBorder="1" applyAlignment="1" applyProtection="1">
      <alignment horizontal="right" vertical="top" wrapText="1"/>
      <protection locked="0"/>
    </xf>
    <xf numFmtId="0" fontId="9" fillId="0" borderId="0" xfId="0" applyFont="1" applyProtection="1">
      <protection locked="0"/>
    </xf>
    <xf numFmtId="164" fontId="9" fillId="0" borderId="0" xfId="1" applyNumberFormat="1" applyFont="1" applyProtection="1">
      <protection locked="0"/>
    </xf>
    <xf numFmtId="164" fontId="2" fillId="0" borderId="0" xfId="0" applyNumberFormat="1" applyFont="1" applyAlignment="1" applyProtection="1">
      <alignment horizontal="right" vertical="top" wrapText="1"/>
      <protection locked="0"/>
    </xf>
    <xf numFmtId="166" fontId="3" fillId="0" borderId="5" xfId="1" applyNumberFormat="1" applyFont="1" applyBorder="1" applyAlignment="1" applyProtection="1">
      <alignment horizontal="right" vertical="top" wrapText="1"/>
      <protection locked="0"/>
    </xf>
    <xf numFmtId="166" fontId="3" fillId="0" borderId="9" xfId="1" applyNumberFormat="1" applyFont="1" applyBorder="1" applyAlignment="1" applyProtection="1">
      <alignment horizontal="right" vertical="top" wrapText="1"/>
      <protection locked="0"/>
    </xf>
    <xf numFmtId="166" fontId="3" fillId="0" borderId="10" xfId="1" applyNumberFormat="1" applyFont="1" applyBorder="1" applyAlignment="1" applyProtection="1">
      <alignment horizontal="right" vertical="top" wrapText="1"/>
      <protection locked="0"/>
    </xf>
    <xf numFmtId="3" fontId="3" fillId="0" borderId="9" xfId="1" applyNumberFormat="1" applyFont="1" applyBorder="1" applyAlignment="1" applyProtection="1">
      <alignment horizontal="right" vertical="top" wrapText="1"/>
      <protection locked="0"/>
    </xf>
    <xf numFmtId="170" fontId="3" fillId="0" borderId="0" xfId="1" applyNumberFormat="1" applyFont="1" applyAlignment="1" applyProtection="1">
      <alignment horizontal="right" shrinkToFit="1"/>
      <protection locked="0"/>
    </xf>
    <xf numFmtId="164" fontId="3" fillId="0" borderId="5" xfId="0" applyNumberFormat="1" applyFont="1" applyBorder="1" applyAlignment="1" applyProtection="1">
      <alignment horizontal="left" wrapText="1"/>
      <protection locked="0"/>
    </xf>
    <xf numFmtId="164" fontId="3" fillId="0" borderId="0" xfId="0" applyNumberFormat="1" applyFont="1" applyAlignment="1" applyProtection="1">
      <alignment horizontal="left" wrapText="1"/>
      <protection locked="0"/>
    </xf>
    <xf numFmtId="170" fontId="3" fillId="3" borderId="10" xfId="1" applyNumberFormat="1" applyFont="1" applyFill="1" applyBorder="1" applyAlignment="1" applyProtection="1">
      <alignment horizontal="right" shrinkToFit="1"/>
      <protection locked="0"/>
    </xf>
    <xf numFmtId="170" fontId="3" fillId="0" borderId="0" xfId="0" applyNumberFormat="1" applyFont="1" applyAlignment="1" applyProtection="1">
      <alignment horizontal="right" shrinkToFit="1"/>
      <protection locked="0"/>
    </xf>
    <xf numFmtId="164" fontId="3" fillId="3" borderId="10" xfId="1" applyNumberFormat="1" applyFont="1" applyFill="1" applyBorder="1" applyProtection="1">
      <protection locked="0"/>
    </xf>
    <xf numFmtId="164" fontId="3" fillId="0" borderId="0" xfId="0" applyNumberFormat="1" applyFont="1" applyProtection="1">
      <protection locked="0"/>
    </xf>
    <xf numFmtId="0" fontId="2" fillId="0" borderId="0" xfId="0" applyFont="1"/>
    <xf numFmtId="164" fontId="3" fillId="0" borderId="5" xfId="1" applyNumberFormat="1" applyFont="1" applyBorder="1" applyProtection="1">
      <protection locked="0"/>
    </xf>
    <xf numFmtId="164" fontId="3" fillId="3" borderId="7" xfId="1" applyNumberFormat="1" applyFont="1" applyFill="1" applyBorder="1" applyProtection="1">
      <protection locked="0"/>
    </xf>
    <xf numFmtId="164" fontId="3" fillId="0" borderId="5" xfId="0" applyNumberFormat="1" applyFont="1" applyBorder="1" applyProtection="1">
      <protection locked="0"/>
    </xf>
    <xf numFmtId="164" fontId="3" fillId="0" borderId="6" xfId="0" applyNumberFormat="1" applyFont="1" applyBorder="1" applyProtection="1">
      <protection locked="0"/>
    </xf>
    <xf numFmtId="164" fontId="3" fillId="3" borderId="7" xfId="0" applyNumberFormat="1" applyFont="1" applyFill="1" applyBorder="1" applyProtection="1">
      <protection locked="0"/>
    </xf>
    <xf numFmtId="164" fontId="3" fillId="3" borderId="10" xfId="0" applyNumberFormat="1" applyFont="1" applyFill="1" applyBorder="1" applyProtection="1">
      <protection locked="0"/>
    </xf>
    <xf numFmtId="164" fontId="3" fillId="0" borderId="0" xfId="0" applyNumberFormat="1" applyFont="1" applyAlignment="1" applyProtection="1">
      <alignment horizontal="left" vertical="top" wrapText="1"/>
      <protection locked="0"/>
    </xf>
    <xf numFmtId="164" fontId="3" fillId="0" borderId="5" xfId="1" applyNumberFormat="1" applyFont="1" applyFill="1" applyBorder="1" applyAlignment="1" applyProtection="1">
      <alignment horizontal="left" vertical="top" wrapText="1"/>
      <protection locked="0"/>
    </xf>
    <xf numFmtId="164" fontId="3" fillId="0" borderId="0" xfId="1" applyNumberFormat="1" applyFont="1" applyFill="1" applyBorder="1" applyAlignment="1" applyProtection="1">
      <alignment horizontal="left" vertical="top" wrapText="1"/>
      <protection locked="0"/>
    </xf>
    <xf numFmtId="164" fontId="3" fillId="0" borderId="5" xfId="0" applyNumberFormat="1" applyFont="1" applyBorder="1" applyAlignment="1" applyProtection="1">
      <alignment horizontal="left"/>
      <protection locked="0"/>
    </xf>
    <xf numFmtId="164" fontId="3" fillId="0" borderId="0" xfId="0" applyNumberFormat="1" applyFont="1" applyAlignment="1" applyProtection="1">
      <alignment horizontal="left"/>
      <protection locked="0"/>
    </xf>
    <xf numFmtId="164" fontId="3" fillId="0" borderId="9" xfId="0" applyNumberFormat="1" applyFont="1" applyBorder="1" applyAlignment="1" applyProtection="1">
      <alignment horizontal="left"/>
      <protection locked="0"/>
    </xf>
    <xf numFmtId="164" fontId="3" fillId="0" borderId="10" xfId="1" applyNumberFormat="1" applyFont="1" applyFill="1" applyBorder="1" applyAlignment="1" applyProtection="1">
      <alignment horizontal="left"/>
      <protection locked="0"/>
    </xf>
    <xf numFmtId="164" fontId="3" fillId="0" borderId="0" xfId="1" applyNumberFormat="1" applyFont="1" applyFill="1" applyBorder="1" applyAlignment="1" applyProtection="1">
      <alignment horizontal="left"/>
      <protection locked="0"/>
    </xf>
    <xf numFmtId="164" fontId="3" fillId="0" borderId="0" xfId="0" applyNumberFormat="1" applyFont="1" applyAlignment="1" applyProtection="1">
      <alignment horizontal="center" vertical="top" wrapText="1"/>
      <protection locked="0"/>
    </xf>
    <xf numFmtId="164" fontId="2" fillId="0" borderId="5" xfId="1" applyNumberFormat="1" applyFont="1" applyBorder="1" applyAlignment="1" applyProtection="1">
      <alignment vertical="top" wrapText="1"/>
      <protection locked="0"/>
    </xf>
    <xf numFmtId="164" fontId="2" fillId="0" borderId="5" xfId="0" applyNumberFormat="1" applyFont="1" applyBorder="1" applyProtection="1">
      <protection locked="0"/>
    </xf>
    <xf numFmtId="164" fontId="2" fillId="0" borderId="0" xfId="0" applyNumberFormat="1" applyFont="1" applyProtection="1">
      <protection locked="0"/>
    </xf>
    <xf numFmtId="164" fontId="2" fillId="0" borderId="9" xfId="0" applyNumberFormat="1" applyFont="1" applyBorder="1" applyProtection="1">
      <protection locked="0"/>
    </xf>
    <xf numFmtId="170" fontId="2" fillId="0" borderId="0" xfId="1" applyNumberFormat="1" applyFont="1" applyAlignment="1" applyProtection="1">
      <alignment horizontal="right" shrinkToFit="1"/>
      <protection locked="0"/>
    </xf>
    <xf numFmtId="170" fontId="2" fillId="0" borderId="0" xfId="0" applyNumberFormat="1" applyFont="1" applyAlignment="1" applyProtection="1">
      <alignment horizontal="right" shrinkToFit="1"/>
      <protection locked="0"/>
    </xf>
    <xf numFmtId="0" fontId="18" fillId="0" borderId="9" xfId="0" applyFont="1" applyBorder="1" applyProtection="1">
      <protection locked="0"/>
    </xf>
    <xf numFmtId="0" fontId="0" fillId="2" borderId="0" xfId="0" applyFill="1"/>
    <xf numFmtId="0" fontId="4" fillId="0" borderId="0" xfId="0" applyFont="1" applyAlignment="1" applyProtection="1">
      <alignment vertical="center" wrapText="1"/>
      <protection locked="0"/>
    </xf>
    <xf numFmtId="0" fontId="11" fillId="0" borderId="0" xfId="0" applyFont="1"/>
    <xf numFmtId="0" fontId="15" fillId="0" borderId="0" xfId="0" applyFont="1" applyAlignment="1" applyProtection="1">
      <alignment horizontal="center" vertical="top" wrapText="1"/>
      <protection locked="0"/>
    </xf>
    <xf numFmtId="0" fontId="4" fillId="0" borderId="0" xfId="0" applyFont="1" applyAlignment="1" applyProtection="1">
      <alignment vertical="top" wrapText="1"/>
      <protection locked="0"/>
    </xf>
    <xf numFmtId="167" fontId="3" fillId="0" borderId="5" xfId="1" applyNumberFormat="1" applyFont="1" applyBorder="1" applyAlignment="1" applyProtection="1">
      <alignment wrapText="1"/>
      <protection locked="0"/>
    </xf>
    <xf numFmtId="0" fontId="2" fillId="0" borderId="0" xfId="0" applyFont="1" applyAlignment="1" applyProtection="1">
      <alignment wrapText="1"/>
      <protection locked="0"/>
    </xf>
    <xf numFmtId="3" fontId="3" fillId="0" borderId="5" xfId="1" applyNumberFormat="1" applyFont="1" applyBorder="1" applyAlignment="1" applyProtection="1">
      <alignment wrapText="1"/>
      <protection locked="0"/>
    </xf>
    <xf numFmtId="3" fontId="3" fillId="0" borderId="5" xfId="1" applyNumberFormat="1" applyFont="1" applyBorder="1" applyAlignment="1" applyProtection="1">
      <alignment horizontal="right" wrapText="1"/>
      <protection locked="0"/>
    </xf>
    <xf numFmtId="3" fontId="3" fillId="0" borderId="9" xfId="1" applyNumberFormat="1" applyFont="1" applyBorder="1" applyAlignment="1" applyProtection="1">
      <alignment horizontal="right" wrapText="1"/>
      <protection locked="0"/>
    </xf>
    <xf numFmtId="164" fontId="3" fillId="0" borderId="9" xfId="1" applyNumberFormat="1" applyFont="1" applyBorder="1" applyAlignment="1" applyProtection="1">
      <alignment horizontal="right" vertical="top" wrapText="1"/>
      <protection locked="0"/>
    </xf>
    <xf numFmtId="164" fontId="3" fillId="0" borderId="10" xfId="1" applyNumberFormat="1" applyFont="1" applyBorder="1" applyAlignment="1" applyProtection="1">
      <alignment horizontal="right" vertical="top" wrapText="1"/>
      <protection locked="0"/>
    </xf>
    <xf numFmtId="164" fontId="3" fillId="0" borderId="5" xfId="0" applyNumberFormat="1" applyFont="1" applyBorder="1" applyAlignment="1" applyProtection="1">
      <alignment horizontal="right" wrapText="1"/>
      <protection locked="0"/>
    </xf>
    <xf numFmtId="165" fontId="11" fillId="0" borderId="0" xfId="0" applyNumberFormat="1" applyFont="1" applyProtection="1">
      <protection locked="0"/>
    </xf>
    <xf numFmtId="165" fontId="11" fillId="0" borderId="0" xfId="0" applyNumberFormat="1" applyFont="1" applyAlignment="1" applyProtection="1">
      <alignment vertical="top"/>
      <protection locked="0"/>
    </xf>
    <xf numFmtId="170" fontId="3" fillId="0" borderId="0" xfId="1" applyNumberFormat="1" applyFont="1" applyFill="1" applyBorder="1" applyAlignment="1" applyProtection="1">
      <alignment horizontal="right" shrinkToFit="1"/>
      <protection locked="0"/>
    </xf>
    <xf numFmtId="170" fontId="3" fillId="3" borderId="10" xfId="0" applyNumberFormat="1" applyFont="1" applyFill="1" applyBorder="1" applyAlignment="1" applyProtection="1">
      <alignment horizontal="right" shrinkToFit="1"/>
      <protection locked="0"/>
    </xf>
    <xf numFmtId="164" fontId="3" fillId="0" borderId="5" xfId="0" applyNumberFormat="1" applyFont="1" applyBorder="1" applyAlignment="1" applyProtection="1">
      <alignment wrapText="1"/>
      <protection locked="0"/>
    </xf>
    <xf numFmtId="164" fontId="3" fillId="0" borderId="9" xfId="0" applyNumberFormat="1" applyFont="1" applyBorder="1" applyProtection="1">
      <protection locked="0"/>
    </xf>
    <xf numFmtId="164" fontId="3" fillId="3" borderId="10" xfId="1" applyNumberFormat="1" applyFont="1" applyFill="1" applyBorder="1" applyAlignment="1" applyProtection="1">
      <protection locked="0"/>
    </xf>
    <xf numFmtId="164" fontId="3" fillId="0" borderId="0" xfId="1" applyNumberFormat="1" applyFont="1" applyBorder="1" applyAlignment="1" applyProtection="1">
      <protection locked="0"/>
    </xf>
    <xf numFmtId="164" fontId="3" fillId="0" borderId="0" xfId="0" applyNumberFormat="1" applyFont="1" applyAlignment="1" applyProtection="1">
      <alignment wrapText="1"/>
      <protection locked="0"/>
    </xf>
    <xf numFmtId="164" fontId="11" fillId="0" borderId="0" xfId="0" applyNumberFormat="1" applyFont="1" applyProtection="1">
      <protection locked="0"/>
    </xf>
    <xf numFmtId="0" fontId="4" fillId="0" borderId="0" xfId="0" applyFont="1" applyProtection="1">
      <protection locked="0"/>
    </xf>
    <xf numFmtId="170" fontId="11" fillId="0" borderId="0" xfId="0" applyNumberFormat="1" applyFont="1" applyProtection="1">
      <protection locked="0"/>
    </xf>
    <xf numFmtId="0" fontId="31" fillId="0" borderId="0" xfId="0" applyFont="1" applyProtection="1">
      <protection locked="0"/>
    </xf>
    <xf numFmtId="166" fontId="11" fillId="0" borderId="0" xfId="0" applyNumberFormat="1" applyFont="1" applyProtection="1">
      <protection locked="0"/>
    </xf>
    <xf numFmtId="10" fontId="11" fillId="0" borderId="0" xfId="0" applyNumberFormat="1" applyFont="1" applyProtection="1">
      <protection locked="0"/>
    </xf>
    <xf numFmtId="170" fontId="34" fillId="0" borderId="5" xfId="1" applyNumberFormat="1" applyFont="1" applyBorder="1" applyAlignment="1" applyProtection="1">
      <alignment horizontal="right" vertical="center" shrinkToFit="1"/>
      <protection locked="0"/>
    </xf>
    <xf numFmtId="170" fontId="33" fillId="0" borderId="0" xfId="0" applyNumberFormat="1" applyFont="1" applyAlignment="1" applyProtection="1">
      <alignment horizontal="right" vertical="top" shrinkToFit="1"/>
      <protection locked="0"/>
    </xf>
    <xf numFmtId="170" fontId="34" fillId="3" borderId="5" xfId="1" applyNumberFormat="1" applyFont="1" applyFill="1" applyBorder="1" applyAlignment="1" applyProtection="1">
      <alignment horizontal="right" vertical="center" shrinkToFit="1"/>
      <protection locked="0"/>
    </xf>
    <xf numFmtId="170" fontId="34" fillId="0" borderId="9" xfId="1" applyNumberFormat="1" applyFont="1" applyBorder="1" applyAlignment="1" applyProtection="1">
      <alignment horizontal="right" vertical="center" shrinkToFit="1"/>
      <protection locked="0"/>
    </xf>
    <xf numFmtId="170" fontId="34" fillId="0" borderId="15" xfId="1" applyNumberFormat="1" applyFont="1" applyBorder="1" applyAlignment="1" applyProtection="1">
      <alignment horizontal="right" vertical="center" shrinkToFit="1"/>
      <protection locked="0"/>
    </xf>
    <xf numFmtId="170" fontId="34" fillId="3" borderId="9" xfId="1" applyNumberFormat="1" applyFont="1" applyFill="1" applyBorder="1" applyAlignment="1" applyProtection="1">
      <alignment horizontal="right" vertical="center" shrinkToFit="1"/>
      <protection locked="0"/>
    </xf>
    <xf numFmtId="170" fontId="34" fillId="3" borderId="11" xfId="1" applyNumberFormat="1" applyFont="1" applyFill="1" applyBorder="1" applyAlignment="1" applyProtection="1">
      <alignment horizontal="right" vertical="center" shrinkToFit="1"/>
    </xf>
    <xf numFmtId="0" fontId="33" fillId="0" borderId="8" xfId="0" applyFont="1" applyBorder="1" applyAlignment="1" applyProtection="1">
      <alignment horizontal="right" vertical="top" wrapText="1"/>
      <protection locked="0"/>
    </xf>
    <xf numFmtId="0" fontId="33" fillId="0" borderId="0" xfId="0" applyFont="1" applyAlignment="1" applyProtection="1">
      <alignment horizontal="right" vertical="top" wrapText="1"/>
      <protection locked="0"/>
    </xf>
    <xf numFmtId="170" fontId="34" fillId="3" borderId="10" xfId="1" applyNumberFormat="1" applyFont="1" applyFill="1" applyBorder="1" applyAlignment="1" applyProtection="1">
      <alignment horizontal="right" vertical="center" shrinkToFit="1"/>
      <protection locked="0"/>
    </xf>
    <xf numFmtId="166" fontId="33" fillId="3" borderId="0" xfId="0" applyNumberFormat="1" applyFont="1" applyFill="1" applyAlignment="1">
      <alignment horizontal="right" wrapText="1"/>
    </xf>
    <xf numFmtId="166" fontId="34" fillId="0" borderId="5" xfId="1" applyNumberFormat="1" applyFont="1" applyBorder="1" applyAlignment="1" applyProtection="1">
      <alignment horizontal="right" vertical="top" wrapText="1"/>
      <protection locked="0"/>
    </xf>
    <xf numFmtId="166" fontId="34" fillId="0" borderId="9" xfId="1" applyNumberFormat="1" applyFont="1" applyBorder="1" applyAlignment="1" applyProtection="1">
      <alignment horizontal="right" vertical="top" wrapText="1"/>
      <protection locked="0"/>
    </xf>
    <xf numFmtId="166" fontId="34" fillId="0" borderId="10" xfId="1" applyNumberFormat="1" applyFont="1" applyBorder="1" applyAlignment="1" applyProtection="1">
      <alignment horizontal="right" vertical="top" wrapText="1"/>
    </xf>
    <xf numFmtId="166" fontId="34" fillId="0" borderId="10" xfId="1" applyNumberFormat="1" applyFont="1" applyBorder="1" applyAlignment="1" applyProtection="1">
      <alignment horizontal="right" vertical="top" wrapText="1"/>
      <protection locked="0"/>
    </xf>
    <xf numFmtId="164" fontId="34" fillId="0" borderId="5" xfId="1" applyNumberFormat="1" applyFont="1" applyBorder="1" applyAlignment="1" applyProtection="1">
      <alignment wrapText="1"/>
      <protection locked="0"/>
    </xf>
    <xf numFmtId="164" fontId="34" fillId="0" borderId="0" xfId="1" applyNumberFormat="1" applyFont="1" applyAlignment="1" applyProtection="1">
      <alignment wrapText="1"/>
      <protection locked="0"/>
    </xf>
    <xf numFmtId="164" fontId="34" fillId="3" borderId="5" xfId="1" applyNumberFormat="1" applyFont="1" applyFill="1" applyBorder="1" applyAlignment="1" applyProtection="1">
      <alignment wrapText="1"/>
    </xf>
    <xf numFmtId="164" fontId="33" fillId="0" borderId="0" xfId="0" applyNumberFormat="1" applyFont="1" applyAlignment="1" applyProtection="1">
      <alignment wrapText="1"/>
      <protection locked="0"/>
    </xf>
    <xf numFmtId="164" fontId="34" fillId="3" borderId="16" xfId="1" applyNumberFormat="1" applyFont="1" applyFill="1" applyBorder="1" applyAlignment="1" applyProtection="1">
      <alignment wrapText="1"/>
    </xf>
    <xf numFmtId="164" fontId="34" fillId="0" borderId="2" xfId="1" applyNumberFormat="1" applyFont="1" applyBorder="1" applyAlignment="1" applyProtection="1">
      <alignment wrapText="1"/>
      <protection locked="0"/>
    </xf>
    <xf numFmtId="164" fontId="34" fillId="3" borderId="7" xfId="1" applyNumberFormat="1" applyFont="1" applyFill="1" applyBorder="1" applyAlignment="1" applyProtection="1">
      <alignment wrapText="1"/>
    </xf>
    <xf numFmtId="164" fontId="35" fillId="0" borderId="0" xfId="1" applyNumberFormat="1" applyFont="1" applyAlignment="1" applyProtection="1">
      <alignment wrapText="1"/>
      <protection locked="0"/>
    </xf>
    <xf numFmtId="164" fontId="35" fillId="0" borderId="0" xfId="0" applyNumberFormat="1" applyFont="1" applyAlignment="1" applyProtection="1">
      <alignment wrapText="1"/>
      <protection locked="0"/>
    </xf>
    <xf numFmtId="164" fontId="36" fillId="0" borderId="0" xfId="0" applyNumberFormat="1" applyFont="1" applyProtection="1">
      <protection locked="0"/>
    </xf>
    <xf numFmtId="164" fontId="32" fillId="0" borderId="0" xfId="0" applyNumberFormat="1" applyFont="1" applyProtection="1">
      <protection locked="0"/>
    </xf>
    <xf numFmtId="164" fontId="37" fillId="0" borderId="0" xfId="1" applyNumberFormat="1" applyFont="1" applyAlignment="1" applyProtection="1">
      <alignment wrapText="1"/>
      <protection locked="0"/>
    </xf>
    <xf numFmtId="0" fontId="36" fillId="0" borderId="0" xfId="0" applyFont="1" applyAlignment="1" applyProtection="1">
      <alignment wrapText="1"/>
      <protection locked="0"/>
    </xf>
    <xf numFmtId="0" fontId="32" fillId="0" borderId="0" xfId="0" applyFont="1" applyProtection="1">
      <protection locked="0"/>
    </xf>
    <xf numFmtId="164" fontId="34" fillId="0" borderId="0" xfId="1" applyNumberFormat="1" applyFont="1" applyBorder="1" applyAlignment="1" applyProtection="1">
      <alignment wrapText="1"/>
      <protection locked="0"/>
    </xf>
    <xf numFmtId="164" fontId="33" fillId="0" borderId="0" xfId="1" applyNumberFormat="1" applyFont="1" applyBorder="1" applyAlignment="1" applyProtection="1">
      <alignment wrapText="1"/>
      <protection locked="0"/>
    </xf>
    <xf numFmtId="164" fontId="33" fillId="0" borderId="0" xfId="1" applyNumberFormat="1" applyFont="1" applyAlignment="1" applyProtection="1">
      <alignment wrapText="1"/>
      <protection locked="0"/>
    </xf>
    <xf numFmtId="164" fontId="33" fillId="0" borderId="0" xfId="0" applyNumberFormat="1" applyFont="1" applyProtection="1">
      <protection locked="0"/>
    </xf>
    <xf numFmtId="164" fontId="34" fillId="3" borderId="17" xfId="1" applyNumberFormat="1" applyFont="1" applyFill="1" applyBorder="1" applyAlignment="1" applyProtection="1">
      <alignment wrapText="1"/>
    </xf>
    <xf numFmtId="164" fontId="32" fillId="0" borderId="0" xfId="1" applyNumberFormat="1" applyFont="1" applyAlignment="1" applyProtection="1">
      <protection locked="0"/>
    </xf>
    <xf numFmtId="164" fontId="36" fillId="0" borderId="0" xfId="0" applyNumberFormat="1" applyFont="1" applyAlignment="1" applyProtection="1">
      <alignment wrapText="1"/>
      <protection locked="0"/>
    </xf>
    <xf numFmtId="164" fontId="34" fillId="0" borderId="15" xfId="1" applyNumberFormat="1" applyFont="1" applyBorder="1" applyAlignment="1" applyProtection="1">
      <alignment wrapText="1"/>
      <protection locked="0"/>
    </xf>
    <xf numFmtId="164" fontId="34" fillId="0" borderId="18" xfId="1" applyNumberFormat="1" applyFont="1" applyBorder="1" applyAlignment="1" applyProtection="1">
      <alignment wrapText="1"/>
      <protection locked="0"/>
    </xf>
    <xf numFmtId="164" fontId="36" fillId="0" borderId="0" xfId="1" applyNumberFormat="1" applyFont="1" applyAlignment="1" applyProtection="1">
      <protection locked="0"/>
    </xf>
    <xf numFmtId="164" fontId="36" fillId="0" borderId="3" xfId="0" applyNumberFormat="1" applyFont="1" applyBorder="1" applyProtection="1">
      <protection locked="0"/>
    </xf>
    <xf numFmtId="164" fontId="38" fillId="0" borderId="1" xfId="1" applyNumberFormat="1" applyFont="1" applyBorder="1" applyAlignment="1" applyProtection="1">
      <protection locked="0"/>
    </xf>
    <xf numFmtId="164" fontId="34" fillId="3" borderId="11" xfId="1" applyNumberFormat="1" applyFont="1" applyFill="1" applyBorder="1" applyAlignment="1" applyProtection="1">
      <alignment wrapText="1"/>
    </xf>
    <xf numFmtId="164" fontId="35" fillId="0" borderId="0" xfId="1" applyNumberFormat="1" applyFont="1" applyBorder="1" applyAlignment="1" applyProtection="1">
      <protection locked="0"/>
    </xf>
    <xf numFmtId="164" fontId="35" fillId="0" borderId="0" xfId="0" applyNumberFormat="1" applyFont="1" applyProtection="1">
      <protection locked="0"/>
    </xf>
    <xf numFmtId="164" fontId="35" fillId="0" borderId="0" xfId="0" applyNumberFormat="1" applyFont="1" applyAlignment="1" applyProtection="1">
      <alignment vertical="top" wrapText="1"/>
      <protection locked="0"/>
    </xf>
    <xf numFmtId="170" fontId="34" fillId="3" borderId="13" xfId="1" applyNumberFormat="1" applyFont="1" applyFill="1" applyBorder="1" applyAlignment="1" applyProtection="1">
      <alignment horizontal="right" shrinkToFit="1"/>
    </xf>
    <xf numFmtId="164" fontId="34" fillId="0" borderId="0" xfId="1" applyNumberFormat="1" applyFont="1" applyAlignment="1" applyProtection="1">
      <alignment horizontal="right" wrapText="1"/>
      <protection locked="0"/>
    </xf>
    <xf numFmtId="170" fontId="34" fillId="3" borderId="14" xfId="1" applyNumberFormat="1" applyFont="1" applyFill="1" applyBorder="1" applyAlignment="1" applyProtection="1">
      <alignment horizontal="right" shrinkToFit="1"/>
    </xf>
    <xf numFmtId="164" fontId="33" fillId="0" borderId="0" xfId="0" applyNumberFormat="1" applyFont="1" applyAlignment="1" applyProtection="1">
      <alignment horizontal="right" vertical="top" wrapText="1"/>
      <protection locked="0"/>
    </xf>
    <xf numFmtId="170" fontId="34" fillId="0" borderId="0" xfId="1" applyNumberFormat="1" applyFont="1" applyFill="1" applyBorder="1" applyAlignment="1" applyProtection="1">
      <alignment horizontal="right" shrinkToFit="1"/>
    </xf>
    <xf numFmtId="170" fontId="34" fillId="3" borderId="10" xfId="1" applyNumberFormat="1" applyFont="1" applyFill="1" applyBorder="1" applyAlignment="1" applyProtection="1">
      <alignment horizontal="right" shrinkToFit="1"/>
      <protection locked="0"/>
    </xf>
    <xf numFmtId="170" fontId="34" fillId="3" borderId="12" xfId="1" applyNumberFormat="1" applyFont="1" applyFill="1" applyBorder="1" applyAlignment="1" applyProtection="1">
      <alignment horizontal="right" shrinkToFit="1"/>
    </xf>
    <xf numFmtId="170" fontId="34" fillId="0" borderId="0" xfId="1" applyNumberFormat="1" applyFont="1" applyBorder="1" applyAlignment="1" applyProtection="1">
      <alignment horizontal="right" shrinkToFit="1"/>
      <protection locked="0"/>
    </xf>
    <xf numFmtId="170" fontId="34" fillId="0" borderId="0" xfId="1" applyNumberFormat="1" applyFont="1" applyAlignment="1" applyProtection="1">
      <alignment horizontal="right" shrinkToFit="1"/>
      <protection locked="0"/>
    </xf>
    <xf numFmtId="170" fontId="34" fillId="0" borderId="3" xfId="1" applyNumberFormat="1" applyFont="1" applyFill="1" applyBorder="1" applyAlignment="1" applyProtection="1">
      <alignment horizontal="right" shrinkToFit="1"/>
    </xf>
    <xf numFmtId="170" fontId="34" fillId="3" borderId="11" xfId="1" applyNumberFormat="1" applyFont="1" applyFill="1" applyBorder="1" applyAlignment="1" applyProtection="1">
      <alignment horizontal="right" shrinkToFit="1"/>
    </xf>
    <xf numFmtId="0" fontId="39" fillId="0" borderId="0" xfId="0" applyFont="1" applyAlignment="1" applyProtection="1">
      <alignment horizontal="left" vertical="top" wrapText="1"/>
      <protection locked="0"/>
    </xf>
    <xf numFmtId="0" fontId="38" fillId="0" borderId="0" xfId="0" applyFont="1" applyAlignment="1" applyProtection="1">
      <alignment horizontal="center" vertical="center" wrapText="1"/>
      <protection locked="0"/>
    </xf>
    <xf numFmtId="0" fontId="32" fillId="0" borderId="0" xfId="0" applyFont="1" applyAlignment="1" applyProtection="1">
      <alignment horizontal="center" vertical="center"/>
      <protection locked="0"/>
    </xf>
    <xf numFmtId="0" fontId="32" fillId="0" borderId="0" xfId="0" applyFont="1" applyAlignment="1" applyProtection="1">
      <alignment horizontal="center" vertical="center" wrapText="1"/>
      <protection locked="0"/>
    </xf>
    <xf numFmtId="0" fontId="39" fillId="0" borderId="0" xfId="0" applyFont="1" applyAlignment="1" applyProtection="1">
      <alignment vertical="top" wrapText="1"/>
      <protection locked="0"/>
    </xf>
    <xf numFmtId="0" fontId="40" fillId="0" borderId="0" xfId="0" applyFont="1" applyAlignment="1" applyProtection="1">
      <alignment horizontal="center" vertical="top" wrapText="1"/>
      <protection locked="0"/>
    </xf>
    <xf numFmtId="0" fontId="35" fillId="0" borderId="0" xfId="0" applyFont="1" applyAlignment="1" applyProtection="1">
      <alignment vertical="top" wrapText="1"/>
      <protection locked="0"/>
    </xf>
    <xf numFmtId="0" fontId="33" fillId="0" borderId="5" xfId="0" applyFont="1" applyBorder="1" applyAlignment="1" applyProtection="1">
      <alignment horizontal="left" vertical="center" wrapText="1"/>
      <protection locked="0"/>
    </xf>
    <xf numFmtId="0" fontId="33" fillId="0" borderId="0" xfId="0" applyFont="1" applyAlignment="1" applyProtection="1">
      <alignment vertical="center" wrapText="1"/>
      <protection locked="0"/>
    </xf>
    <xf numFmtId="164" fontId="34" fillId="0" borderId="0" xfId="1" applyNumberFormat="1" applyFont="1" applyBorder="1" applyAlignment="1" applyProtection="1">
      <alignment vertical="center" wrapText="1"/>
      <protection locked="0"/>
    </xf>
    <xf numFmtId="164" fontId="34" fillId="0" borderId="5" xfId="1" applyNumberFormat="1" applyFont="1" applyBorder="1" applyAlignment="1" applyProtection="1">
      <alignment vertical="center" wrapText="1"/>
      <protection locked="0"/>
    </xf>
    <xf numFmtId="164" fontId="34" fillId="0" borderId="0" xfId="0" applyNumberFormat="1" applyFont="1" applyAlignment="1" applyProtection="1">
      <alignment vertical="center" wrapText="1"/>
      <protection locked="0"/>
    </xf>
    <xf numFmtId="164" fontId="33" fillId="0" borderId="5" xfId="1" applyNumberFormat="1" applyFont="1" applyBorder="1" applyAlignment="1" applyProtection="1">
      <alignment vertical="center" wrapText="1"/>
      <protection locked="0"/>
    </xf>
    <xf numFmtId="0" fontId="33" fillId="0" borderId="5" xfId="0" applyFont="1" applyBorder="1" applyAlignment="1" applyProtection="1">
      <alignment vertical="center" wrapText="1"/>
      <protection locked="0"/>
    </xf>
    <xf numFmtId="164" fontId="34" fillId="0" borderId="5" xfId="0" applyNumberFormat="1" applyFont="1" applyBorder="1" applyAlignment="1" applyProtection="1">
      <alignment vertical="center"/>
      <protection locked="0"/>
    </xf>
    <xf numFmtId="0" fontId="34" fillId="0" borderId="5" xfId="0" applyFont="1" applyBorder="1" applyAlignment="1" applyProtection="1">
      <alignment horizontal="left" vertical="center" wrapText="1"/>
      <protection locked="0"/>
    </xf>
    <xf numFmtId="0" fontId="34" fillId="0" borderId="0" xfId="0" applyFont="1" applyAlignment="1" applyProtection="1">
      <alignment horizontal="left" vertical="center" wrapText="1"/>
      <protection locked="0"/>
    </xf>
    <xf numFmtId="164" fontId="34" fillId="0" borderId="6" xfId="1" applyNumberFormat="1" applyFont="1" applyBorder="1" applyAlignment="1" applyProtection="1">
      <alignment vertical="center" wrapText="1"/>
      <protection locked="0"/>
    </xf>
    <xf numFmtId="164" fontId="34" fillId="0" borderId="0" xfId="1" applyNumberFormat="1" applyFont="1" applyBorder="1" applyAlignment="1" applyProtection="1">
      <alignment horizontal="center" vertical="center" wrapText="1"/>
      <protection locked="0"/>
    </xf>
    <xf numFmtId="0" fontId="34" fillId="0" borderId="0" xfId="0" applyFont="1" applyAlignment="1" applyProtection="1">
      <alignment horizontal="center" vertical="center" wrapText="1"/>
      <protection locked="0"/>
    </xf>
    <xf numFmtId="164" fontId="34" fillId="3" borderId="7" xfId="1" applyNumberFormat="1" applyFont="1" applyFill="1" applyBorder="1" applyAlignment="1" applyProtection="1">
      <alignment vertical="center" wrapText="1"/>
      <protection locked="0"/>
    </xf>
    <xf numFmtId="0" fontId="39" fillId="0" borderId="0" xfId="0" applyFont="1" applyAlignment="1" applyProtection="1">
      <alignment horizontal="left" vertical="center" wrapText="1"/>
      <protection locked="0"/>
    </xf>
    <xf numFmtId="0" fontId="32" fillId="0" borderId="0" xfId="0" applyFont="1" applyAlignment="1" applyProtection="1">
      <alignment vertical="center"/>
      <protection locked="0"/>
    </xf>
    <xf numFmtId="165" fontId="39" fillId="0" borderId="0" xfId="0" applyNumberFormat="1" applyFont="1" applyAlignment="1" applyProtection="1">
      <alignment horizontal="left" vertical="center" wrapText="1"/>
      <protection locked="0"/>
    </xf>
    <xf numFmtId="0" fontId="39" fillId="0" borderId="0" xfId="0" applyFont="1" applyAlignment="1" applyProtection="1">
      <alignment vertical="center" wrapText="1"/>
      <protection locked="0"/>
    </xf>
    <xf numFmtId="0" fontId="40" fillId="0" borderId="0" xfId="0" applyFont="1" applyAlignment="1" applyProtection="1">
      <alignment horizontal="center" vertical="center" wrapText="1"/>
      <protection locked="0"/>
    </xf>
    <xf numFmtId="0" fontId="35" fillId="0" borderId="0" xfId="0" applyFont="1" applyAlignment="1" applyProtection="1">
      <alignment vertical="center" wrapText="1"/>
      <protection locked="0"/>
    </xf>
    <xf numFmtId="164" fontId="34" fillId="0" borderId="0" xfId="1" applyNumberFormat="1" applyFont="1" applyFill="1" applyBorder="1" applyAlignment="1" applyProtection="1">
      <alignment vertical="center" wrapText="1"/>
      <protection locked="0"/>
    </xf>
    <xf numFmtId="165" fontId="39" fillId="0" borderId="0" xfId="0" applyNumberFormat="1" applyFont="1" applyAlignment="1" applyProtection="1">
      <alignment horizontal="left" vertical="top" wrapText="1"/>
      <protection locked="0"/>
    </xf>
    <xf numFmtId="0" fontId="33" fillId="0" borderId="5" xfId="0" applyFont="1" applyBorder="1" applyAlignment="1" applyProtection="1">
      <alignment vertical="top" wrapText="1"/>
      <protection locked="0"/>
    </xf>
    <xf numFmtId="0" fontId="33" fillId="0" borderId="0" xfId="0" applyFont="1" applyAlignment="1" applyProtection="1">
      <alignment vertical="top" wrapText="1"/>
      <protection locked="0"/>
    </xf>
    <xf numFmtId="164" fontId="34" fillId="0" borderId="5" xfId="1" applyNumberFormat="1" applyFont="1" applyBorder="1" applyAlignment="1" applyProtection="1">
      <alignment vertical="top" wrapText="1"/>
      <protection locked="0"/>
    </xf>
    <xf numFmtId="164" fontId="34" fillId="0" borderId="0" xfId="1" applyNumberFormat="1" applyFont="1" applyBorder="1" applyAlignment="1" applyProtection="1">
      <alignment vertical="top" wrapText="1"/>
      <protection locked="0"/>
    </xf>
    <xf numFmtId="164" fontId="34" fillId="0" borderId="0" xfId="0" applyNumberFormat="1" applyFont="1" applyAlignment="1" applyProtection="1">
      <alignment vertical="top" wrapText="1"/>
      <protection locked="0"/>
    </xf>
    <xf numFmtId="164" fontId="34" fillId="0" borderId="5" xfId="0" applyNumberFormat="1" applyFont="1" applyBorder="1" applyProtection="1">
      <protection locked="0"/>
    </xf>
    <xf numFmtId="164" fontId="34" fillId="0" borderId="5" xfId="0" applyNumberFormat="1" applyFont="1" applyBorder="1" applyAlignment="1" applyProtection="1">
      <alignment vertical="top" wrapText="1"/>
      <protection locked="0"/>
    </xf>
    <xf numFmtId="0" fontId="34" fillId="0" borderId="5" xfId="0" applyFont="1" applyBorder="1" applyAlignment="1" applyProtection="1">
      <alignment horizontal="left" vertical="top" wrapText="1"/>
      <protection locked="0"/>
    </xf>
    <xf numFmtId="0" fontId="34" fillId="0" borderId="0" xfId="0" applyFont="1" applyAlignment="1" applyProtection="1">
      <alignment horizontal="left" vertical="top" wrapText="1"/>
      <protection locked="0"/>
    </xf>
    <xf numFmtId="164" fontId="34" fillId="0" borderId="6" xfId="1" applyNumberFormat="1" applyFont="1" applyBorder="1" applyAlignment="1" applyProtection="1">
      <alignment vertical="top" wrapText="1"/>
      <protection locked="0"/>
    </xf>
    <xf numFmtId="0" fontId="34" fillId="0" borderId="0" xfId="0" applyFont="1" applyAlignment="1" applyProtection="1">
      <alignment horizontal="center" vertical="top" wrapText="1"/>
      <protection locked="0"/>
    </xf>
    <xf numFmtId="164" fontId="34" fillId="3" borderId="7" xfId="1" applyNumberFormat="1" applyFont="1" applyFill="1" applyBorder="1" applyAlignment="1" applyProtection="1">
      <alignment vertical="top" wrapText="1"/>
      <protection locked="0"/>
    </xf>
    <xf numFmtId="164" fontId="33" fillId="0" borderId="0" xfId="1" applyNumberFormat="1" applyFont="1" applyFill="1" applyBorder="1" applyAlignment="1" applyProtection="1">
      <alignment vertical="top" wrapText="1"/>
      <protection locked="0"/>
    </xf>
    <xf numFmtId="164" fontId="33" fillId="0" borderId="0" xfId="1" applyNumberFormat="1" applyFont="1" applyBorder="1" applyAlignment="1" applyProtection="1">
      <alignment vertical="top" wrapText="1"/>
      <protection locked="0"/>
    </xf>
    <xf numFmtId="167" fontId="34" fillId="0" borderId="0" xfId="1" applyNumberFormat="1" applyFont="1" applyBorder="1" applyAlignment="1" applyProtection="1">
      <alignment horizontal="center" vertical="top" wrapText="1"/>
      <protection locked="0"/>
    </xf>
    <xf numFmtId="164" fontId="33" fillId="0" borderId="5" xfId="0" applyNumberFormat="1" applyFont="1" applyBorder="1" applyAlignment="1" applyProtection="1">
      <alignment horizontal="right" vertical="top" wrapText="1"/>
      <protection locked="0"/>
    </xf>
    <xf numFmtId="164" fontId="34" fillId="0" borderId="0" xfId="1" applyNumberFormat="1" applyFont="1" applyBorder="1" applyAlignment="1" applyProtection="1">
      <alignment horizontal="right" vertical="top" wrapText="1"/>
      <protection locked="0"/>
    </xf>
    <xf numFmtId="164" fontId="34" fillId="0" borderId="5" xfId="1" applyNumberFormat="1" applyFont="1" applyBorder="1" applyAlignment="1" applyProtection="1">
      <alignment horizontal="right" vertical="top" wrapText="1"/>
      <protection locked="0"/>
    </xf>
    <xf numFmtId="164" fontId="34" fillId="0" borderId="0" xfId="0" applyNumberFormat="1" applyFont="1" applyAlignment="1" applyProtection="1">
      <alignment horizontal="right" vertical="top" wrapText="1"/>
      <protection locked="0"/>
    </xf>
    <xf numFmtId="164" fontId="33" fillId="0" borderId="5" xfId="1" applyNumberFormat="1" applyFont="1" applyBorder="1" applyAlignment="1" applyProtection="1">
      <alignment horizontal="right" vertical="top" wrapText="1"/>
      <protection locked="0"/>
    </xf>
    <xf numFmtId="164" fontId="34" fillId="0" borderId="5" xfId="0" applyNumberFormat="1" applyFont="1" applyBorder="1" applyAlignment="1" applyProtection="1">
      <alignment horizontal="right" vertical="top" wrapText="1"/>
      <protection locked="0"/>
    </xf>
    <xf numFmtId="0" fontId="33" fillId="0" borderId="5" xfId="0" applyFont="1" applyBorder="1" applyAlignment="1" applyProtection="1">
      <alignment horizontal="right" vertical="top" wrapText="1"/>
      <protection locked="0"/>
    </xf>
    <xf numFmtId="164" fontId="33" fillId="0" borderId="5" xfId="1" applyNumberFormat="1" applyFont="1" applyBorder="1" applyAlignment="1" applyProtection="1">
      <alignment horizontal="right" vertical="top" wrapText="1"/>
    </xf>
    <xf numFmtId="164" fontId="33" fillId="0" borderId="6" xfId="0" applyNumberFormat="1" applyFont="1" applyBorder="1" applyAlignment="1" applyProtection="1">
      <alignment horizontal="right" vertical="top" wrapText="1"/>
      <protection locked="0"/>
    </xf>
    <xf numFmtId="164" fontId="34" fillId="0" borderId="6" xfId="1" applyNumberFormat="1" applyFont="1" applyBorder="1" applyAlignment="1" applyProtection="1">
      <alignment horizontal="right" vertical="top" wrapText="1"/>
      <protection locked="0"/>
    </xf>
    <xf numFmtId="164" fontId="34" fillId="0" borderId="5" xfId="0" applyNumberFormat="1" applyFont="1" applyBorder="1" applyAlignment="1" applyProtection="1">
      <alignment horizontal="right"/>
      <protection locked="0"/>
    </xf>
    <xf numFmtId="164" fontId="34" fillId="3" borderId="7" xfId="1" applyNumberFormat="1" applyFont="1" applyFill="1" applyBorder="1" applyAlignment="1" applyProtection="1">
      <alignment horizontal="right" vertical="top" wrapText="1"/>
      <protection locked="0"/>
    </xf>
    <xf numFmtId="164" fontId="34" fillId="3" borderId="7" xfId="1" applyNumberFormat="1" applyFont="1" applyFill="1" applyBorder="1" applyAlignment="1" applyProtection="1">
      <alignment horizontal="right" vertical="top" wrapText="1"/>
    </xf>
    <xf numFmtId="166" fontId="33" fillId="0" borderId="5" xfId="1" applyNumberFormat="1" applyFont="1" applyBorder="1" applyAlignment="1" applyProtection="1">
      <alignment horizontal="right" vertical="top" wrapText="1"/>
      <protection locked="0"/>
    </xf>
    <xf numFmtId="164" fontId="34" fillId="0" borderId="0" xfId="0" applyNumberFormat="1" applyFont="1" applyAlignment="1" applyProtection="1">
      <alignment horizontal="left" vertical="center" wrapText="1"/>
      <protection locked="0"/>
    </xf>
    <xf numFmtId="164" fontId="34" fillId="0" borderId="5" xfId="0" applyNumberFormat="1" applyFont="1" applyBorder="1" applyAlignment="1" applyProtection="1">
      <alignment horizontal="left" vertical="center" wrapText="1"/>
      <protection locked="0"/>
    </xf>
    <xf numFmtId="164" fontId="34" fillId="0" borderId="0" xfId="1" applyNumberFormat="1" applyFont="1" applyFill="1" applyBorder="1" applyAlignment="1" applyProtection="1">
      <alignment horizontal="left" vertical="center" wrapText="1"/>
      <protection locked="0"/>
    </xf>
    <xf numFmtId="164" fontId="34" fillId="0" borderId="5" xfId="1" applyNumberFormat="1" applyFont="1" applyFill="1" applyBorder="1" applyAlignment="1" applyProtection="1">
      <alignment horizontal="left" vertical="center" wrapText="1"/>
      <protection locked="0"/>
    </xf>
    <xf numFmtId="164" fontId="34" fillId="0" borderId="0" xfId="0" applyNumberFormat="1" applyFont="1" applyAlignment="1" applyProtection="1">
      <alignment horizontal="left" vertical="center"/>
      <protection locked="0"/>
    </xf>
    <xf numFmtId="164" fontId="34" fillId="0" borderId="5" xfId="0" applyNumberFormat="1" applyFont="1" applyBorder="1" applyAlignment="1" applyProtection="1">
      <alignment horizontal="left" vertical="center"/>
      <protection locked="0"/>
    </xf>
    <xf numFmtId="164" fontId="34" fillId="0" borderId="9" xfId="0" applyNumberFormat="1" applyFont="1" applyBorder="1" applyAlignment="1" applyProtection="1">
      <alignment horizontal="left" vertical="center"/>
      <protection locked="0"/>
    </xf>
    <xf numFmtId="164" fontId="34" fillId="0" borderId="10" xfId="1" applyNumberFormat="1" applyFont="1" applyFill="1" applyBorder="1" applyAlignment="1" applyProtection="1">
      <alignment horizontal="left" vertical="center"/>
      <protection locked="0"/>
    </xf>
    <xf numFmtId="164" fontId="34" fillId="0" borderId="0" xfId="1" applyNumberFormat="1" applyFont="1" applyFill="1" applyBorder="1" applyAlignment="1" applyProtection="1">
      <alignment horizontal="left" vertical="center"/>
      <protection locked="0"/>
    </xf>
    <xf numFmtId="164" fontId="32" fillId="0" borderId="0" xfId="0" applyNumberFormat="1" applyFont="1" applyAlignment="1">
      <alignment vertical="top"/>
    </xf>
    <xf numFmtId="0" fontId="41" fillId="0" borderId="0" xfId="0" applyFont="1" applyAlignment="1" applyProtection="1">
      <alignment vertical="top"/>
      <protection locked="0"/>
    </xf>
    <xf numFmtId="164" fontId="34" fillId="0" borderId="5" xfId="0" applyNumberFormat="1" applyFont="1" applyBorder="1" applyAlignment="1" applyProtection="1">
      <alignment wrapText="1"/>
      <protection locked="0"/>
    </xf>
    <xf numFmtId="164" fontId="34" fillId="0" borderId="0" xfId="0" applyNumberFormat="1" applyFont="1" applyProtection="1">
      <protection locked="0"/>
    </xf>
    <xf numFmtId="164" fontId="34" fillId="0" borderId="6" xfId="0" applyNumberFormat="1" applyFont="1" applyBorder="1" applyProtection="1">
      <protection locked="0"/>
    </xf>
    <xf numFmtId="164" fontId="34" fillId="3" borderId="10" xfId="0" applyNumberFormat="1" applyFont="1" applyFill="1" applyBorder="1" applyProtection="1">
      <protection locked="0"/>
    </xf>
    <xf numFmtId="165" fontId="32" fillId="0" borderId="0" xfId="0" applyNumberFormat="1" applyFont="1"/>
    <xf numFmtId="164" fontId="34" fillId="0" borderId="5" xfId="1" applyNumberFormat="1" applyFont="1" applyBorder="1" applyProtection="1">
      <protection locked="0"/>
    </xf>
    <xf numFmtId="164" fontId="34" fillId="3" borderId="10" xfId="1" applyNumberFormat="1" applyFont="1" applyFill="1" applyBorder="1" applyProtection="1">
      <protection locked="0"/>
    </xf>
    <xf numFmtId="165" fontId="32" fillId="0" borderId="0" xfId="0" applyNumberFormat="1" applyFont="1" applyProtection="1">
      <protection locked="0"/>
    </xf>
    <xf numFmtId="0" fontId="38" fillId="0" borderId="0" xfId="0" applyFont="1" applyProtection="1">
      <protection locked="0"/>
    </xf>
    <xf numFmtId="170" fontId="34" fillId="0" borderId="0" xfId="0" applyNumberFormat="1" applyFont="1" applyAlignment="1" applyProtection="1">
      <alignment horizontal="right" shrinkToFit="1"/>
      <protection locked="0"/>
    </xf>
    <xf numFmtId="170" fontId="34" fillId="3" borderId="10" xfId="1" applyNumberFormat="1" applyFont="1" applyFill="1" applyBorder="1" applyAlignment="1" applyProtection="1">
      <alignment horizontal="right" shrinkToFit="1"/>
    </xf>
    <xf numFmtId="170" fontId="34" fillId="0" borderId="0" xfId="1" applyNumberFormat="1" applyFont="1" applyFill="1" applyBorder="1" applyAlignment="1" applyProtection="1">
      <alignment horizontal="right" shrinkToFit="1"/>
      <protection locked="0"/>
    </xf>
    <xf numFmtId="170" fontId="34" fillId="3" borderId="10" xfId="0" applyNumberFormat="1" applyFont="1" applyFill="1" applyBorder="1" applyAlignment="1" applyProtection="1">
      <alignment horizontal="right" shrinkToFit="1"/>
      <protection locked="0"/>
    </xf>
    <xf numFmtId="0" fontId="27" fillId="0" borderId="0" xfId="0" applyFont="1" applyAlignment="1" applyProtection="1">
      <alignment horizontal="center" vertical="center"/>
      <protection locked="0"/>
    </xf>
    <xf numFmtId="0" fontId="19" fillId="0" borderId="19" xfId="0" applyFont="1" applyBorder="1" applyAlignment="1" applyProtection="1">
      <alignment horizontal="center" vertical="top"/>
      <protection locked="0"/>
    </xf>
    <xf numFmtId="0" fontId="14" fillId="0" borderId="1" xfId="0" applyFont="1" applyBorder="1" applyAlignment="1" applyProtection="1">
      <alignment horizontal="center" vertical="top"/>
      <protection locked="0"/>
    </xf>
    <xf numFmtId="0" fontId="14" fillId="0" borderId="20" xfId="0" applyFont="1" applyBorder="1" applyAlignment="1" applyProtection="1">
      <alignment horizontal="center" vertical="top"/>
      <protection locked="0"/>
    </xf>
    <xf numFmtId="0" fontId="15" fillId="0" borderId="0" xfId="0" applyFont="1" applyAlignment="1" applyProtection="1">
      <alignment horizontal="center" vertical="top"/>
      <protection locked="0"/>
    </xf>
    <xf numFmtId="0" fontId="3" fillId="0" borderId="21" xfId="0" applyFont="1" applyBorder="1" applyAlignment="1" applyProtection="1">
      <alignment horizontal="center" vertical="center" wrapText="1"/>
      <protection locked="0"/>
    </xf>
    <xf numFmtId="0" fontId="3" fillId="0" borderId="6" xfId="0" applyFont="1" applyBorder="1" applyAlignment="1" applyProtection="1">
      <alignment horizontal="center" vertical="center" wrapText="1"/>
      <protection locked="0"/>
    </xf>
    <xf numFmtId="0" fontId="3" fillId="0" borderId="22" xfId="0" applyFont="1" applyBorder="1" applyAlignment="1" applyProtection="1">
      <alignment horizontal="center" vertical="center" wrapText="1"/>
      <protection locked="0"/>
    </xf>
    <xf numFmtId="0" fontId="15" fillId="0" borderId="23" xfId="0" applyFont="1" applyBorder="1" applyAlignment="1" applyProtection="1">
      <alignment horizontal="center" vertical="top" wrapText="1"/>
      <protection locked="0"/>
    </xf>
    <xf numFmtId="0" fontId="15" fillId="0" borderId="4" xfId="0" applyFont="1" applyBorder="1" applyAlignment="1" applyProtection="1">
      <alignment horizontal="center" vertical="top" wrapText="1"/>
      <protection locked="0"/>
    </xf>
    <xf numFmtId="0" fontId="15" fillId="0" borderId="24" xfId="0" applyFont="1" applyBorder="1" applyAlignment="1" applyProtection="1">
      <alignment horizontal="center" vertical="top" wrapText="1"/>
      <protection locked="0"/>
    </xf>
    <xf numFmtId="0" fontId="3" fillId="0" borderId="0" xfId="0" applyFont="1" applyAlignment="1" applyProtection="1">
      <alignment horizontal="center" vertical="center" wrapText="1"/>
      <protection locked="0"/>
    </xf>
    <xf numFmtId="168" fontId="3" fillId="0" borderId="4" xfId="0" applyNumberFormat="1" applyFont="1" applyBorder="1" applyAlignment="1" applyProtection="1">
      <alignment horizontal="center" vertical="center"/>
      <protection locked="0"/>
    </xf>
    <xf numFmtId="168" fontId="3" fillId="0" borderId="0" xfId="0" applyNumberFormat="1" applyFont="1" applyAlignment="1" applyProtection="1">
      <alignment horizontal="center" vertical="center" wrapText="1"/>
      <protection locked="0"/>
    </xf>
    <xf numFmtId="0" fontId="15" fillId="0" borderId="0" xfId="0" applyFont="1" applyAlignment="1" applyProtection="1">
      <alignment horizontal="center" vertical="top" wrapText="1"/>
      <protection locked="0"/>
    </xf>
    <xf numFmtId="0" fontId="15" fillId="0" borderId="0" xfId="0" applyFont="1" applyAlignment="1" applyProtection="1">
      <alignment horizontal="left" vertical="top" wrapText="1"/>
      <protection locked="0"/>
    </xf>
    <xf numFmtId="0" fontId="4" fillId="0" borderId="0" xfId="0" applyFont="1" applyAlignment="1" applyProtection="1">
      <alignment horizontal="left" vertical="top" wrapText="1"/>
      <protection locked="0"/>
    </xf>
    <xf numFmtId="0" fontId="3" fillId="0" borderId="4" xfId="0" applyFont="1" applyBorder="1" applyAlignment="1">
      <alignment horizontal="center" vertical="center"/>
    </xf>
    <xf numFmtId="0" fontId="2" fillId="0" borderId="19" xfId="0" applyFont="1" applyBorder="1" applyAlignment="1" applyProtection="1">
      <alignment horizontal="center" wrapText="1"/>
      <protection locked="0"/>
    </xf>
    <xf numFmtId="0" fontId="2" fillId="0" borderId="1" xfId="0" applyFont="1" applyBorder="1" applyAlignment="1" applyProtection="1">
      <alignment horizontal="center" wrapText="1"/>
      <protection locked="0"/>
    </xf>
    <xf numFmtId="0" fontId="2" fillId="0" borderId="20" xfId="0" applyFont="1" applyBorder="1" applyAlignment="1" applyProtection="1">
      <alignment horizontal="center" wrapText="1"/>
      <protection locked="0"/>
    </xf>
    <xf numFmtId="169" fontId="12" fillId="2" borderId="0" xfId="0" applyNumberFormat="1" applyFont="1" applyFill="1" applyAlignment="1" applyProtection="1">
      <alignment horizontal="left" vertical="center"/>
      <protection locked="0"/>
    </xf>
    <xf numFmtId="164" fontId="2" fillId="0" borderId="19" xfId="1" applyNumberFormat="1" applyFont="1" applyBorder="1" applyAlignment="1" applyProtection="1">
      <alignment horizontal="left" vertical="top" wrapText="1"/>
      <protection locked="0"/>
    </xf>
    <xf numFmtId="164" fontId="2" fillId="0" borderId="1" xfId="1" applyNumberFormat="1" applyFont="1" applyBorder="1" applyAlignment="1" applyProtection="1">
      <alignment horizontal="left" vertical="top" wrapText="1"/>
      <protection locked="0"/>
    </xf>
    <xf numFmtId="164" fontId="2" fillId="0" borderId="20" xfId="1" applyNumberFormat="1" applyFont="1" applyBorder="1" applyAlignment="1" applyProtection="1">
      <alignment horizontal="left" vertical="top" wrapText="1"/>
      <protection locked="0"/>
    </xf>
    <xf numFmtId="164" fontId="2" fillId="0" borderId="5" xfId="1" applyNumberFormat="1" applyFont="1" applyBorder="1" applyAlignment="1" applyProtection="1">
      <alignment horizontal="left" wrapText="1"/>
      <protection locked="0"/>
    </xf>
    <xf numFmtId="0" fontId="6" fillId="0" borderId="0" xfId="0" applyFont="1" applyAlignment="1" applyProtection="1">
      <alignment vertical="top" wrapText="1"/>
      <protection locked="0"/>
    </xf>
    <xf numFmtId="164" fontId="24" fillId="0" borderId="4" xfId="1" applyNumberFormat="1" applyFont="1" applyBorder="1" applyAlignment="1" applyProtection="1">
      <alignment horizontal="right" vertical="top" wrapText="1"/>
      <protection locked="0"/>
    </xf>
    <xf numFmtId="0" fontId="5" fillId="0" borderId="0" xfId="0" applyFont="1" applyAlignment="1" applyProtection="1">
      <alignment horizontal="center" vertical="center" wrapText="1"/>
      <protection locked="0"/>
    </xf>
    <xf numFmtId="0" fontId="22" fillId="0" borderId="0" xfId="0" applyFont="1" applyAlignment="1" applyProtection="1">
      <alignment horizontal="center" wrapText="1"/>
      <protection locked="0"/>
    </xf>
    <xf numFmtId="0" fontId="2" fillId="0" borderId="19" xfId="0" applyFont="1" applyBorder="1" applyAlignment="1" applyProtection="1">
      <alignment horizontal="center" vertical="top" wrapText="1"/>
      <protection locked="0"/>
    </xf>
    <xf numFmtId="0" fontId="2" fillId="0" borderId="1" xfId="0" applyFont="1" applyBorder="1" applyAlignment="1" applyProtection="1">
      <alignment horizontal="center" vertical="top" wrapText="1"/>
      <protection locked="0"/>
    </xf>
    <xf numFmtId="0" fontId="2" fillId="0" borderId="20" xfId="0" applyFont="1" applyBorder="1" applyAlignment="1" applyProtection="1">
      <alignment horizontal="center" vertical="top" wrapText="1"/>
      <protection locked="0"/>
    </xf>
    <xf numFmtId="0" fontId="2" fillId="0" borderId="19" xfId="0" applyFont="1" applyBorder="1" applyAlignment="1" applyProtection="1">
      <alignment horizontal="center"/>
      <protection locked="0"/>
    </xf>
    <xf numFmtId="0" fontId="2" fillId="0" borderId="1" xfId="0" applyFont="1" applyBorder="1" applyAlignment="1" applyProtection="1">
      <alignment horizontal="center"/>
      <protection locked="0"/>
    </xf>
    <xf numFmtId="0" fontId="2" fillId="0" borderId="20" xfId="0" applyFont="1" applyBorder="1" applyAlignment="1" applyProtection="1">
      <alignment horizontal="center"/>
      <protection locked="0"/>
    </xf>
    <xf numFmtId="0" fontId="18" fillId="0" borderId="25" xfId="0" applyFont="1" applyBorder="1" applyAlignment="1" applyProtection="1">
      <alignment vertical="top" wrapText="1"/>
      <protection locked="0"/>
    </xf>
    <xf numFmtId="0" fontId="20" fillId="0" borderId="25" xfId="0" applyFont="1" applyBorder="1" applyAlignment="1" applyProtection="1">
      <alignment vertical="top" wrapText="1"/>
      <protection locked="0"/>
    </xf>
    <xf numFmtId="164" fontId="11" fillId="0" borderId="0" xfId="1" applyNumberFormat="1" applyFont="1" applyBorder="1" applyProtection="1">
      <protection locked="0"/>
    </xf>
    <xf numFmtId="164" fontId="3" fillId="0" borderId="26" xfId="1" applyNumberFormat="1" applyFont="1" applyBorder="1" applyAlignment="1" applyProtection="1">
      <alignment horizontal="left" vertical="center" wrapText="1"/>
      <protection locked="0"/>
    </xf>
    <xf numFmtId="0" fontId="11" fillId="0" borderId="0" xfId="0" applyFont="1" applyAlignment="1" applyProtection="1">
      <alignment horizontal="left" wrapText="1"/>
      <protection locked="0"/>
    </xf>
    <xf numFmtId="164" fontId="2" fillId="0" borderId="5" xfId="1" applyNumberFormat="1" applyFont="1" applyBorder="1" applyAlignment="1" applyProtection="1">
      <alignment horizontal="left" vertical="top" wrapText="1"/>
      <protection locked="0"/>
    </xf>
    <xf numFmtId="164" fontId="11" fillId="0" borderId="0" xfId="1" applyNumberFormat="1" applyFont="1" applyProtection="1">
      <protection locked="0"/>
    </xf>
    <xf numFmtId="0" fontId="6" fillId="0" borderId="0" xfId="0" applyFont="1" applyAlignment="1" applyProtection="1">
      <alignment wrapText="1"/>
      <protection locked="0"/>
    </xf>
    <xf numFmtId="0" fontId="6" fillId="0" borderId="0" xfId="0" applyFont="1" applyAlignment="1" applyProtection="1">
      <alignment horizontal="center" vertical="top" wrapText="1"/>
      <protection locked="0"/>
    </xf>
    <xf numFmtId="0" fontId="28" fillId="4" borderId="27" xfId="0" applyFont="1" applyFill="1" applyBorder="1" applyAlignment="1">
      <alignment horizontal="center" vertical="center"/>
    </xf>
    <xf numFmtId="0" fontId="28" fillId="4" borderId="26" xfId="0" applyFont="1" applyFill="1" applyBorder="1" applyAlignment="1">
      <alignment horizontal="center" vertical="center"/>
    </xf>
    <xf numFmtId="0" fontId="28" fillId="4" borderId="28" xfId="0" applyFont="1" applyFill="1" applyBorder="1" applyAlignment="1">
      <alignment horizontal="center" vertical="center"/>
    </xf>
    <xf numFmtId="0" fontId="28" fillId="4" borderId="23" xfId="0" applyFont="1" applyFill="1" applyBorder="1" applyAlignment="1">
      <alignment horizontal="center" vertical="center"/>
    </xf>
    <xf numFmtId="0" fontId="28" fillId="4" borderId="4" xfId="0" applyFont="1" applyFill="1" applyBorder="1" applyAlignment="1">
      <alignment horizontal="center" vertical="center"/>
    </xf>
    <xf numFmtId="0" fontId="28" fillId="4" borderId="24" xfId="0" applyFont="1" applyFill="1" applyBorder="1" applyAlignment="1">
      <alignment horizontal="center" vertical="center"/>
    </xf>
    <xf numFmtId="0" fontId="28" fillId="4" borderId="27" xfId="0" applyFont="1" applyFill="1" applyBorder="1" applyAlignment="1">
      <alignment horizontal="center"/>
    </xf>
    <xf numFmtId="0" fontId="28" fillId="4" borderId="26" xfId="0" applyFont="1" applyFill="1" applyBorder="1" applyAlignment="1">
      <alignment horizontal="center"/>
    </xf>
    <xf numFmtId="0" fontId="28" fillId="4" borderId="28" xfId="0" applyFont="1" applyFill="1" applyBorder="1" applyAlignment="1">
      <alignment horizontal="center"/>
    </xf>
    <xf numFmtId="0" fontId="21" fillId="4" borderId="23" xfId="0" applyFont="1" applyFill="1" applyBorder="1" applyAlignment="1">
      <alignment horizontal="center" vertical="top" wrapText="1"/>
    </xf>
    <xf numFmtId="0" fontId="21" fillId="4" borderId="4" xfId="0" applyFont="1" applyFill="1" applyBorder="1" applyAlignment="1">
      <alignment horizontal="center" vertical="top" wrapText="1"/>
    </xf>
    <xf numFmtId="0" fontId="21" fillId="4" borderId="24" xfId="0" applyFont="1" applyFill="1" applyBorder="1" applyAlignment="1">
      <alignment horizontal="center" vertical="top" wrapText="1"/>
    </xf>
    <xf numFmtId="14" fontId="32" fillId="4" borderId="9" xfId="0" applyNumberFormat="1" applyFont="1" applyFill="1" applyBorder="1" applyAlignment="1">
      <alignment horizontal="center" vertical="center"/>
    </xf>
    <xf numFmtId="14" fontId="32" fillId="4" borderId="6" xfId="0" applyNumberFormat="1" applyFont="1" applyFill="1" applyBorder="1" applyAlignment="1">
      <alignment horizontal="center" vertical="center"/>
    </xf>
    <xf numFmtId="164" fontId="4" fillId="0" borderId="0" xfId="1" applyNumberFormat="1" applyFont="1" applyFill="1" applyAlignment="1" applyProtection="1">
      <alignment horizontal="left"/>
      <protection locked="0"/>
    </xf>
    <xf numFmtId="0" fontId="33" fillId="0" borderId="0" xfId="0" applyFont="1" applyAlignment="1" applyProtection="1">
      <alignment horizontal="right" vertical="top" wrapText="1"/>
      <protection locked="0"/>
    </xf>
    <xf numFmtId="164" fontId="16" fillId="0" borderId="0" xfId="1" applyNumberFormat="1" applyFont="1" applyBorder="1" applyAlignment="1" applyProtection="1">
      <alignment horizontal="center" wrapText="1"/>
      <protection locked="0"/>
    </xf>
    <xf numFmtId="164" fontId="5" fillId="0" borderId="0" xfId="1" applyNumberFormat="1" applyFont="1" applyBorder="1" applyAlignment="1" applyProtection="1">
      <alignment horizontal="right" vertical="top" wrapText="1"/>
      <protection locked="0"/>
    </xf>
    <xf numFmtId="0" fontId="3" fillId="0" borderId="0" xfId="0" applyFont="1" applyAlignment="1">
      <alignment horizontal="center" vertical="center"/>
    </xf>
    <xf numFmtId="164" fontId="2" fillId="0" borderId="19" xfId="1" applyNumberFormat="1" applyFont="1" applyBorder="1" applyAlignment="1" applyProtection="1">
      <alignment horizontal="left" wrapText="1"/>
      <protection locked="0"/>
    </xf>
    <xf numFmtId="164" fontId="2" fillId="0" borderId="1" xfId="1" applyNumberFormat="1" applyFont="1" applyBorder="1" applyAlignment="1" applyProtection="1">
      <alignment horizontal="left" wrapText="1"/>
      <protection locked="0"/>
    </xf>
    <xf numFmtId="164" fontId="2" fillId="0" borderId="20" xfId="1" applyNumberFormat="1" applyFont="1" applyBorder="1" applyAlignment="1" applyProtection="1">
      <alignment horizontal="left" wrapText="1"/>
      <protection locked="0"/>
    </xf>
    <xf numFmtId="168" fontId="12" fillId="2" borderId="0" xfId="0" applyNumberFormat="1" applyFont="1" applyFill="1" applyAlignment="1" applyProtection="1">
      <alignment horizontal="left" vertical="center"/>
      <protection locked="0"/>
    </xf>
    <xf numFmtId="0" fontId="11" fillId="0" borderId="0" xfId="0" applyFont="1" applyAlignment="1" applyProtection="1">
      <alignment horizontal="center"/>
      <protection locked="0"/>
    </xf>
    <xf numFmtId="0" fontId="18" fillId="0" borderId="0" xfId="0" applyFont="1" applyAlignment="1" applyProtection="1">
      <alignment vertical="top" wrapText="1"/>
      <protection locked="0"/>
    </xf>
    <xf numFmtId="0" fontId="20" fillId="0" borderId="0" xfId="0" applyFont="1" applyAlignment="1" applyProtection="1">
      <alignment vertical="top" wrapText="1"/>
      <protection locked="0"/>
    </xf>
    <xf numFmtId="0" fontId="2" fillId="0" borderId="27" xfId="1" applyNumberFormat="1" applyFont="1" applyBorder="1" applyAlignment="1" applyProtection="1">
      <alignment horizontal="left" vertical="center" wrapText="1"/>
      <protection locked="0"/>
    </xf>
    <xf numFmtId="0" fontId="2" fillId="0" borderId="26" xfId="1" applyNumberFormat="1" applyFont="1" applyBorder="1" applyAlignment="1" applyProtection="1">
      <alignment horizontal="left" vertical="center" wrapText="1"/>
      <protection locked="0"/>
    </xf>
    <xf numFmtId="0" fontId="2" fillId="0" borderId="28" xfId="1" applyNumberFormat="1" applyFont="1" applyBorder="1" applyAlignment="1" applyProtection="1">
      <alignment horizontal="left" vertical="center" wrapText="1"/>
      <protection locked="0"/>
    </xf>
    <xf numFmtId="0" fontId="2" fillId="0" borderId="22" xfId="1" applyNumberFormat="1" applyFont="1" applyBorder="1" applyAlignment="1" applyProtection="1">
      <alignment horizontal="left" vertical="center" wrapText="1"/>
      <protection locked="0"/>
    </xf>
    <xf numFmtId="0" fontId="2" fillId="0" borderId="0" xfId="1" applyNumberFormat="1" applyFont="1" applyBorder="1" applyAlignment="1" applyProtection="1">
      <alignment horizontal="left" vertical="center" wrapText="1"/>
      <protection locked="0"/>
    </xf>
    <xf numFmtId="0" fontId="2" fillId="0" borderId="25" xfId="1" applyNumberFormat="1" applyFont="1" applyBorder="1" applyAlignment="1" applyProtection="1">
      <alignment horizontal="left" vertical="center" wrapText="1"/>
      <protection locked="0"/>
    </xf>
    <xf numFmtId="0" fontId="2" fillId="0" borderId="23" xfId="1" applyNumberFormat="1" applyFont="1" applyBorder="1" applyAlignment="1" applyProtection="1">
      <alignment horizontal="left" vertical="center" wrapText="1"/>
      <protection locked="0"/>
    </xf>
    <xf numFmtId="0" fontId="2" fillId="0" borderId="4" xfId="1" applyNumberFormat="1" applyFont="1" applyBorder="1" applyAlignment="1" applyProtection="1">
      <alignment horizontal="left" vertical="center" wrapText="1"/>
      <protection locked="0"/>
    </xf>
    <xf numFmtId="0" fontId="2" fillId="0" borderId="24" xfId="1" applyNumberFormat="1" applyFont="1" applyBorder="1" applyAlignment="1" applyProtection="1">
      <alignment horizontal="left" vertical="center" wrapText="1"/>
      <protection locked="0"/>
    </xf>
    <xf numFmtId="0" fontId="22" fillId="0" borderId="4" xfId="0" applyFont="1" applyBorder="1" applyAlignment="1" applyProtection="1">
      <alignment horizontal="center" vertical="center" wrapText="1"/>
      <protection locked="0"/>
    </xf>
    <xf numFmtId="164" fontId="2" fillId="0" borderId="23" xfId="1" applyNumberFormat="1" applyFont="1" applyBorder="1" applyAlignment="1" applyProtection="1">
      <alignment horizontal="left" wrapText="1"/>
      <protection locked="0"/>
    </xf>
    <xf numFmtId="164" fontId="2" fillId="0" borderId="4" xfId="1" applyNumberFormat="1" applyFont="1" applyBorder="1" applyAlignment="1" applyProtection="1">
      <alignment horizontal="left" wrapText="1"/>
      <protection locked="0"/>
    </xf>
    <xf numFmtId="164" fontId="2" fillId="0" borderId="24" xfId="1" applyNumberFormat="1" applyFont="1" applyBorder="1" applyAlignment="1" applyProtection="1">
      <alignment horizontal="left" wrapText="1"/>
      <protection locked="0"/>
    </xf>
    <xf numFmtId="0" fontId="3" fillId="0" borderId="0" xfId="0" applyFont="1" applyAlignment="1" applyProtection="1">
      <alignment horizontal="right" vertical="top" wrapText="1"/>
      <protection locked="0"/>
    </xf>
    <xf numFmtId="164" fontId="2" fillId="0" borderId="27" xfId="1" applyNumberFormat="1" applyFont="1" applyBorder="1" applyAlignment="1" applyProtection="1">
      <alignment horizontal="left" vertical="top" wrapText="1"/>
      <protection locked="0"/>
    </xf>
    <xf numFmtId="164" fontId="2" fillId="0" borderId="26" xfId="1" applyNumberFormat="1" applyFont="1" applyBorder="1" applyAlignment="1" applyProtection="1">
      <alignment horizontal="left" vertical="top" wrapText="1"/>
      <protection locked="0"/>
    </xf>
    <xf numFmtId="164" fontId="2" fillId="0" borderId="28" xfId="1" applyNumberFormat="1" applyFont="1" applyBorder="1" applyAlignment="1" applyProtection="1">
      <alignment horizontal="left" vertical="top" wrapText="1"/>
      <protection locked="0"/>
    </xf>
    <xf numFmtId="164" fontId="2" fillId="0" borderId="23" xfId="1" applyNumberFormat="1" applyFont="1" applyBorder="1" applyAlignment="1" applyProtection="1">
      <alignment horizontal="left" vertical="top" wrapText="1"/>
      <protection locked="0"/>
    </xf>
    <xf numFmtId="164" fontId="2" fillId="0" borderId="4" xfId="1" applyNumberFormat="1" applyFont="1" applyBorder="1" applyAlignment="1" applyProtection="1">
      <alignment horizontal="left" vertical="top" wrapText="1"/>
      <protection locked="0"/>
    </xf>
    <xf numFmtId="164" fontId="2" fillId="0" borderId="24" xfId="1" applyNumberFormat="1" applyFont="1" applyBorder="1" applyAlignment="1" applyProtection="1">
      <alignment horizontal="left" vertical="top" wrapText="1"/>
      <protection locked="0"/>
    </xf>
    <xf numFmtId="167" fontId="3" fillId="0" borderId="9" xfId="1" applyNumberFormat="1" applyFont="1" applyBorder="1" applyAlignment="1" applyProtection="1">
      <alignment horizontal="center" vertical="center" wrapText="1"/>
      <protection locked="0"/>
    </xf>
    <xf numFmtId="167" fontId="3" fillId="0" borderId="6" xfId="1" applyNumberFormat="1" applyFont="1" applyBorder="1" applyAlignment="1" applyProtection="1">
      <alignment horizontal="center" vertical="center" wrapText="1"/>
      <protection locked="0"/>
    </xf>
    <xf numFmtId="11" fontId="3" fillId="0" borderId="9" xfId="1" applyNumberFormat="1" applyFont="1" applyBorder="1" applyAlignment="1" applyProtection="1">
      <alignment horizontal="center" vertical="center" wrapText="1"/>
      <protection locked="0"/>
    </xf>
    <xf numFmtId="11" fontId="3" fillId="0" borderId="6" xfId="1" applyNumberFormat="1" applyFont="1" applyBorder="1" applyAlignment="1" applyProtection="1">
      <alignment horizontal="center" vertical="center" wrapText="1"/>
      <protection locked="0"/>
    </xf>
    <xf numFmtId="0" fontId="18" fillId="0" borderId="0" xfId="0" applyFont="1" applyAlignment="1" applyProtection="1">
      <alignment horizontal="left" vertical="top"/>
      <protection locked="0"/>
    </xf>
    <xf numFmtId="0" fontId="33" fillId="0" borderId="27" xfId="1" applyNumberFormat="1" applyFont="1" applyFill="1" applyBorder="1" applyAlignment="1" applyProtection="1">
      <alignment horizontal="left" vertical="top" wrapText="1"/>
      <protection locked="0"/>
    </xf>
    <xf numFmtId="0" fontId="33" fillId="0" borderId="26" xfId="1" applyNumberFormat="1" applyFont="1" applyFill="1" applyBorder="1" applyAlignment="1" applyProtection="1">
      <alignment horizontal="left" vertical="top" wrapText="1"/>
      <protection locked="0"/>
    </xf>
    <xf numFmtId="0" fontId="33" fillId="0" borderId="28" xfId="1" applyNumberFormat="1" applyFont="1" applyFill="1" applyBorder="1" applyAlignment="1" applyProtection="1">
      <alignment horizontal="left" vertical="top" wrapText="1"/>
      <protection locked="0"/>
    </xf>
    <xf numFmtId="0" fontId="33" fillId="0" borderId="22" xfId="1" applyNumberFormat="1" applyFont="1" applyFill="1" applyBorder="1" applyAlignment="1" applyProtection="1">
      <alignment horizontal="left" vertical="top" wrapText="1"/>
      <protection locked="0"/>
    </xf>
    <xf numFmtId="0" fontId="33" fillId="0" borderId="0" xfId="1" applyNumberFormat="1" applyFont="1" applyFill="1" applyBorder="1" applyAlignment="1" applyProtection="1">
      <alignment horizontal="left" vertical="top" wrapText="1"/>
      <protection locked="0"/>
    </xf>
    <xf numFmtId="0" fontId="33" fillId="0" borderId="25" xfId="1" applyNumberFormat="1" applyFont="1" applyFill="1" applyBorder="1" applyAlignment="1" applyProtection="1">
      <alignment horizontal="left" vertical="top" wrapText="1"/>
      <protection locked="0"/>
    </xf>
    <xf numFmtId="0" fontId="33" fillId="0" borderId="23" xfId="1" applyNumberFormat="1" applyFont="1" applyFill="1" applyBorder="1" applyAlignment="1" applyProtection="1">
      <alignment horizontal="left" vertical="top" wrapText="1"/>
      <protection locked="0"/>
    </xf>
    <xf numFmtId="0" fontId="33" fillId="0" borderId="4" xfId="1" applyNumberFormat="1" applyFont="1" applyFill="1" applyBorder="1" applyAlignment="1" applyProtection="1">
      <alignment horizontal="left" vertical="top" wrapText="1"/>
      <protection locked="0"/>
    </xf>
    <xf numFmtId="0" fontId="33" fillId="0" borderId="24" xfId="1" applyNumberFormat="1" applyFont="1" applyFill="1" applyBorder="1" applyAlignment="1" applyProtection="1">
      <alignment horizontal="left" vertical="top" wrapText="1"/>
      <protection locked="0"/>
    </xf>
    <xf numFmtId="0" fontId="11" fillId="0" borderId="4" xfId="0" applyFont="1" applyBorder="1" applyAlignment="1" applyProtection="1">
      <alignment horizontal="center"/>
      <protection locked="0"/>
    </xf>
    <xf numFmtId="0" fontId="2" fillId="0" borderId="19" xfId="0" applyFont="1" applyBorder="1" applyAlignment="1" applyProtection="1">
      <alignment horizontal="left" wrapText="1"/>
      <protection locked="0"/>
    </xf>
    <xf numFmtId="0" fontId="2" fillId="0" borderId="1" xfId="0" applyFont="1" applyBorder="1" applyAlignment="1" applyProtection="1">
      <alignment horizontal="left" wrapText="1"/>
      <protection locked="0"/>
    </xf>
    <xf numFmtId="0" fontId="2" fillId="0" borderId="20" xfId="0" applyFont="1" applyBorder="1" applyAlignment="1" applyProtection="1">
      <alignment horizontal="left" wrapText="1"/>
      <protection locked="0"/>
    </xf>
    <xf numFmtId="0" fontId="22" fillId="0" borderId="4" xfId="0" applyFont="1" applyBorder="1" applyAlignment="1" applyProtection="1">
      <alignment horizontal="center" wrapText="1"/>
      <protection locked="0"/>
    </xf>
    <xf numFmtId="0" fontId="39" fillId="0" borderId="0" xfId="0" applyFont="1" applyAlignment="1" applyProtection="1">
      <alignment horizontal="left"/>
      <protection locked="0"/>
    </xf>
    <xf numFmtId="164" fontId="34" fillId="0" borderId="0" xfId="1" applyNumberFormat="1" applyFont="1" applyBorder="1" applyAlignment="1" applyProtection="1">
      <alignment horizontal="right" vertical="top" wrapText="1"/>
      <protection locked="0"/>
    </xf>
    <xf numFmtId="164" fontId="34" fillId="0" borderId="0" xfId="1" applyNumberFormat="1" applyFont="1" applyBorder="1" applyAlignment="1" applyProtection="1">
      <alignment horizontal="center" vertical="top" wrapText="1"/>
      <protection locked="0"/>
    </xf>
    <xf numFmtId="0" fontId="32" fillId="0" borderId="0" xfId="0" applyFont="1" applyAlignment="1" applyProtection="1">
      <alignment horizontal="center"/>
      <protection locked="0"/>
    </xf>
    <xf numFmtId="0" fontId="39" fillId="0" borderId="0" xfId="0" applyFont="1" applyAlignment="1" applyProtection="1">
      <alignment horizontal="left" vertical="top" wrapText="1"/>
      <protection locked="0"/>
    </xf>
    <xf numFmtId="0" fontId="39" fillId="0" borderId="0" xfId="0" applyFont="1" applyAlignment="1" applyProtection="1">
      <alignment horizontal="left" vertical="center" wrapText="1"/>
      <protection locked="0"/>
    </xf>
    <xf numFmtId="164" fontId="34" fillId="0" borderId="0" xfId="1" applyNumberFormat="1" applyFont="1" applyBorder="1" applyAlignment="1" applyProtection="1">
      <alignment horizontal="center" vertical="center" wrapText="1"/>
      <protection locked="0"/>
    </xf>
    <xf numFmtId="0" fontId="42" fillId="0" borderId="27" xfId="0" applyFont="1" applyBorder="1" applyAlignment="1">
      <alignment horizontal="left" vertical="center" wrapText="1"/>
    </xf>
    <xf numFmtId="0" fontId="42" fillId="0" borderId="26" xfId="0" applyFont="1" applyBorder="1" applyAlignment="1">
      <alignment horizontal="left" vertical="center" wrapText="1"/>
    </xf>
    <xf numFmtId="0" fontId="42" fillId="0" borderId="28" xfId="0" applyFont="1" applyBorder="1" applyAlignment="1">
      <alignment horizontal="left" vertical="center" wrapText="1"/>
    </xf>
    <xf numFmtId="0" fontId="42" fillId="0" borderId="22" xfId="0" applyFont="1" applyBorder="1" applyAlignment="1">
      <alignment horizontal="left" vertical="center" wrapText="1"/>
    </xf>
    <xf numFmtId="0" fontId="42" fillId="0" borderId="0" xfId="0" applyFont="1" applyAlignment="1">
      <alignment horizontal="left" vertical="center" wrapText="1"/>
    </xf>
    <xf numFmtId="0" fontId="42" fillId="0" borderId="25" xfId="0" applyFont="1" applyBorder="1" applyAlignment="1">
      <alignment horizontal="left" vertical="center" wrapText="1"/>
    </xf>
    <xf numFmtId="0" fontId="42" fillId="0" borderId="23" xfId="0" applyFont="1" applyBorder="1" applyAlignment="1">
      <alignment horizontal="left" vertical="center" wrapText="1"/>
    </xf>
    <xf numFmtId="0" fontId="42" fillId="0" borderId="4" xfId="0" applyFont="1" applyBorder="1" applyAlignment="1">
      <alignment horizontal="left" vertical="center" wrapText="1"/>
    </xf>
    <xf numFmtId="0" fontId="42" fillId="0" borderId="24" xfId="0" applyFont="1" applyBorder="1" applyAlignment="1">
      <alignment horizontal="left" vertical="center" wrapText="1"/>
    </xf>
    <xf numFmtId="164" fontId="4" fillId="0" borderId="0" xfId="1" applyNumberFormat="1" applyFont="1" applyFill="1" applyAlignment="1" applyProtection="1">
      <alignment horizontal="center"/>
      <protection locked="0"/>
    </xf>
    <xf numFmtId="0" fontId="18" fillId="0" borderId="0" xfId="0" applyFont="1" applyAlignment="1" applyProtection="1">
      <alignment horizontal="left" vertical="top" wrapText="1"/>
      <protection locked="0"/>
    </xf>
    <xf numFmtId="0" fontId="2" fillId="0" borderId="27" xfId="0" applyFont="1" applyBorder="1" applyAlignment="1" applyProtection="1">
      <alignment horizontal="center"/>
      <protection locked="0"/>
    </xf>
    <xf numFmtId="0" fontId="2" fillId="0" borderId="26" xfId="0" applyFont="1" applyBorder="1" applyAlignment="1" applyProtection="1">
      <alignment horizontal="center"/>
      <protection locked="0"/>
    </xf>
    <xf numFmtId="0" fontId="2" fillId="0" borderId="28" xfId="0" applyFont="1" applyBorder="1" applyAlignment="1" applyProtection="1">
      <alignment horizontal="center"/>
      <protection locked="0"/>
    </xf>
    <xf numFmtId="0" fontId="2" fillId="0" borderId="22" xfId="0" applyFont="1" applyBorder="1" applyAlignment="1" applyProtection="1">
      <alignment horizontal="center"/>
      <protection locked="0"/>
    </xf>
    <xf numFmtId="0" fontId="2" fillId="0" borderId="0" xfId="0" applyFont="1" applyAlignment="1" applyProtection="1">
      <alignment horizontal="center"/>
      <protection locked="0"/>
    </xf>
    <xf numFmtId="0" fontId="2" fillId="0" borderId="25" xfId="0" applyFont="1" applyBorder="1" applyAlignment="1" applyProtection="1">
      <alignment horizontal="center"/>
      <protection locked="0"/>
    </xf>
    <xf numFmtId="0" fontId="2" fillId="0" borderId="23" xfId="0" applyFont="1" applyBorder="1" applyAlignment="1" applyProtection="1">
      <alignment horizontal="center"/>
      <protection locked="0"/>
    </xf>
    <xf numFmtId="0" fontId="2" fillId="0" borderId="4" xfId="0" applyFont="1" applyBorder="1" applyAlignment="1" applyProtection="1">
      <alignment horizontal="center"/>
      <protection locked="0"/>
    </xf>
    <xf numFmtId="0" fontId="2" fillId="0" borderId="24" xfId="0" applyFont="1" applyBorder="1" applyAlignment="1" applyProtection="1">
      <alignment horizontal="center"/>
      <protection locked="0"/>
    </xf>
    <xf numFmtId="0" fontId="4" fillId="0" borderId="0" xfId="0" applyFont="1" applyAlignment="1" applyProtection="1">
      <alignment horizontal="left"/>
      <protection locked="0"/>
    </xf>
    <xf numFmtId="0" fontId="2" fillId="0" borderId="19" xfId="0" applyFont="1" applyBorder="1" applyAlignment="1" applyProtection="1">
      <alignment horizontal="left"/>
      <protection locked="0"/>
    </xf>
    <xf numFmtId="0" fontId="2" fillId="0" borderId="1" xfId="0" applyFont="1" applyBorder="1" applyAlignment="1" applyProtection="1">
      <alignment horizontal="left"/>
      <protection locked="0"/>
    </xf>
    <xf numFmtId="0" fontId="2" fillId="0" borderId="20" xfId="0" applyFont="1" applyBorder="1" applyAlignment="1" applyProtection="1">
      <alignment horizontal="left"/>
      <protection locked="0"/>
    </xf>
    <xf numFmtId="166" fontId="34" fillId="0" borderId="5" xfId="1" applyNumberFormat="1" applyFont="1" applyFill="1" applyBorder="1" applyAlignment="1" applyProtection="1">
      <alignment horizontal="right" vertical="top" wrapText="1"/>
      <protection locked="0"/>
    </xf>
    <xf numFmtId="164" fontId="3" fillId="0" borderId="5" xfId="1" applyNumberFormat="1" applyFont="1" applyFill="1" applyBorder="1" applyAlignment="1" applyProtection="1">
      <alignment horizontal="right" vertical="top" wrapText="1"/>
      <protection locked="0"/>
    </xf>
    <xf numFmtId="170" fontId="34" fillId="0" borderId="5" xfId="1" applyNumberFormat="1" applyFont="1" applyFill="1" applyBorder="1" applyAlignment="1" applyProtection="1">
      <alignment horizontal="right" vertical="center" shrinkToFit="1"/>
      <protection locked="0"/>
    </xf>
    <xf numFmtId="170" fontId="34" fillId="0" borderId="5" xfId="1" applyNumberFormat="1" applyFont="1" applyFill="1" applyBorder="1" applyAlignment="1" applyProtection="1">
      <alignment horizontal="right" vertical="center" shrinkToFit="1"/>
    </xf>
    <xf numFmtId="164" fontId="34" fillId="0" borderId="5" xfId="1" applyNumberFormat="1" applyFont="1" applyFill="1" applyBorder="1" applyAlignment="1" applyProtection="1">
      <alignment wrapText="1"/>
      <protection locked="0"/>
    </xf>
    <xf numFmtId="164" fontId="33" fillId="0" borderId="5" xfId="0" applyNumberFormat="1" applyFont="1" applyFill="1" applyBorder="1" applyAlignment="1" applyProtection="1">
      <alignment horizontal="right" vertical="top" wrapText="1"/>
      <protection locked="0"/>
    </xf>
    <xf numFmtId="164" fontId="33" fillId="0" borderId="5" xfId="0" applyNumberFormat="1" applyFont="1" applyFill="1" applyBorder="1" applyAlignment="1" applyProtection="1">
      <alignment vertical="top" wrapText="1"/>
      <protection locked="0"/>
    </xf>
    <xf numFmtId="164" fontId="33" fillId="0" borderId="6" xfId="0" applyNumberFormat="1" applyFont="1" applyFill="1" applyBorder="1" applyAlignment="1" applyProtection="1">
      <alignment horizontal="right" vertical="top" wrapText="1"/>
      <protection locked="0"/>
    </xf>
    <xf numFmtId="164" fontId="34" fillId="0" borderId="5" xfId="1" applyNumberFormat="1" applyFont="1" applyFill="1" applyBorder="1" applyAlignment="1" applyProtection="1">
      <alignment vertical="center" wrapText="1"/>
      <protection locked="0"/>
    </xf>
    <xf numFmtId="164" fontId="34" fillId="0" borderId="5" xfId="0" applyNumberFormat="1" applyFont="1" applyFill="1" applyBorder="1" applyAlignment="1" applyProtection="1">
      <alignment horizontal="left" vertical="center" wrapText="1"/>
      <protection locked="0"/>
    </xf>
    <xf numFmtId="164" fontId="34" fillId="0" borderId="5" xfId="0" applyNumberFormat="1" applyFont="1" applyFill="1" applyBorder="1" applyAlignment="1">
      <alignment horizontal="left" vertical="center" wrapText="1"/>
    </xf>
    <xf numFmtId="164" fontId="34" fillId="0" borderId="5" xfId="1" applyNumberFormat="1" applyFont="1" applyFill="1" applyBorder="1" applyProtection="1">
      <protection locked="0"/>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8</xdr:col>
      <xdr:colOff>466725</xdr:colOff>
      <xdr:row>29</xdr:row>
      <xdr:rowOff>0</xdr:rowOff>
    </xdr:from>
    <xdr:to>
      <xdr:col>8</xdr:col>
      <xdr:colOff>95250</xdr:colOff>
      <xdr:row>29</xdr:row>
      <xdr:rowOff>0</xdr:rowOff>
    </xdr:to>
    <xdr:sp macro="" textlink="">
      <xdr:nvSpPr>
        <xdr:cNvPr id="2075" name="Rectangle 3">
          <a:extLst>
            <a:ext uri="{FF2B5EF4-FFF2-40B4-BE49-F238E27FC236}">
              <a16:creationId xmlns:a16="http://schemas.microsoft.com/office/drawing/2014/main" id="{00000000-0008-0000-0000-00001B080000}"/>
            </a:ext>
          </a:extLst>
        </xdr:cNvPr>
        <xdr:cNvSpPr>
          <a:spLocks noChangeArrowheads="1"/>
        </xdr:cNvSpPr>
      </xdr:nvSpPr>
      <xdr:spPr bwMode="auto">
        <a:xfrm>
          <a:off x="7029450" y="7686675"/>
          <a:ext cx="0" cy="0"/>
        </a:xfrm>
        <a:prstGeom prst="rect">
          <a:avLst/>
        </a:prstGeom>
        <a:noFill/>
        <a:ln w="9525">
          <a:noFill/>
          <a:miter lim="800000"/>
          <a:headEnd/>
          <a:tailEnd/>
        </a:ln>
      </xdr:spPr>
    </xdr:sp>
    <xdr:clientData/>
  </xdr:twoCellAnchor>
  <xdr:twoCellAnchor>
    <xdr:from>
      <xdr:col>8</xdr:col>
      <xdr:colOff>466725</xdr:colOff>
      <xdr:row>9</xdr:row>
      <xdr:rowOff>133350</xdr:rowOff>
    </xdr:from>
    <xdr:to>
      <xdr:col>8</xdr:col>
      <xdr:colOff>95250</xdr:colOff>
      <xdr:row>9</xdr:row>
      <xdr:rowOff>228600</xdr:rowOff>
    </xdr:to>
    <xdr:sp macro="" textlink="">
      <xdr:nvSpPr>
        <xdr:cNvPr id="2076" name="Rectangle 4">
          <a:extLst>
            <a:ext uri="{FF2B5EF4-FFF2-40B4-BE49-F238E27FC236}">
              <a16:creationId xmlns:a16="http://schemas.microsoft.com/office/drawing/2014/main" id="{00000000-0008-0000-0000-00001C080000}"/>
            </a:ext>
          </a:extLst>
        </xdr:cNvPr>
        <xdr:cNvSpPr>
          <a:spLocks noChangeArrowheads="1"/>
        </xdr:cNvSpPr>
      </xdr:nvSpPr>
      <xdr:spPr bwMode="auto">
        <a:xfrm>
          <a:off x="7029450" y="2705100"/>
          <a:ext cx="0" cy="95250"/>
        </a:xfrm>
        <a:prstGeom prst="rect">
          <a:avLst/>
        </a:prstGeom>
        <a:noFill/>
        <a:ln w="9525">
          <a:noFill/>
          <a:miter lim="800000"/>
          <a:headEnd/>
          <a:tailEnd/>
        </a:ln>
      </xdr:spPr>
    </xdr:sp>
    <xdr:clientData/>
  </xdr:twoCellAnchor>
  <xdr:twoCellAnchor>
    <xdr:from>
      <xdr:col>10</xdr:col>
      <xdr:colOff>285750</xdr:colOff>
      <xdr:row>56</xdr:row>
      <xdr:rowOff>0</xdr:rowOff>
    </xdr:from>
    <xdr:to>
      <xdr:col>10</xdr:col>
      <xdr:colOff>104775</xdr:colOff>
      <xdr:row>56</xdr:row>
      <xdr:rowOff>0</xdr:rowOff>
    </xdr:to>
    <xdr:sp macro="" textlink="">
      <xdr:nvSpPr>
        <xdr:cNvPr id="2077" name="Rectangle 8">
          <a:extLst>
            <a:ext uri="{FF2B5EF4-FFF2-40B4-BE49-F238E27FC236}">
              <a16:creationId xmlns:a16="http://schemas.microsoft.com/office/drawing/2014/main" id="{00000000-0008-0000-0000-00001D080000}"/>
            </a:ext>
          </a:extLst>
        </xdr:cNvPr>
        <xdr:cNvSpPr>
          <a:spLocks noChangeArrowheads="1"/>
        </xdr:cNvSpPr>
      </xdr:nvSpPr>
      <xdr:spPr bwMode="auto">
        <a:xfrm>
          <a:off x="8201025" y="14344650"/>
          <a:ext cx="0" cy="0"/>
        </a:xfrm>
        <a:prstGeom prst="rect">
          <a:avLst/>
        </a:prstGeom>
        <a:noFill/>
        <a:ln w="9525">
          <a:noFill/>
          <a:miter lim="800000"/>
          <a:headEnd/>
          <a:tailEnd/>
        </a:ln>
      </xdr:spPr>
    </xdr:sp>
    <xdr:clientData/>
  </xdr:twoCellAnchor>
  <xdr:twoCellAnchor>
    <xdr:from>
      <xdr:col>10</xdr:col>
      <xdr:colOff>285750</xdr:colOff>
      <xdr:row>56</xdr:row>
      <xdr:rowOff>0</xdr:rowOff>
    </xdr:from>
    <xdr:to>
      <xdr:col>10</xdr:col>
      <xdr:colOff>104775</xdr:colOff>
      <xdr:row>56</xdr:row>
      <xdr:rowOff>0</xdr:rowOff>
    </xdr:to>
    <xdr:sp macro="" textlink="">
      <xdr:nvSpPr>
        <xdr:cNvPr id="2078" name="Rectangle 10">
          <a:extLst>
            <a:ext uri="{FF2B5EF4-FFF2-40B4-BE49-F238E27FC236}">
              <a16:creationId xmlns:a16="http://schemas.microsoft.com/office/drawing/2014/main" id="{00000000-0008-0000-0000-00001E080000}"/>
            </a:ext>
          </a:extLst>
        </xdr:cNvPr>
        <xdr:cNvSpPr>
          <a:spLocks noChangeArrowheads="1"/>
        </xdr:cNvSpPr>
      </xdr:nvSpPr>
      <xdr:spPr bwMode="auto">
        <a:xfrm>
          <a:off x="8201025" y="14344650"/>
          <a:ext cx="0" cy="0"/>
        </a:xfrm>
        <a:prstGeom prst="rect">
          <a:avLst/>
        </a:prstGeom>
        <a:noFill/>
        <a:ln w="9525">
          <a:noFill/>
          <a:miter lim="800000"/>
          <a:headEnd/>
          <a:tailEnd/>
        </a:ln>
      </xdr:spPr>
    </xdr:sp>
    <xdr:clientData/>
  </xdr:twoCellAnchor>
  <xdr:twoCellAnchor>
    <xdr:from>
      <xdr:col>3</xdr:col>
      <xdr:colOff>9525</xdr:colOff>
      <xdr:row>5</xdr:row>
      <xdr:rowOff>9525</xdr:rowOff>
    </xdr:from>
    <xdr:to>
      <xdr:col>3</xdr:col>
      <xdr:colOff>571500</xdr:colOff>
      <xdr:row>6</xdr:row>
      <xdr:rowOff>0</xdr:rowOff>
    </xdr:to>
    <xdr:sp macro="" textlink="">
      <xdr:nvSpPr>
        <xdr:cNvPr id="2079" name="Text Box 14">
          <a:extLst>
            <a:ext uri="{FF2B5EF4-FFF2-40B4-BE49-F238E27FC236}">
              <a16:creationId xmlns:a16="http://schemas.microsoft.com/office/drawing/2014/main" id="{00000000-0008-0000-0000-00001F080000}"/>
            </a:ext>
          </a:extLst>
        </xdr:cNvPr>
        <xdr:cNvSpPr txBox="1">
          <a:spLocks noChangeArrowheads="1"/>
        </xdr:cNvSpPr>
      </xdr:nvSpPr>
      <xdr:spPr bwMode="auto">
        <a:xfrm>
          <a:off x="3552825" y="1323975"/>
          <a:ext cx="561975" cy="257175"/>
        </a:xfrm>
        <a:prstGeom prst="rect">
          <a:avLst/>
        </a:prstGeom>
        <a:solidFill>
          <a:srgbClr val="FFFFFF"/>
        </a:solidFill>
        <a:ln w="9525">
          <a:solidFill>
            <a:srgbClr val="000000"/>
          </a:solidFill>
          <a:miter lim="800000"/>
          <a:headEnd/>
          <a:tailEnd/>
        </a:ln>
      </xdr:spPr>
      <xdr:txBody>
        <a:bodyPr/>
        <a:lstStyle/>
        <a:p>
          <a:r>
            <a:rPr lang="en-GB"/>
            <a:t>01		</a:t>
          </a:r>
        </a:p>
      </xdr:txBody>
    </xdr:sp>
    <xdr:clientData/>
  </xdr:twoCellAnchor>
  <xdr:twoCellAnchor>
    <xdr:from>
      <xdr:col>3</xdr:col>
      <xdr:colOff>628650</xdr:colOff>
      <xdr:row>5</xdr:row>
      <xdr:rowOff>9525</xdr:rowOff>
    </xdr:from>
    <xdr:to>
      <xdr:col>5</xdr:col>
      <xdr:colOff>209550</xdr:colOff>
      <xdr:row>6</xdr:row>
      <xdr:rowOff>0</xdr:rowOff>
    </xdr:to>
    <xdr:sp macro="" textlink="">
      <xdr:nvSpPr>
        <xdr:cNvPr id="2080" name="Text Box 15">
          <a:extLst>
            <a:ext uri="{FF2B5EF4-FFF2-40B4-BE49-F238E27FC236}">
              <a16:creationId xmlns:a16="http://schemas.microsoft.com/office/drawing/2014/main" id="{00000000-0008-0000-0000-000020080000}"/>
            </a:ext>
          </a:extLst>
        </xdr:cNvPr>
        <xdr:cNvSpPr txBox="1">
          <a:spLocks noChangeArrowheads="1"/>
        </xdr:cNvSpPr>
      </xdr:nvSpPr>
      <xdr:spPr bwMode="auto">
        <a:xfrm>
          <a:off x="4171950" y="1323975"/>
          <a:ext cx="771525" cy="257175"/>
        </a:xfrm>
        <a:prstGeom prst="rect">
          <a:avLst/>
        </a:prstGeom>
        <a:solidFill>
          <a:srgbClr val="FFFFFF"/>
        </a:solidFill>
        <a:ln w="9525">
          <a:solidFill>
            <a:srgbClr val="000000"/>
          </a:solidFill>
          <a:miter lim="800000"/>
          <a:headEnd/>
          <a:tailEnd/>
        </a:ln>
      </xdr:spPr>
      <xdr:txBody>
        <a:bodyPr/>
        <a:lstStyle/>
        <a:p>
          <a:r>
            <a:rPr lang="en-GB"/>
            <a:t>Oct.</a:t>
          </a:r>
        </a:p>
      </xdr:txBody>
    </xdr:sp>
    <xdr:clientData/>
  </xdr:twoCellAnchor>
  <xdr:twoCellAnchor>
    <xdr:from>
      <xdr:col>5</xdr:col>
      <xdr:colOff>266700</xdr:colOff>
      <xdr:row>5</xdr:row>
      <xdr:rowOff>9525</xdr:rowOff>
    </xdr:from>
    <xdr:to>
      <xdr:col>6</xdr:col>
      <xdr:colOff>0</xdr:colOff>
      <xdr:row>6</xdr:row>
      <xdr:rowOff>0</xdr:rowOff>
    </xdr:to>
    <xdr:sp macro="" textlink="">
      <xdr:nvSpPr>
        <xdr:cNvPr id="2081" name="Text Box 16">
          <a:extLst>
            <a:ext uri="{FF2B5EF4-FFF2-40B4-BE49-F238E27FC236}">
              <a16:creationId xmlns:a16="http://schemas.microsoft.com/office/drawing/2014/main" id="{00000000-0008-0000-0000-000021080000}"/>
            </a:ext>
          </a:extLst>
        </xdr:cNvPr>
        <xdr:cNvSpPr txBox="1">
          <a:spLocks noChangeArrowheads="1"/>
        </xdr:cNvSpPr>
      </xdr:nvSpPr>
      <xdr:spPr bwMode="auto">
        <a:xfrm>
          <a:off x="5000625" y="1323975"/>
          <a:ext cx="657225" cy="257175"/>
        </a:xfrm>
        <a:prstGeom prst="rect">
          <a:avLst/>
        </a:prstGeom>
        <a:solidFill>
          <a:srgbClr val="FFFFFF"/>
        </a:solidFill>
        <a:ln w="9525">
          <a:solidFill>
            <a:srgbClr val="000000"/>
          </a:solidFill>
          <a:miter lim="800000"/>
          <a:headEnd/>
          <a:tailEnd/>
        </a:ln>
      </xdr:spPr>
      <xdr:txBody>
        <a:bodyPr/>
        <a:lstStyle/>
        <a:p>
          <a:r>
            <a:rPr lang="en-GB"/>
            <a:t>2024</a:t>
          </a:r>
        </a:p>
      </xdr:txBody>
    </xdr:sp>
    <xdr:clientData/>
  </xdr:twoCellAnchor>
  <xdr:twoCellAnchor>
    <xdr:from>
      <xdr:col>3</xdr:col>
      <xdr:colOff>7620</xdr:colOff>
      <xdr:row>4</xdr:row>
      <xdr:rowOff>0</xdr:rowOff>
    </xdr:from>
    <xdr:to>
      <xdr:col>3</xdr:col>
      <xdr:colOff>567752</xdr:colOff>
      <xdr:row>4</xdr:row>
      <xdr:rowOff>182880</xdr:rowOff>
    </xdr:to>
    <xdr:sp macro="" textlink="">
      <xdr:nvSpPr>
        <xdr:cNvPr id="2065" name="Text Box 17">
          <a:extLst>
            <a:ext uri="{FF2B5EF4-FFF2-40B4-BE49-F238E27FC236}">
              <a16:creationId xmlns:a16="http://schemas.microsoft.com/office/drawing/2014/main" id="{00000000-0008-0000-0000-000011080000}"/>
            </a:ext>
          </a:extLst>
        </xdr:cNvPr>
        <xdr:cNvSpPr txBox="1">
          <a:spLocks noChangeArrowheads="1"/>
        </xdr:cNvSpPr>
      </xdr:nvSpPr>
      <xdr:spPr bwMode="auto">
        <a:xfrm>
          <a:off x="3649980" y="1097280"/>
          <a:ext cx="579120" cy="182880"/>
        </a:xfrm>
        <a:prstGeom prst="rect">
          <a:avLst/>
        </a:prstGeom>
        <a:solidFill>
          <a:srgbClr val="FFFFFF"/>
        </a:solidFill>
        <a:ln w="9525">
          <a:solidFill>
            <a:srgbClr val="000000"/>
          </a:solidFill>
          <a:miter lim="800000"/>
          <a:headEnd/>
          <a:tailEnd/>
        </a:ln>
      </xdr:spPr>
      <xdr:txBody>
        <a:bodyPr vertOverflow="clip" wrap="square" lIns="36576" tIns="27432" rIns="36576" bIns="0" anchor="t" upright="1"/>
        <a:lstStyle/>
        <a:p>
          <a:pPr algn="ctr" rtl="0">
            <a:defRPr sz="1000"/>
          </a:pPr>
          <a:r>
            <a:rPr lang="en-GB" sz="1000" b="0" i="0" u="none" strike="noStrike" baseline="0">
              <a:solidFill>
                <a:srgbClr val="C0C0C0"/>
              </a:solidFill>
              <a:latin typeface="Arial"/>
              <a:cs typeface="Arial"/>
            </a:rPr>
            <a:t>Day</a:t>
          </a:r>
        </a:p>
      </xdr:txBody>
    </xdr:sp>
    <xdr:clientData/>
  </xdr:twoCellAnchor>
  <xdr:twoCellAnchor>
    <xdr:from>
      <xdr:col>3</xdr:col>
      <xdr:colOff>628650</xdr:colOff>
      <xdr:row>4</xdr:row>
      <xdr:rowOff>7620</xdr:rowOff>
    </xdr:from>
    <xdr:to>
      <xdr:col>5</xdr:col>
      <xdr:colOff>203803</xdr:colOff>
      <xdr:row>4</xdr:row>
      <xdr:rowOff>182880</xdr:rowOff>
    </xdr:to>
    <xdr:sp macro="" textlink="">
      <xdr:nvSpPr>
        <xdr:cNvPr id="2066" name="Text Box 18">
          <a:extLst>
            <a:ext uri="{FF2B5EF4-FFF2-40B4-BE49-F238E27FC236}">
              <a16:creationId xmlns:a16="http://schemas.microsoft.com/office/drawing/2014/main" id="{00000000-0008-0000-0000-000012080000}"/>
            </a:ext>
          </a:extLst>
        </xdr:cNvPr>
        <xdr:cNvSpPr txBox="1">
          <a:spLocks noChangeArrowheads="1"/>
        </xdr:cNvSpPr>
      </xdr:nvSpPr>
      <xdr:spPr bwMode="auto">
        <a:xfrm>
          <a:off x="4290060" y="1104900"/>
          <a:ext cx="792480" cy="175260"/>
        </a:xfrm>
        <a:prstGeom prst="rect">
          <a:avLst/>
        </a:prstGeom>
        <a:solidFill>
          <a:srgbClr val="FFFFFF"/>
        </a:solidFill>
        <a:ln w="9525">
          <a:solidFill>
            <a:srgbClr val="000000"/>
          </a:solidFill>
          <a:miter lim="800000"/>
          <a:headEnd/>
          <a:tailEnd/>
        </a:ln>
      </xdr:spPr>
      <xdr:txBody>
        <a:bodyPr vertOverflow="clip" wrap="square" lIns="36576" tIns="27432" rIns="36576" bIns="0" anchor="t" upright="1"/>
        <a:lstStyle/>
        <a:p>
          <a:pPr algn="ctr" rtl="0">
            <a:defRPr sz="1000"/>
          </a:pPr>
          <a:r>
            <a:rPr lang="en-GB" sz="1000" b="0" i="0" u="none" strike="noStrike" baseline="0">
              <a:solidFill>
                <a:srgbClr val="C0C0C0"/>
              </a:solidFill>
              <a:latin typeface="Arial"/>
              <a:cs typeface="Arial"/>
            </a:rPr>
            <a:t>Month</a:t>
          </a:r>
        </a:p>
      </xdr:txBody>
    </xdr:sp>
    <xdr:clientData/>
  </xdr:twoCellAnchor>
  <xdr:twoCellAnchor>
    <xdr:from>
      <xdr:col>5</xdr:col>
      <xdr:colOff>264795</xdr:colOff>
      <xdr:row>4</xdr:row>
      <xdr:rowOff>7620</xdr:rowOff>
    </xdr:from>
    <xdr:to>
      <xdr:col>5</xdr:col>
      <xdr:colOff>927036</xdr:colOff>
      <xdr:row>4</xdr:row>
      <xdr:rowOff>182880</xdr:rowOff>
    </xdr:to>
    <xdr:sp macro="" textlink="">
      <xdr:nvSpPr>
        <xdr:cNvPr id="2067" name="Text Box 19">
          <a:extLst>
            <a:ext uri="{FF2B5EF4-FFF2-40B4-BE49-F238E27FC236}">
              <a16:creationId xmlns:a16="http://schemas.microsoft.com/office/drawing/2014/main" id="{00000000-0008-0000-0000-000013080000}"/>
            </a:ext>
          </a:extLst>
        </xdr:cNvPr>
        <xdr:cNvSpPr txBox="1">
          <a:spLocks noChangeArrowheads="1"/>
        </xdr:cNvSpPr>
      </xdr:nvSpPr>
      <xdr:spPr bwMode="auto">
        <a:xfrm>
          <a:off x="5143500" y="1104900"/>
          <a:ext cx="678180" cy="175260"/>
        </a:xfrm>
        <a:prstGeom prst="rect">
          <a:avLst/>
        </a:prstGeom>
        <a:solidFill>
          <a:srgbClr val="FFFFFF"/>
        </a:solidFill>
        <a:ln w="9525">
          <a:solidFill>
            <a:srgbClr val="000000"/>
          </a:solidFill>
          <a:miter lim="800000"/>
          <a:headEnd/>
          <a:tailEnd/>
        </a:ln>
      </xdr:spPr>
      <xdr:txBody>
        <a:bodyPr vertOverflow="clip" wrap="square" lIns="36576" tIns="27432" rIns="36576" bIns="0" anchor="t" upright="1"/>
        <a:lstStyle/>
        <a:p>
          <a:pPr algn="ctr" rtl="0">
            <a:defRPr sz="1000"/>
          </a:pPr>
          <a:r>
            <a:rPr lang="en-GB" sz="1000" b="0" i="0" u="none" strike="noStrike" baseline="0">
              <a:solidFill>
                <a:srgbClr val="C0C0C0"/>
              </a:solidFill>
              <a:latin typeface="Arial"/>
              <a:cs typeface="Arial"/>
            </a:rPr>
            <a:t>Year</a:t>
          </a:r>
          <a:endParaRPr lang="en-GB" sz="1000" b="0" i="0" u="none" strike="noStrike" baseline="0">
            <a:solidFill>
              <a:srgbClr val="000000"/>
            </a:solidFill>
            <a:latin typeface="Arial"/>
            <a:cs typeface="Arial"/>
          </a:endParaRPr>
        </a:p>
        <a:p>
          <a:pPr algn="ctr" rtl="0">
            <a:defRPr sz="1000"/>
          </a:pPr>
          <a:r>
            <a:rPr lang="en-GB" sz="1000" b="0" i="0" u="none" strike="noStrike" baseline="0">
              <a:solidFill>
                <a:srgbClr val="000000"/>
              </a:solidFill>
              <a:latin typeface="Arial"/>
              <a:cs typeface="Arial"/>
            </a:rPr>
            <a:t>Year </a:t>
          </a:r>
        </a:p>
      </xdr:txBody>
    </xdr:sp>
    <xdr:clientData/>
  </xdr:twoCellAnchor>
  <xdr:twoCellAnchor>
    <xdr:from>
      <xdr:col>7</xdr:col>
      <xdr:colOff>7620</xdr:colOff>
      <xdr:row>4</xdr:row>
      <xdr:rowOff>7620</xdr:rowOff>
    </xdr:from>
    <xdr:to>
      <xdr:col>7</xdr:col>
      <xdr:colOff>592394</xdr:colOff>
      <xdr:row>4</xdr:row>
      <xdr:rowOff>185121</xdr:rowOff>
    </xdr:to>
    <xdr:sp macro="" textlink="">
      <xdr:nvSpPr>
        <xdr:cNvPr id="2068" name="Text Box 20">
          <a:extLst>
            <a:ext uri="{FF2B5EF4-FFF2-40B4-BE49-F238E27FC236}">
              <a16:creationId xmlns:a16="http://schemas.microsoft.com/office/drawing/2014/main" id="{00000000-0008-0000-0000-000014080000}"/>
            </a:ext>
          </a:extLst>
        </xdr:cNvPr>
        <xdr:cNvSpPr txBox="1">
          <a:spLocks noChangeArrowheads="1"/>
        </xdr:cNvSpPr>
      </xdr:nvSpPr>
      <xdr:spPr bwMode="auto">
        <a:xfrm>
          <a:off x="6073140" y="1104900"/>
          <a:ext cx="594360" cy="167640"/>
        </a:xfrm>
        <a:prstGeom prst="rect">
          <a:avLst/>
        </a:prstGeom>
        <a:solidFill>
          <a:srgbClr val="FFFFFF"/>
        </a:solidFill>
        <a:ln w="9525">
          <a:solidFill>
            <a:srgbClr val="000000"/>
          </a:solidFill>
          <a:miter lim="800000"/>
          <a:headEnd/>
          <a:tailEnd/>
        </a:ln>
      </xdr:spPr>
      <xdr:txBody>
        <a:bodyPr vertOverflow="clip" wrap="square" lIns="36576" tIns="27432" rIns="36576" bIns="0" anchor="t" upright="1"/>
        <a:lstStyle/>
        <a:p>
          <a:pPr algn="ctr" rtl="0">
            <a:defRPr sz="1000"/>
          </a:pPr>
          <a:r>
            <a:rPr lang="en-GB" sz="1000" b="0" i="0" u="none" strike="noStrike" baseline="0">
              <a:solidFill>
                <a:srgbClr val="C0C0C0"/>
              </a:solidFill>
              <a:latin typeface="Arial"/>
              <a:cs typeface="Arial"/>
            </a:rPr>
            <a:t>Day</a:t>
          </a:r>
        </a:p>
      </xdr:txBody>
    </xdr:sp>
    <xdr:clientData/>
  </xdr:twoCellAnchor>
  <xdr:twoCellAnchor>
    <xdr:from>
      <xdr:col>7</xdr:col>
      <xdr:colOff>651510</xdr:colOff>
      <xdr:row>4</xdr:row>
      <xdr:rowOff>7620</xdr:rowOff>
    </xdr:from>
    <xdr:to>
      <xdr:col>9</xdr:col>
      <xdr:colOff>312436</xdr:colOff>
      <xdr:row>4</xdr:row>
      <xdr:rowOff>182880</xdr:rowOff>
    </xdr:to>
    <xdr:sp macro="" textlink="">
      <xdr:nvSpPr>
        <xdr:cNvPr id="2069" name="Text Box 21">
          <a:extLst>
            <a:ext uri="{FF2B5EF4-FFF2-40B4-BE49-F238E27FC236}">
              <a16:creationId xmlns:a16="http://schemas.microsoft.com/office/drawing/2014/main" id="{00000000-0008-0000-0000-000015080000}"/>
            </a:ext>
          </a:extLst>
        </xdr:cNvPr>
        <xdr:cNvSpPr txBox="1">
          <a:spLocks noChangeArrowheads="1"/>
        </xdr:cNvSpPr>
      </xdr:nvSpPr>
      <xdr:spPr bwMode="auto">
        <a:xfrm>
          <a:off x="6736080" y="1104900"/>
          <a:ext cx="807720" cy="175260"/>
        </a:xfrm>
        <a:prstGeom prst="rect">
          <a:avLst/>
        </a:prstGeom>
        <a:solidFill>
          <a:srgbClr val="FFFFFF"/>
        </a:solidFill>
        <a:ln w="9525">
          <a:solidFill>
            <a:srgbClr val="000000"/>
          </a:solidFill>
          <a:miter lim="800000"/>
          <a:headEnd/>
          <a:tailEnd/>
        </a:ln>
      </xdr:spPr>
      <xdr:txBody>
        <a:bodyPr vertOverflow="clip" wrap="square" lIns="36576" tIns="27432" rIns="36576" bIns="0" anchor="t" upright="1"/>
        <a:lstStyle/>
        <a:p>
          <a:pPr algn="ctr" rtl="0">
            <a:defRPr sz="1000"/>
          </a:pPr>
          <a:r>
            <a:rPr lang="en-GB" sz="1000" b="0" i="0" u="none" strike="noStrike" baseline="0">
              <a:solidFill>
                <a:srgbClr val="C0C0C0"/>
              </a:solidFill>
              <a:latin typeface="Arial"/>
              <a:cs typeface="Arial"/>
            </a:rPr>
            <a:t>Month</a:t>
          </a:r>
        </a:p>
      </xdr:txBody>
    </xdr:sp>
    <xdr:clientData/>
  </xdr:twoCellAnchor>
  <xdr:twoCellAnchor>
    <xdr:from>
      <xdr:col>9</xdr:col>
      <xdr:colOff>363855</xdr:colOff>
      <xdr:row>4</xdr:row>
      <xdr:rowOff>7620</xdr:rowOff>
    </xdr:from>
    <xdr:to>
      <xdr:col>9</xdr:col>
      <xdr:colOff>1066774</xdr:colOff>
      <xdr:row>4</xdr:row>
      <xdr:rowOff>182880</xdr:rowOff>
    </xdr:to>
    <xdr:sp macro="" textlink="">
      <xdr:nvSpPr>
        <xdr:cNvPr id="2070" name="Text Box 22">
          <a:extLst>
            <a:ext uri="{FF2B5EF4-FFF2-40B4-BE49-F238E27FC236}">
              <a16:creationId xmlns:a16="http://schemas.microsoft.com/office/drawing/2014/main" id="{00000000-0008-0000-0000-000016080000}"/>
            </a:ext>
          </a:extLst>
        </xdr:cNvPr>
        <xdr:cNvSpPr txBox="1">
          <a:spLocks noChangeArrowheads="1"/>
        </xdr:cNvSpPr>
      </xdr:nvSpPr>
      <xdr:spPr bwMode="auto">
        <a:xfrm>
          <a:off x="7604760" y="1104900"/>
          <a:ext cx="723900" cy="175260"/>
        </a:xfrm>
        <a:prstGeom prst="rect">
          <a:avLst/>
        </a:prstGeom>
        <a:solidFill>
          <a:srgbClr val="FFFFFF"/>
        </a:solidFill>
        <a:ln w="9525">
          <a:solidFill>
            <a:srgbClr val="000000"/>
          </a:solidFill>
          <a:miter lim="800000"/>
          <a:headEnd/>
          <a:tailEnd/>
        </a:ln>
      </xdr:spPr>
      <xdr:txBody>
        <a:bodyPr vertOverflow="clip" wrap="square" lIns="36576" tIns="27432" rIns="36576" bIns="0" anchor="t" upright="1"/>
        <a:lstStyle/>
        <a:p>
          <a:pPr algn="ctr" rtl="0">
            <a:defRPr sz="1000"/>
          </a:pPr>
          <a:r>
            <a:rPr lang="en-GB" sz="1000" b="0" i="0" u="none" strike="noStrike" baseline="0">
              <a:solidFill>
                <a:srgbClr val="C0C0C0"/>
              </a:solidFill>
              <a:latin typeface="Arial"/>
              <a:cs typeface="Arial"/>
            </a:rPr>
            <a:t>Year</a:t>
          </a:r>
        </a:p>
      </xdr:txBody>
    </xdr:sp>
    <xdr:clientData/>
  </xdr:twoCellAnchor>
  <xdr:twoCellAnchor>
    <xdr:from>
      <xdr:col>7</xdr:col>
      <xdr:colOff>9525</xdr:colOff>
      <xdr:row>5</xdr:row>
      <xdr:rowOff>9525</xdr:rowOff>
    </xdr:from>
    <xdr:to>
      <xdr:col>7</xdr:col>
      <xdr:colOff>590550</xdr:colOff>
      <xdr:row>6</xdr:row>
      <xdr:rowOff>0</xdr:rowOff>
    </xdr:to>
    <xdr:sp macro="" textlink="">
      <xdr:nvSpPr>
        <xdr:cNvPr id="2088" name="Text Box 23">
          <a:extLst>
            <a:ext uri="{FF2B5EF4-FFF2-40B4-BE49-F238E27FC236}">
              <a16:creationId xmlns:a16="http://schemas.microsoft.com/office/drawing/2014/main" id="{00000000-0008-0000-0000-000028080000}"/>
            </a:ext>
          </a:extLst>
        </xdr:cNvPr>
        <xdr:cNvSpPr txBox="1">
          <a:spLocks noChangeArrowheads="1"/>
        </xdr:cNvSpPr>
      </xdr:nvSpPr>
      <xdr:spPr bwMode="auto">
        <a:xfrm>
          <a:off x="5905500" y="1323975"/>
          <a:ext cx="581025" cy="257175"/>
        </a:xfrm>
        <a:prstGeom prst="rect">
          <a:avLst/>
        </a:prstGeom>
        <a:solidFill>
          <a:srgbClr val="FFFFFF"/>
        </a:solidFill>
        <a:ln w="9525">
          <a:solidFill>
            <a:srgbClr val="000000"/>
          </a:solidFill>
          <a:miter lim="800000"/>
          <a:headEnd/>
          <a:tailEnd/>
        </a:ln>
      </xdr:spPr>
      <xdr:txBody>
        <a:bodyPr/>
        <a:lstStyle/>
        <a:p>
          <a:r>
            <a:rPr lang="en-GB"/>
            <a:t>30</a:t>
          </a:r>
        </a:p>
      </xdr:txBody>
    </xdr:sp>
    <xdr:clientData/>
  </xdr:twoCellAnchor>
  <xdr:twoCellAnchor>
    <xdr:from>
      <xdr:col>7</xdr:col>
      <xdr:colOff>647700</xdr:colOff>
      <xdr:row>5</xdr:row>
      <xdr:rowOff>9525</xdr:rowOff>
    </xdr:from>
    <xdr:to>
      <xdr:col>9</xdr:col>
      <xdr:colOff>304800</xdr:colOff>
      <xdr:row>6</xdr:row>
      <xdr:rowOff>0</xdr:rowOff>
    </xdr:to>
    <xdr:sp macro="" textlink="">
      <xdr:nvSpPr>
        <xdr:cNvPr id="2089" name="Text Box 24">
          <a:extLst>
            <a:ext uri="{FF2B5EF4-FFF2-40B4-BE49-F238E27FC236}">
              <a16:creationId xmlns:a16="http://schemas.microsoft.com/office/drawing/2014/main" id="{00000000-0008-0000-0000-000029080000}"/>
            </a:ext>
          </a:extLst>
        </xdr:cNvPr>
        <xdr:cNvSpPr txBox="1">
          <a:spLocks noChangeArrowheads="1"/>
        </xdr:cNvSpPr>
      </xdr:nvSpPr>
      <xdr:spPr bwMode="auto">
        <a:xfrm>
          <a:off x="6543675" y="1323975"/>
          <a:ext cx="790575" cy="257175"/>
        </a:xfrm>
        <a:prstGeom prst="rect">
          <a:avLst/>
        </a:prstGeom>
        <a:solidFill>
          <a:srgbClr val="FFFFFF"/>
        </a:solidFill>
        <a:ln w="9525">
          <a:solidFill>
            <a:srgbClr val="000000"/>
          </a:solidFill>
          <a:miter lim="800000"/>
          <a:headEnd/>
          <a:tailEnd/>
        </a:ln>
      </xdr:spPr>
      <xdr:txBody>
        <a:bodyPr/>
        <a:lstStyle/>
        <a:p>
          <a:r>
            <a:rPr lang="en-GB"/>
            <a:t>Sep.	</a:t>
          </a:r>
        </a:p>
      </xdr:txBody>
    </xdr:sp>
    <xdr:clientData/>
  </xdr:twoCellAnchor>
  <xdr:twoCellAnchor>
    <xdr:from>
      <xdr:col>9</xdr:col>
      <xdr:colOff>363855</xdr:colOff>
      <xdr:row>5</xdr:row>
      <xdr:rowOff>17145</xdr:rowOff>
    </xdr:from>
    <xdr:to>
      <xdr:col>9</xdr:col>
      <xdr:colOff>1066774</xdr:colOff>
      <xdr:row>6</xdr:row>
      <xdr:rowOff>272</xdr:rowOff>
    </xdr:to>
    <xdr:sp macro="" textlink="">
      <xdr:nvSpPr>
        <xdr:cNvPr id="2073" name="Text Box 25">
          <a:extLst>
            <a:ext uri="{FF2B5EF4-FFF2-40B4-BE49-F238E27FC236}">
              <a16:creationId xmlns:a16="http://schemas.microsoft.com/office/drawing/2014/main" id="{00000000-0008-0000-0000-000019080000}"/>
            </a:ext>
          </a:extLst>
        </xdr:cNvPr>
        <xdr:cNvSpPr txBox="1">
          <a:spLocks noChangeArrowheads="1"/>
        </xdr:cNvSpPr>
      </xdr:nvSpPr>
      <xdr:spPr bwMode="auto">
        <a:xfrm>
          <a:off x="7604760" y="1310640"/>
          <a:ext cx="723900" cy="259080"/>
        </a:xfrm>
        <a:prstGeom prst="rect">
          <a:avLst/>
        </a:prstGeom>
        <a:solidFill>
          <a:srgbClr val="FFFFFF"/>
        </a:solidFill>
        <a:ln w="9525">
          <a:solidFill>
            <a:srgbClr val="000000"/>
          </a:solidFill>
          <a:miter lim="800000"/>
          <a:headEnd/>
          <a:tailEnd/>
        </a:ln>
      </xdr:spPr>
      <xdr:txBody>
        <a:bodyPr vertOverflow="clip" wrap="square" lIns="36576" tIns="27432" rIns="36576" bIns="0" anchor="t" upright="1"/>
        <a:lstStyle/>
        <a:p>
          <a:pPr algn="ctr" rtl="0">
            <a:defRPr sz="1000"/>
          </a:pPr>
          <a:r>
            <a:rPr lang="en-GB" sz="1000" b="0" i="0" u="none" strike="noStrike" baseline="0">
              <a:solidFill>
                <a:srgbClr val="000000"/>
              </a:solidFill>
              <a:latin typeface="Arial"/>
              <a:cs typeface="Arial"/>
            </a:rPr>
            <a:t>2025</a:t>
          </a:r>
        </a:p>
        <a:p>
          <a:pPr algn="ctr" rtl="0">
            <a:defRPr sz="1000"/>
          </a:pPr>
          <a:endParaRPr lang="en-GB" sz="1000" b="0" i="0" u="none" strike="noStrike" baseline="0">
            <a:solidFill>
              <a:srgbClr val="000000"/>
            </a:solidFill>
            <a:latin typeface="Arial"/>
            <a:cs typeface="Arial"/>
          </a:endParaRPr>
        </a:p>
      </xdr:txBody>
    </xdr:sp>
    <xdr:clientData/>
  </xdr:twoCellAnchor>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xdr:col>
          <xdr:colOff>0</xdr:colOff>
          <xdr:row>1</xdr:row>
          <xdr:rowOff>330200</xdr:rowOff>
        </xdr:to>
        <xdr:sp macro="" textlink="">
          <xdr:nvSpPr>
            <xdr:cNvPr id="2074" name="Object 26" hidden="1">
              <a:extLst>
                <a:ext uri="{63B3BB69-23CF-44E3-9099-C40C66FF867C}">
                  <a14:compatExt spid="_x0000_s2074"/>
                </a:ext>
                <a:ext uri="{FF2B5EF4-FFF2-40B4-BE49-F238E27FC236}">
                  <a16:creationId xmlns:a16="http://schemas.microsoft.com/office/drawing/2014/main" id="{00000000-0008-0000-0000-00001A0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xdr:col>
      <xdr:colOff>1257299</xdr:colOff>
      <xdr:row>50</xdr:row>
      <xdr:rowOff>114300</xdr:rowOff>
    </xdr:from>
    <xdr:to>
      <xdr:col>3</xdr:col>
      <xdr:colOff>860134</xdr:colOff>
      <xdr:row>51</xdr:row>
      <xdr:rowOff>292100</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3187699" y="13487400"/>
          <a:ext cx="1126835" cy="609600"/>
        </a:xfrm>
        <a:prstGeom prst="rect">
          <a:avLst/>
        </a:prstGeom>
      </xdr:spPr>
    </xdr:pic>
    <xdr:clientData/>
  </xdr:twoCellAnchor>
  <xdr:twoCellAnchor>
    <xdr:from>
      <xdr:col>6</xdr:col>
      <xdr:colOff>466725</xdr:colOff>
      <xdr:row>0</xdr:row>
      <xdr:rowOff>0</xdr:rowOff>
    </xdr:from>
    <xdr:to>
      <xdr:col>6</xdr:col>
      <xdr:colOff>95250</xdr:colOff>
      <xdr:row>0</xdr:row>
      <xdr:rowOff>0</xdr:rowOff>
    </xdr:to>
    <xdr:sp macro="" textlink="">
      <xdr:nvSpPr>
        <xdr:cNvPr id="4107" name="Rectangle 1">
          <a:extLst>
            <a:ext uri="{FF2B5EF4-FFF2-40B4-BE49-F238E27FC236}">
              <a16:creationId xmlns:a16="http://schemas.microsoft.com/office/drawing/2014/main" id="{00000000-0008-0000-0100-00000B100000}"/>
            </a:ext>
          </a:extLst>
        </xdr:cNvPr>
        <xdr:cNvSpPr>
          <a:spLocks noChangeArrowheads="1"/>
        </xdr:cNvSpPr>
      </xdr:nvSpPr>
      <xdr:spPr bwMode="auto">
        <a:xfrm>
          <a:off x="5705475" y="0"/>
          <a:ext cx="0" cy="0"/>
        </a:xfrm>
        <a:prstGeom prst="rect">
          <a:avLst/>
        </a:prstGeom>
        <a:noFill/>
        <a:ln w="9525">
          <a:noFill/>
          <a:miter lim="800000"/>
          <a:headEnd/>
          <a:tailEnd/>
        </a:ln>
      </xdr:spPr>
    </xdr:sp>
    <xdr:clientData/>
  </xdr:twoCellAnchor>
  <xdr:twoCellAnchor>
    <xdr:from>
      <xdr:col>6</xdr:col>
      <xdr:colOff>466725</xdr:colOff>
      <xdr:row>0</xdr:row>
      <xdr:rowOff>0</xdr:rowOff>
    </xdr:from>
    <xdr:to>
      <xdr:col>6</xdr:col>
      <xdr:colOff>95250</xdr:colOff>
      <xdr:row>0</xdr:row>
      <xdr:rowOff>0</xdr:rowOff>
    </xdr:to>
    <xdr:sp macro="" textlink="">
      <xdr:nvSpPr>
        <xdr:cNvPr id="4108" name="Rectangle 2">
          <a:extLst>
            <a:ext uri="{FF2B5EF4-FFF2-40B4-BE49-F238E27FC236}">
              <a16:creationId xmlns:a16="http://schemas.microsoft.com/office/drawing/2014/main" id="{00000000-0008-0000-0100-00000C100000}"/>
            </a:ext>
          </a:extLst>
        </xdr:cNvPr>
        <xdr:cNvSpPr>
          <a:spLocks noChangeArrowheads="1"/>
        </xdr:cNvSpPr>
      </xdr:nvSpPr>
      <xdr:spPr bwMode="auto">
        <a:xfrm>
          <a:off x="5705475" y="0"/>
          <a:ext cx="0" cy="0"/>
        </a:xfrm>
        <a:prstGeom prst="rect">
          <a:avLst/>
        </a:prstGeom>
        <a:noFill/>
        <a:ln w="9525">
          <a:noFill/>
          <a:miter lim="800000"/>
          <a:headEnd/>
          <a:tailEnd/>
        </a:ln>
      </xdr:spPr>
    </xdr:sp>
    <xdr:clientData/>
  </xdr:twoCellAnchor>
  <xdr:twoCellAnchor>
    <xdr:from>
      <xdr:col>8</xdr:col>
      <xdr:colOff>285750</xdr:colOff>
      <xdr:row>2</xdr:row>
      <xdr:rowOff>190500</xdr:rowOff>
    </xdr:from>
    <xdr:to>
      <xdr:col>8</xdr:col>
      <xdr:colOff>104775</xdr:colOff>
      <xdr:row>2</xdr:row>
      <xdr:rowOff>285750</xdr:rowOff>
    </xdr:to>
    <xdr:sp macro="" textlink="">
      <xdr:nvSpPr>
        <xdr:cNvPr id="4109" name="Rectangle 3">
          <a:extLst>
            <a:ext uri="{FF2B5EF4-FFF2-40B4-BE49-F238E27FC236}">
              <a16:creationId xmlns:a16="http://schemas.microsoft.com/office/drawing/2014/main" id="{00000000-0008-0000-0100-00000D100000}"/>
            </a:ext>
          </a:extLst>
        </xdr:cNvPr>
        <xdr:cNvSpPr>
          <a:spLocks noChangeArrowheads="1"/>
        </xdr:cNvSpPr>
      </xdr:nvSpPr>
      <xdr:spPr bwMode="auto">
        <a:xfrm>
          <a:off x="6838950" y="866775"/>
          <a:ext cx="0" cy="95250"/>
        </a:xfrm>
        <a:prstGeom prst="rect">
          <a:avLst/>
        </a:prstGeom>
        <a:noFill/>
        <a:ln w="9525">
          <a:noFill/>
          <a:miter lim="800000"/>
          <a:headEnd/>
          <a:tailEnd/>
        </a:ln>
      </xdr:spPr>
    </xdr:sp>
    <xdr:clientData/>
  </xdr:twoCellAnchor>
  <xdr:twoCellAnchor>
    <xdr:from>
      <xdr:col>0</xdr:col>
      <xdr:colOff>419100</xdr:colOff>
      <xdr:row>0</xdr:row>
      <xdr:rowOff>0</xdr:rowOff>
    </xdr:from>
    <xdr:to>
      <xdr:col>0</xdr:col>
      <xdr:colOff>1619250</xdr:colOff>
      <xdr:row>0</xdr:row>
      <xdr:rowOff>0</xdr:rowOff>
    </xdr:to>
    <xdr:pic>
      <xdr:nvPicPr>
        <xdr:cNvPr id="4110" name="Picture 4">
          <a:extLst>
            <a:ext uri="{FF2B5EF4-FFF2-40B4-BE49-F238E27FC236}">
              <a16:creationId xmlns:a16="http://schemas.microsoft.com/office/drawing/2014/main" id="{00000000-0008-0000-0100-00000E1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19100" y="0"/>
          <a:ext cx="1200150" cy="0"/>
        </a:xfrm>
        <a:prstGeom prst="rect">
          <a:avLst/>
        </a:prstGeom>
        <a:noFill/>
        <a:ln w="9525">
          <a:noFill/>
          <a:miter lim="800000"/>
          <a:headEnd/>
          <a:tailEnd/>
        </a:ln>
      </xdr:spPr>
    </xdr:pic>
    <xdr:clientData/>
  </xdr:twoCellAnchor>
  <xdr:twoCellAnchor>
    <xdr:from>
      <xdr:col>8</xdr:col>
      <xdr:colOff>285750</xdr:colOff>
      <xdr:row>10</xdr:row>
      <xdr:rowOff>0</xdr:rowOff>
    </xdr:from>
    <xdr:to>
      <xdr:col>8</xdr:col>
      <xdr:colOff>104775</xdr:colOff>
      <xdr:row>10</xdr:row>
      <xdr:rowOff>0</xdr:rowOff>
    </xdr:to>
    <xdr:sp macro="" textlink="">
      <xdr:nvSpPr>
        <xdr:cNvPr id="4111" name="Rectangle 5">
          <a:extLst>
            <a:ext uri="{FF2B5EF4-FFF2-40B4-BE49-F238E27FC236}">
              <a16:creationId xmlns:a16="http://schemas.microsoft.com/office/drawing/2014/main" id="{00000000-0008-0000-0100-00000F100000}"/>
            </a:ext>
          </a:extLst>
        </xdr:cNvPr>
        <xdr:cNvSpPr>
          <a:spLocks noChangeArrowheads="1"/>
        </xdr:cNvSpPr>
      </xdr:nvSpPr>
      <xdr:spPr bwMode="auto">
        <a:xfrm>
          <a:off x="6838950" y="3495675"/>
          <a:ext cx="0" cy="0"/>
        </a:xfrm>
        <a:prstGeom prst="rect">
          <a:avLst/>
        </a:prstGeom>
        <a:noFill/>
        <a:ln w="9525">
          <a:noFill/>
          <a:miter lim="800000"/>
          <a:headEnd/>
          <a:tailEnd/>
        </a:ln>
      </xdr:spPr>
    </xdr:sp>
    <xdr:clientData/>
  </xdr:twoCellAnchor>
  <xdr:twoCellAnchor>
    <xdr:from>
      <xdr:col>14</xdr:col>
      <xdr:colOff>285750</xdr:colOff>
      <xdr:row>2</xdr:row>
      <xdr:rowOff>190500</xdr:rowOff>
    </xdr:from>
    <xdr:to>
      <xdr:col>14</xdr:col>
      <xdr:colOff>104775</xdr:colOff>
      <xdr:row>2</xdr:row>
      <xdr:rowOff>285750</xdr:rowOff>
    </xdr:to>
    <xdr:sp macro="" textlink="">
      <xdr:nvSpPr>
        <xdr:cNvPr id="4112" name="Rectangle 6">
          <a:extLst>
            <a:ext uri="{FF2B5EF4-FFF2-40B4-BE49-F238E27FC236}">
              <a16:creationId xmlns:a16="http://schemas.microsoft.com/office/drawing/2014/main" id="{00000000-0008-0000-0100-000010100000}"/>
            </a:ext>
          </a:extLst>
        </xdr:cNvPr>
        <xdr:cNvSpPr>
          <a:spLocks noChangeArrowheads="1"/>
        </xdr:cNvSpPr>
      </xdr:nvSpPr>
      <xdr:spPr bwMode="auto">
        <a:xfrm>
          <a:off x="10153650" y="866775"/>
          <a:ext cx="0" cy="95250"/>
        </a:xfrm>
        <a:prstGeom prst="rect">
          <a:avLst/>
        </a:prstGeom>
        <a:noFill/>
        <a:ln w="9525">
          <a:noFill/>
          <a:miter lim="800000"/>
          <a:headEnd/>
          <a:tailEnd/>
        </a:ln>
      </xdr:spPr>
    </xdr:sp>
    <xdr:clientData/>
  </xdr:twoCellAnchor>
  <xdr:twoCellAnchor>
    <xdr:from>
      <xdr:col>14</xdr:col>
      <xdr:colOff>285750</xdr:colOff>
      <xdr:row>10</xdr:row>
      <xdr:rowOff>0</xdr:rowOff>
    </xdr:from>
    <xdr:to>
      <xdr:col>14</xdr:col>
      <xdr:colOff>104775</xdr:colOff>
      <xdr:row>10</xdr:row>
      <xdr:rowOff>0</xdr:rowOff>
    </xdr:to>
    <xdr:sp macro="" textlink="">
      <xdr:nvSpPr>
        <xdr:cNvPr id="4113" name="Rectangle 7">
          <a:extLst>
            <a:ext uri="{FF2B5EF4-FFF2-40B4-BE49-F238E27FC236}">
              <a16:creationId xmlns:a16="http://schemas.microsoft.com/office/drawing/2014/main" id="{00000000-0008-0000-0100-000011100000}"/>
            </a:ext>
          </a:extLst>
        </xdr:cNvPr>
        <xdr:cNvSpPr>
          <a:spLocks noChangeArrowheads="1"/>
        </xdr:cNvSpPr>
      </xdr:nvSpPr>
      <xdr:spPr bwMode="auto">
        <a:xfrm>
          <a:off x="10153650" y="3495675"/>
          <a:ext cx="0" cy="0"/>
        </a:xfrm>
        <a:prstGeom prst="rect">
          <a:avLst/>
        </a:prstGeom>
        <a:noFill/>
        <a:ln w="9525">
          <a:noFill/>
          <a:miter lim="800000"/>
          <a:headEnd/>
          <a:tailEnd/>
        </a:ln>
      </xdr:spPr>
    </xdr:sp>
    <xdr:clientData/>
  </xdr:twoCellAnchor>
  <xdr:twoCellAnchor>
    <xdr:from>
      <xdr:col>12</xdr:col>
      <xdr:colOff>285750</xdr:colOff>
      <xdr:row>2</xdr:row>
      <xdr:rowOff>190500</xdr:rowOff>
    </xdr:from>
    <xdr:to>
      <xdr:col>12</xdr:col>
      <xdr:colOff>104775</xdr:colOff>
      <xdr:row>2</xdr:row>
      <xdr:rowOff>285750</xdr:rowOff>
    </xdr:to>
    <xdr:sp macro="" textlink="">
      <xdr:nvSpPr>
        <xdr:cNvPr id="4114" name="Rectangle 8">
          <a:extLst>
            <a:ext uri="{FF2B5EF4-FFF2-40B4-BE49-F238E27FC236}">
              <a16:creationId xmlns:a16="http://schemas.microsoft.com/office/drawing/2014/main" id="{00000000-0008-0000-0100-000012100000}"/>
            </a:ext>
          </a:extLst>
        </xdr:cNvPr>
        <xdr:cNvSpPr>
          <a:spLocks noChangeArrowheads="1"/>
        </xdr:cNvSpPr>
      </xdr:nvSpPr>
      <xdr:spPr bwMode="auto">
        <a:xfrm>
          <a:off x="9067800" y="866775"/>
          <a:ext cx="0" cy="95250"/>
        </a:xfrm>
        <a:prstGeom prst="rect">
          <a:avLst/>
        </a:prstGeom>
        <a:noFill/>
        <a:ln w="9525">
          <a:noFill/>
          <a:miter lim="800000"/>
          <a:headEnd/>
          <a:tailEnd/>
        </a:ln>
      </xdr:spPr>
    </xdr:sp>
    <xdr:clientData/>
  </xdr:twoCellAnchor>
  <xdr:twoCellAnchor>
    <xdr:from>
      <xdr:col>12</xdr:col>
      <xdr:colOff>285750</xdr:colOff>
      <xdr:row>10</xdr:row>
      <xdr:rowOff>0</xdr:rowOff>
    </xdr:from>
    <xdr:to>
      <xdr:col>12</xdr:col>
      <xdr:colOff>104775</xdr:colOff>
      <xdr:row>10</xdr:row>
      <xdr:rowOff>0</xdr:rowOff>
    </xdr:to>
    <xdr:sp macro="" textlink="">
      <xdr:nvSpPr>
        <xdr:cNvPr id="4115" name="Rectangle 9">
          <a:extLst>
            <a:ext uri="{FF2B5EF4-FFF2-40B4-BE49-F238E27FC236}">
              <a16:creationId xmlns:a16="http://schemas.microsoft.com/office/drawing/2014/main" id="{00000000-0008-0000-0100-000013100000}"/>
            </a:ext>
          </a:extLst>
        </xdr:cNvPr>
        <xdr:cNvSpPr>
          <a:spLocks noChangeArrowheads="1"/>
        </xdr:cNvSpPr>
      </xdr:nvSpPr>
      <xdr:spPr bwMode="auto">
        <a:xfrm>
          <a:off x="9067800" y="3495675"/>
          <a:ext cx="0" cy="0"/>
        </a:xfrm>
        <a:prstGeom prst="rect">
          <a:avLst/>
        </a:prstGeom>
        <a:noFill/>
        <a:ln w="9525">
          <a:no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466725</xdr:colOff>
      <xdr:row>0</xdr:row>
      <xdr:rowOff>0</xdr:rowOff>
    </xdr:from>
    <xdr:to>
      <xdr:col>6</xdr:col>
      <xdr:colOff>95250</xdr:colOff>
      <xdr:row>0</xdr:row>
      <xdr:rowOff>0</xdr:rowOff>
    </xdr:to>
    <xdr:sp macro="" textlink="">
      <xdr:nvSpPr>
        <xdr:cNvPr id="5126" name="Rectangle 1">
          <a:extLst>
            <a:ext uri="{FF2B5EF4-FFF2-40B4-BE49-F238E27FC236}">
              <a16:creationId xmlns:a16="http://schemas.microsoft.com/office/drawing/2014/main" id="{00000000-0008-0000-0200-000006140000}"/>
            </a:ext>
          </a:extLst>
        </xdr:cNvPr>
        <xdr:cNvSpPr>
          <a:spLocks noChangeArrowheads="1"/>
        </xdr:cNvSpPr>
      </xdr:nvSpPr>
      <xdr:spPr bwMode="auto">
        <a:xfrm>
          <a:off x="5514975" y="0"/>
          <a:ext cx="0" cy="0"/>
        </a:xfrm>
        <a:prstGeom prst="rect">
          <a:avLst/>
        </a:prstGeom>
        <a:noFill/>
        <a:ln w="9525">
          <a:noFill/>
          <a:miter lim="800000"/>
          <a:headEnd/>
          <a:tailEnd/>
        </a:ln>
      </xdr:spPr>
    </xdr:sp>
    <xdr:clientData/>
  </xdr:twoCellAnchor>
  <xdr:twoCellAnchor>
    <xdr:from>
      <xdr:col>6</xdr:col>
      <xdr:colOff>466725</xdr:colOff>
      <xdr:row>0</xdr:row>
      <xdr:rowOff>0</xdr:rowOff>
    </xdr:from>
    <xdr:to>
      <xdr:col>6</xdr:col>
      <xdr:colOff>95250</xdr:colOff>
      <xdr:row>0</xdr:row>
      <xdr:rowOff>0</xdr:rowOff>
    </xdr:to>
    <xdr:sp macro="" textlink="">
      <xdr:nvSpPr>
        <xdr:cNvPr id="5127" name="Rectangle 2">
          <a:extLst>
            <a:ext uri="{FF2B5EF4-FFF2-40B4-BE49-F238E27FC236}">
              <a16:creationId xmlns:a16="http://schemas.microsoft.com/office/drawing/2014/main" id="{00000000-0008-0000-0200-000007140000}"/>
            </a:ext>
          </a:extLst>
        </xdr:cNvPr>
        <xdr:cNvSpPr>
          <a:spLocks noChangeArrowheads="1"/>
        </xdr:cNvSpPr>
      </xdr:nvSpPr>
      <xdr:spPr bwMode="auto">
        <a:xfrm>
          <a:off x="5514975" y="0"/>
          <a:ext cx="0" cy="0"/>
        </a:xfrm>
        <a:prstGeom prst="rect">
          <a:avLst/>
        </a:prstGeom>
        <a:noFill/>
        <a:ln w="9525">
          <a:noFill/>
          <a:miter lim="800000"/>
          <a:headEnd/>
          <a:tailEnd/>
        </a:ln>
      </xdr:spPr>
    </xdr:sp>
    <xdr:clientData/>
  </xdr:twoCellAnchor>
  <xdr:twoCellAnchor>
    <xdr:from>
      <xdr:col>8</xdr:col>
      <xdr:colOff>285750</xdr:colOff>
      <xdr:row>3</xdr:row>
      <xdr:rowOff>0</xdr:rowOff>
    </xdr:from>
    <xdr:to>
      <xdr:col>8</xdr:col>
      <xdr:colOff>104775</xdr:colOff>
      <xdr:row>3</xdr:row>
      <xdr:rowOff>0</xdr:rowOff>
    </xdr:to>
    <xdr:sp macro="" textlink="">
      <xdr:nvSpPr>
        <xdr:cNvPr id="5128" name="Rectangle 3">
          <a:extLst>
            <a:ext uri="{FF2B5EF4-FFF2-40B4-BE49-F238E27FC236}">
              <a16:creationId xmlns:a16="http://schemas.microsoft.com/office/drawing/2014/main" id="{00000000-0008-0000-0200-000008140000}"/>
            </a:ext>
          </a:extLst>
        </xdr:cNvPr>
        <xdr:cNvSpPr>
          <a:spLocks noChangeArrowheads="1"/>
        </xdr:cNvSpPr>
      </xdr:nvSpPr>
      <xdr:spPr bwMode="auto">
        <a:xfrm>
          <a:off x="6648450" y="819150"/>
          <a:ext cx="0" cy="0"/>
        </a:xfrm>
        <a:prstGeom prst="rect">
          <a:avLst/>
        </a:prstGeom>
        <a:noFill/>
        <a:ln w="9525">
          <a:noFill/>
          <a:miter lim="800000"/>
          <a:headEnd/>
          <a:tailEnd/>
        </a:ln>
      </xdr:spPr>
    </xdr:sp>
    <xdr:clientData/>
  </xdr:twoCellAnchor>
  <xdr:twoCellAnchor>
    <xdr:from>
      <xdr:col>0</xdr:col>
      <xdr:colOff>419100</xdr:colOff>
      <xdr:row>0</xdr:row>
      <xdr:rowOff>0</xdr:rowOff>
    </xdr:from>
    <xdr:to>
      <xdr:col>0</xdr:col>
      <xdr:colOff>1619250</xdr:colOff>
      <xdr:row>0</xdr:row>
      <xdr:rowOff>0</xdr:rowOff>
    </xdr:to>
    <xdr:pic>
      <xdr:nvPicPr>
        <xdr:cNvPr id="5129" name="Picture 4">
          <a:extLst>
            <a:ext uri="{FF2B5EF4-FFF2-40B4-BE49-F238E27FC236}">
              <a16:creationId xmlns:a16="http://schemas.microsoft.com/office/drawing/2014/main" id="{00000000-0008-0000-0200-0000091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19100" y="0"/>
          <a:ext cx="1200150" cy="0"/>
        </a:xfrm>
        <a:prstGeom prst="rect">
          <a:avLst/>
        </a:prstGeom>
        <a:noFill/>
        <a:ln w="9525">
          <a:noFill/>
          <a:miter lim="800000"/>
          <a:headEnd/>
          <a:tailEnd/>
        </a:ln>
      </xdr:spPr>
    </xdr:pic>
    <xdr:clientData/>
  </xdr:twoCellAnchor>
  <xdr:twoCellAnchor>
    <xdr:from>
      <xdr:col>8</xdr:col>
      <xdr:colOff>285750</xdr:colOff>
      <xdr:row>4</xdr:row>
      <xdr:rowOff>0</xdr:rowOff>
    </xdr:from>
    <xdr:to>
      <xdr:col>8</xdr:col>
      <xdr:colOff>104775</xdr:colOff>
      <xdr:row>4</xdr:row>
      <xdr:rowOff>0</xdr:rowOff>
    </xdr:to>
    <xdr:sp macro="" textlink="">
      <xdr:nvSpPr>
        <xdr:cNvPr id="5130" name="Rectangle 5">
          <a:extLst>
            <a:ext uri="{FF2B5EF4-FFF2-40B4-BE49-F238E27FC236}">
              <a16:creationId xmlns:a16="http://schemas.microsoft.com/office/drawing/2014/main" id="{00000000-0008-0000-0200-00000A140000}"/>
            </a:ext>
          </a:extLst>
        </xdr:cNvPr>
        <xdr:cNvSpPr>
          <a:spLocks noChangeArrowheads="1"/>
        </xdr:cNvSpPr>
      </xdr:nvSpPr>
      <xdr:spPr bwMode="auto">
        <a:xfrm>
          <a:off x="6648450" y="1009650"/>
          <a:ext cx="0" cy="0"/>
        </a:xfrm>
        <a:prstGeom prst="rect">
          <a:avLst/>
        </a:prstGeom>
        <a:noFill/>
        <a:ln w="9525">
          <a:no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466725</xdr:colOff>
      <xdr:row>0</xdr:row>
      <xdr:rowOff>0</xdr:rowOff>
    </xdr:from>
    <xdr:to>
      <xdr:col>7</xdr:col>
      <xdr:colOff>95250</xdr:colOff>
      <xdr:row>0</xdr:row>
      <xdr:rowOff>0</xdr:rowOff>
    </xdr:to>
    <xdr:sp macro="" textlink="">
      <xdr:nvSpPr>
        <xdr:cNvPr id="6165" name="Rectangle 1">
          <a:extLst>
            <a:ext uri="{FF2B5EF4-FFF2-40B4-BE49-F238E27FC236}">
              <a16:creationId xmlns:a16="http://schemas.microsoft.com/office/drawing/2014/main" id="{00000000-0008-0000-0300-000015180000}"/>
            </a:ext>
          </a:extLst>
        </xdr:cNvPr>
        <xdr:cNvSpPr>
          <a:spLocks noChangeArrowheads="1"/>
        </xdr:cNvSpPr>
      </xdr:nvSpPr>
      <xdr:spPr bwMode="auto">
        <a:xfrm>
          <a:off x="6772275" y="0"/>
          <a:ext cx="0" cy="0"/>
        </a:xfrm>
        <a:prstGeom prst="rect">
          <a:avLst/>
        </a:prstGeom>
        <a:noFill/>
        <a:ln w="9525">
          <a:noFill/>
          <a:miter lim="800000"/>
          <a:headEnd/>
          <a:tailEnd/>
        </a:ln>
      </xdr:spPr>
    </xdr:sp>
    <xdr:clientData/>
  </xdr:twoCellAnchor>
  <xdr:twoCellAnchor>
    <xdr:from>
      <xdr:col>7</xdr:col>
      <xdr:colOff>466725</xdr:colOff>
      <xdr:row>0</xdr:row>
      <xdr:rowOff>0</xdr:rowOff>
    </xdr:from>
    <xdr:to>
      <xdr:col>7</xdr:col>
      <xdr:colOff>95250</xdr:colOff>
      <xdr:row>0</xdr:row>
      <xdr:rowOff>0</xdr:rowOff>
    </xdr:to>
    <xdr:sp macro="" textlink="">
      <xdr:nvSpPr>
        <xdr:cNvPr id="6166" name="Rectangle 2">
          <a:extLst>
            <a:ext uri="{FF2B5EF4-FFF2-40B4-BE49-F238E27FC236}">
              <a16:creationId xmlns:a16="http://schemas.microsoft.com/office/drawing/2014/main" id="{00000000-0008-0000-0300-000016180000}"/>
            </a:ext>
          </a:extLst>
        </xdr:cNvPr>
        <xdr:cNvSpPr>
          <a:spLocks noChangeArrowheads="1"/>
        </xdr:cNvSpPr>
      </xdr:nvSpPr>
      <xdr:spPr bwMode="auto">
        <a:xfrm>
          <a:off x="6772275" y="0"/>
          <a:ext cx="0" cy="0"/>
        </a:xfrm>
        <a:prstGeom prst="rect">
          <a:avLst/>
        </a:prstGeom>
        <a:noFill/>
        <a:ln w="9525">
          <a:noFill/>
          <a:miter lim="800000"/>
          <a:headEnd/>
          <a:tailEnd/>
        </a:ln>
      </xdr:spPr>
    </xdr:sp>
    <xdr:clientData/>
  </xdr:twoCellAnchor>
  <xdr:twoCellAnchor>
    <xdr:from>
      <xdr:col>9</xdr:col>
      <xdr:colOff>285750</xdr:colOff>
      <xdr:row>3</xdr:row>
      <xdr:rowOff>0</xdr:rowOff>
    </xdr:from>
    <xdr:to>
      <xdr:col>9</xdr:col>
      <xdr:colOff>104775</xdr:colOff>
      <xdr:row>3</xdr:row>
      <xdr:rowOff>0</xdr:rowOff>
    </xdr:to>
    <xdr:sp macro="" textlink="">
      <xdr:nvSpPr>
        <xdr:cNvPr id="6167" name="Rectangle 3">
          <a:extLst>
            <a:ext uri="{FF2B5EF4-FFF2-40B4-BE49-F238E27FC236}">
              <a16:creationId xmlns:a16="http://schemas.microsoft.com/office/drawing/2014/main" id="{00000000-0008-0000-0300-000017180000}"/>
            </a:ext>
          </a:extLst>
        </xdr:cNvPr>
        <xdr:cNvSpPr>
          <a:spLocks noChangeArrowheads="1"/>
        </xdr:cNvSpPr>
      </xdr:nvSpPr>
      <xdr:spPr bwMode="auto">
        <a:xfrm>
          <a:off x="7905750" y="819150"/>
          <a:ext cx="0" cy="0"/>
        </a:xfrm>
        <a:prstGeom prst="rect">
          <a:avLst/>
        </a:prstGeom>
        <a:noFill/>
        <a:ln w="9525">
          <a:noFill/>
          <a:miter lim="800000"/>
          <a:headEnd/>
          <a:tailEnd/>
        </a:ln>
      </xdr:spPr>
    </xdr:sp>
    <xdr:clientData/>
  </xdr:twoCellAnchor>
  <xdr:twoCellAnchor>
    <xdr:from>
      <xdr:col>0</xdr:col>
      <xdr:colOff>419100</xdr:colOff>
      <xdr:row>0</xdr:row>
      <xdr:rowOff>0</xdr:rowOff>
    </xdr:from>
    <xdr:to>
      <xdr:col>0</xdr:col>
      <xdr:colOff>1619250</xdr:colOff>
      <xdr:row>0</xdr:row>
      <xdr:rowOff>0</xdr:rowOff>
    </xdr:to>
    <xdr:pic>
      <xdr:nvPicPr>
        <xdr:cNvPr id="6168" name="Picture 4">
          <a:extLst>
            <a:ext uri="{FF2B5EF4-FFF2-40B4-BE49-F238E27FC236}">
              <a16:creationId xmlns:a16="http://schemas.microsoft.com/office/drawing/2014/main" id="{00000000-0008-0000-0300-0000181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19100" y="0"/>
          <a:ext cx="1200150" cy="0"/>
        </a:xfrm>
        <a:prstGeom prst="rect">
          <a:avLst/>
        </a:prstGeom>
        <a:noFill/>
        <a:ln w="9525">
          <a:noFill/>
          <a:miter lim="800000"/>
          <a:headEnd/>
          <a:tailEnd/>
        </a:ln>
      </xdr:spPr>
    </xdr:pic>
    <xdr:clientData/>
  </xdr:twoCellAnchor>
  <xdr:twoCellAnchor>
    <xdr:from>
      <xdr:col>9</xdr:col>
      <xdr:colOff>285750</xdr:colOff>
      <xdr:row>4</xdr:row>
      <xdr:rowOff>0</xdr:rowOff>
    </xdr:from>
    <xdr:to>
      <xdr:col>9</xdr:col>
      <xdr:colOff>104775</xdr:colOff>
      <xdr:row>4</xdr:row>
      <xdr:rowOff>0</xdr:rowOff>
    </xdr:to>
    <xdr:sp macro="" textlink="">
      <xdr:nvSpPr>
        <xdr:cNvPr id="6169" name="Rectangle 5">
          <a:extLst>
            <a:ext uri="{FF2B5EF4-FFF2-40B4-BE49-F238E27FC236}">
              <a16:creationId xmlns:a16="http://schemas.microsoft.com/office/drawing/2014/main" id="{00000000-0008-0000-0300-000019180000}"/>
            </a:ext>
          </a:extLst>
        </xdr:cNvPr>
        <xdr:cNvSpPr>
          <a:spLocks noChangeArrowheads="1"/>
        </xdr:cNvSpPr>
      </xdr:nvSpPr>
      <xdr:spPr bwMode="auto">
        <a:xfrm>
          <a:off x="7905750" y="1009650"/>
          <a:ext cx="0" cy="0"/>
        </a:xfrm>
        <a:prstGeom prst="rect">
          <a:avLst/>
        </a:prstGeom>
        <a:noFill/>
        <a:ln w="9525">
          <a:noFill/>
          <a:miter lim="800000"/>
          <a:headEnd/>
          <a:tailEnd/>
        </a:ln>
      </xdr:spPr>
    </xdr:sp>
    <xdr:clientData/>
  </xdr:twoCellAnchor>
  <xdr:twoCellAnchor>
    <xdr:from>
      <xdr:col>5</xdr:col>
      <xdr:colOff>285750</xdr:colOff>
      <xdr:row>29</xdr:row>
      <xdr:rowOff>190500</xdr:rowOff>
    </xdr:from>
    <xdr:to>
      <xdr:col>5</xdr:col>
      <xdr:colOff>104775</xdr:colOff>
      <xdr:row>29</xdr:row>
      <xdr:rowOff>285750</xdr:rowOff>
    </xdr:to>
    <xdr:sp macro="" textlink="">
      <xdr:nvSpPr>
        <xdr:cNvPr id="6170" name="Rectangle 6">
          <a:extLst>
            <a:ext uri="{FF2B5EF4-FFF2-40B4-BE49-F238E27FC236}">
              <a16:creationId xmlns:a16="http://schemas.microsoft.com/office/drawing/2014/main" id="{00000000-0008-0000-0300-00001A180000}"/>
            </a:ext>
          </a:extLst>
        </xdr:cNvPr>
        <xdr:cNvSpPr>
          <a:spLocks noChangeArrowheads="1"/>
        </xdr:cNvSpPr>
      </xdr:nvSpPr>
      <xdr:spPr bwMode="auto">
        <a:xfrm>
          <a:off x="5648325" y="7029450"/>
          <a:ext cx="0" cy="95250"/>
        </a:xfrm>
        <a:prstGeom prst="rect">
          <a:avLst/>
        </a:prstGeom>
        <a:noFill/>
        <a:ln w="9525">
          <a:noFill/>
          <a:miter lim="800000"/>
          <a:headEnd/>
          <a:tailEnd/>
        </a:ln>
      </xdr:spPr>
    </xdr:sp>
    <xdr:clientData/>
  </xdr:twoCellAnchor>
  <xdr:twoCellAnchor>
    <xdr:from>
      <xdr:col>11</xdr:col>
      <xdr:colOff>285750</xdr:colOff>
      <xdr:row>29</xdr:row>
      <xdr:rowOff>190500</xdr:rowOff>
    </xdr:from>
    <xdr:to>
      <xdr:col>11</xdr:col>
      <xdr:colOff>104775</xdr:colOff>
      <xdr:row>29</xdr:row>
      <xdr:rowOff>285750</xdr:rowOff>
    </xdr:to>
    <xdr:sp macro="" textlink="">
      <xdr:nvSpPr>
        <xdr:cNvPr id="6171" name="Rectangle 7">
          <a:extLst>
            <a:ext uri="{FF2B5EF4-FFF2-40B4-BE49-F238E27FC236}">
              <a16:creationId xmlns:a16="http://schemas.microsoft.com/office/drawing/2014/main" id="{00000000-0008-0000-0300-00001B180000}"/>
            </a:ext>
          </a:extLst>
        </xdr:cNvPr>
        <xdr:cNvSpPr>
          <a:spLocks noChangeArrowheads="1"/>
        </xdr:cNvSpPr>
      </xdr:nvSpPr>
      <xdr:spPr bwMode="auto">
        <a:xfrm>
          <a:off x="9001125" y="7029450"/>
          <a:ext cx="0" cy="95250"/>
        </a:xfrm>
        <a:prstGeom prst="rect">
          <a:avLst/>
        </a:prstGeom>
        <a:noFill/>
        <a:ln w="9525">
          <a:noFill/>
          <a:miter lim="800000"/>
          <a:headEnd/>
          <a:tailEnd/>
        </a:ln>
      </xdr:spPr>
    </xdr:sp>
    <xdr:clientData/>
  </xdr:twoCellAnchor>
  <xdr:twoCellAnchor>
    <xdr:from>
      <xdr:col>9</xdr:col>
      <xdr:colOff>285750</xdr:colOff>
      <xdr:row>29</xdr:row>
      <xdr:rowOff>190500</xdr:rowOff>
    </xdr:from>
    <xdr:to>
      <xdr:col>9</xdr:col>
      <xdr:colOff>104775</xdr:colOff>
      <xdr:row>29</xdr:row>
      <xdr:rowOff>285750</xdr:rowOff>
    </xdr:to>
    <xdr:sp macro="" textlink="">
      <xdr:nvSpPr>
        <xdr:cNvPr id="6172" name="Rectangle 8">
          <a:extLst>
            <a:ext uri="{FF2B5EF4-FFF2-40B4-BE49-F238E27FC236}">
              <a16:creationId xmlns:a16="http://schemas.microsoft.com/office/drawing/2014/main" id="{00000000-0008-0000-0300-00001C180000}"/>
            </a:ext>
          </a:extLst>
        </xdr:cNvPr>
        <xdr:cNvSpPr>
          <a:spLocks noChangeArrowheads="1"/>
        </xdr:cNvSpPr>
      </xdr:nvSpPr>
      <xdr:spPr bwMode="auto">
        <a:xfrm>
          <a:off x="7905750" y="7029450"/>
          <a:ext cx="0" cy="95250"/>
        </a:xfrm>
        <a:prstGeom prst="rect">
          <a:avLst/>
        </a:prstGeom>
        <a:noFill/>
        <a:ln w="9525">
          <a:noFill/>
          <a:miter lim="800000"/>
          <a:headEnd/>
          <a:tailEnd/>
        </a:ln>
      </xdr:spPr>
    </xdr:sp>
    <xdr:clientData/>
  </xdr:twoCellAnchor>
  <xdr:twoCellAnchor>
    <xdr:from>
      <xdr:col>5</xdr:col>
      <xdr:colOff>285750</xdr:colOff>
      <xdr:row>44</xdr:row>
      <xdr:rowOff>190500</xdr:rowOff>
    </xdr:from>
    <xdr:to>
      <xdr:col>5</xdr:col>
      <xdr:colOff>104775</xdr:colOff>
      <xdr:row>44</xdr:row>
      <xdr:rowOff>285750</xdr:rowOff>
    </xdr:to>
    <xdr:sp macro="" textlink="">
      <xdr:nvSpPr>
        <xdr:cNvPr id="6173" name="Rectangle 9">
          <a:extLst>
            <a:ext uri="{FF2B5EF4-FFF2-40B4-BE49-F238E27FC236}">
              <a16:creationId xmlns:a16="http://schemas.microsoft.com/office/drawing/2014/main" id="{00000000-0008-0000-0300-00001D180000}"/>
            </a:ext>
          </a:extLst>
        </xdr:cNvPr>
        <xdr:cNvSpPr>
          <a:spLocks noChangeArrowheads="1"/>
        </xdr:cNvSpPr>
      </xdr:nvSpPr>
      <xdr:spPr bwMode="auto">
        <a:xfrm>
          <a:off x="5648325" y="10429875"/>
          <a:ext cx="0" cy="95250"/>
        </a:xfrm>
        <a:prstGeom prst="rect">
          <a:avLst/>
        </a:prstGeom>
        <a:noFill/>
        <a:ln w="9525">
          <a:noFill/>
          <a:miter lim="800000"/>
          <a:headEnd/>
          <a:tailEnd/>
        </a:ln>
      </xdr:spPr>
    </xdr:sp>
    <xdr:clientData/>
  </xdr:twoCellAnchor>
  <xdr:twoCellAnchor>
    <xdr:from>
      <xdr:col>11</xdr:col>
      <xdr:colOff>285750</xdr:colOff>
      <xdr:row>44</xdr:row>
      <xdr:rowOff>190500</xdr:rowOff>
    </xdr:from>
    <xdr:to>
      <xdr:col>11</xdr:col>
      <xdr:colOff>104775</xdr:colOff>
      <xdr:row>44</xdr:row>
      <xdr:rowOff>285750</xdr:rowOff>
    </xdr:to>
    <xdr:sp macro="" textlink="">
      <xdr:nvSpPr>
        <xdr:cNvPr id="6174" name="Rectangle 10">
          <a:extLst>
            <a:ext uri="{FF2B5EF4-FFF2-40B4-BE49-F238E27FC236}">
              <a16:creationId xmlns:a16="http://schemas.microsoft.com/office/drawing/2014/main" id="{00000000-0008-0000-0300-00001E180000}"/>
            </a:ext>
          </a:extLst>
        </xdr:cNvPr>
        <xdr:cNvSpPr>
          <a:spLocks noChangeArrowheads="1"/>
        </xdr:cNvSpPr>
      </xdr:nvSpPr>
      <xdr:spPr bwMode="auto">
        <a:xfrm>
          <a:off x="9001125" y="10429875"/>
          <a:ext cx="0" cy="95250"/>
        </a:xfrm>
        <a:prstGeom prst="rect">
          <a:avLst/>
        </a:prstGeom>
        <a:noFill/>
        <a:ln w="9525">
          <a:noFill/>
          <a:miter lim="800000"/>
          <a:headEnd/>
          <a:tailEnd/>
        </a:ln>
      </xdr:spPr>
    </xdr:sp>
    <xdr:clientData/>
  </xdr:twoCellAnchor>
  <xdr:twoCellAnchor>
    <xdr:from>
      <xdr:col>9</xdr:col>
      <xdr:colOff>285750</xdr:colOff>
      <xdr:row>44</xdr:row>
      <xdr:rowOff>190500</xdr:rowOff>
    </xdr:from>
    <xdr:to>
      <xdr:col>9</xdr:col>
      <xdr:colOff>104775</xdr:colOff>
      <xdr:row>44</xdr:row>
      <xdr:rowOff>285750</xdr:rowOff>
    </xdr:to>
    <xdr:sp macro="" textlink="">
      <xdr:nvSpPr>
        <xdr:cNvPr id="6175" name="Rectangle 11">
          <a:extLst>
            <a:ext uri="{FF2B5EF4-FFF2-40B4-BE49-F238E27FC236}">
              <a16:creationId xmlns:a16="http://schemas.microsoft.com/office/drawing/2014/main" id="{00000000-0008-0000-0300-00001F180000}"/>
            </a:ext>
          </a:extLst>
        </xdr:cNvPr>
        <xdr:cNvSpPr>
          <a:spLocks noChangeArrowheads="1"/>
        </xdr:cNvSpPr>
      </xdr:nvSpPr>
      <xdr:spPr bwMode="auto">
        <a:xfrm>
          <a:off x="7905750" y="10429875"/>
          <a:ext cx="0" cy="95250"/>
        </a:xfrm>
        <a:prstGeom prst="rect">
          <a:avLst/>
        </a:prstGeom>
        <a:noFill/>
        <a:ln w="9525">
          <a:noFill/>
          <a:miter lim="800000"/>
          <a:headEnd/>
          <a:tailEnd/>
        </a:ln>
      </xdr:spPr>
    </xdr:sp>
    <xdr:clientData/>
  </xdr:twoCellAnchor>
  <xdr:twoCellAnchor>
    <xdr:from>
      <xdr:col>5</xdr:col>
      <xdr:colOff>285750</xdr:colOff>
      <xdr:row>7</xdr:row>
      <xdr:rowOff>190500</xdr:rowOff>
    </xdr:from>
    <xdr:to>
      <xdr:col>5</xdr:col>
      <xdr:colOff>104775</xdr:colOff>
      <xdr:row>7</xdr:row>
      <xdr:rowOff>285750</xdr:rowOff>
    </xdr:to>
    <xdr:sp macro="" textlink="">
      <xdr:nvSpPr>
        <xdr:cNvPr id="6176" name="Rectangle 15">
          <a:extLst>
            <a:ext uri="{FF2B5EF4-FFF2-40B4-BE49-F238E27FC236}">
              <a16:creationId xmlns:a16="http://schemas.microsoft.com/office/drawing/2014/main" id="{00000000-0008-0000-0300-000020180000}"/>
            </a:ext>
          </a:extLst>
        </xdr:cNvPr>
        <xdr:cNvSpPr>
          <a:spLocks noChangeArrowheads="1"/>
        </xdr:cNvSpPr>
      </xdr:nvSpPr>
      <xdr:spPr bwMode="auto">
        <a:xfrm>
          <a:off x="5648325" y="1943100"/>
          <a:ext cx="0" cy="95250"/>
        </a:xfrm>
        <a:prstGeom prst="rect">
          <a:avLst/>
        </a:prstGeom>
        <a:noFill/>
        <a:ln w="9525">
          <a:noFill/>
          <a:miter lim="800000"/>
          <a:headEnd/>
          <a:tailEnd/>
        </a:ln>
      </xdr:spPr>
    </xdr:sp>
    <xdr:clientData/>
  </xdr:twoCellAnchor>
  <xdr:twoCellAnchor>
    <xdr:from>
      <xdr:col>11</xdr:col>
      <xdr:colOff>285750</xdr:colOff>
      <xdr:row>7</xdr:row>
      <xdr:rowOff>190500</xdr:rowOff>
    </xdr:from>
    <xdr:to>
      <xdr:col>11</xdr:col>
      <xdr:colOff>104775</xdr:colOff>
      <xdr:row>7</xdr:row>
      <xdr:rowOff>285750</xdr:rowOff>
    </xdr:to>
    <xdr:sp macro="" textlink="">
      <xdr:nvSpPr>
        <xdr:cNvPr id="6177" name="Rectangle 16">
          <a:extLst>
            <a:ext uri="{FF2B5EF4-FFF2-40B4-BE49-F238E27FC236}">
              <a16:creationId xmlns:a16="http://schemas.microsoft.com/office/drawing/2014/main" id="{00000000-0008-0000-0300-000021180000}"/>
            </a:ext>
          </a:extLst>
        </xdr:cNvPr>
        <xdr:cNvSpPr>
          <a:spLocks noChangeArrowheads="1"/>
        </xdr:cNvSpPr>
      </xdr:nvSpPr>
      <xdr:spPr bwMode="auto">
        <a:xfrm>
          <a:off x="9001125" y="1943100"/>
          <a:ext cx="0" cy="95250"/>
        </a:xfrm>
        <a:prstGeom prst="rect">
          <a:avLst/>
        </a:prstGeom>
        <a:noFill/>
        <a:ln w="9525">
          <a:noFill/>
          <a:miter lim="800000"/>
          <a:headEnd/>
          <a:tailEnd/>
        </a:ln>
      </xdr:spPr>
    </xdr:sp>
    <xdr:clientData/>
  </xdr:twoCellAnchor>
  <xdr:twoCellAnchor>
    <xdr:from>
      <xdr:col>9</xdr:col>
      <xdr:colOff>285750</xdr:colOff>
      <xdr:row>7</xdr:row>
      <xdr:rowOff>190500</xdr:rowOff>
    </xdr:from>
    <xdr:to>
      <xdr:col>9</xdr:col>
      <xdr:colOff>104775</xdr:colOff>
      <xdr:row>7</xdr:row>
      <xdr:rowOff>285750</xdr:rowOff>
    </xdr:to>
    <xdr:sp macro="" textlink="">
      <xdr:nvSpPr>
        <xdr:cNvPr id="6178" name="Rectangle 17">
          <a:extLst>
            <a:ext uri="{FF2B5EF4-FFF2-40B4-BE49-F238E27FC236}">
              <a16:creationId xmlns:a16="http://schemas.microsoft.com/office/drawing/2014/main" id="{00000000-0008-0000-0300-000022180000}"/>
            </a:ext>
          </a:extLst>
        </xdr:cNvPr>
        <xdr:cNvSpPr>
          <a:spLocks noChangeArrowheads="1"/>
        </xdr:cNvSpPr>
      </xdr:nvSpPr>
      <xdr:spPr bwMode="auto">
        <a:xfrm>
          <a:off x="7905750" y="1943100"/>
          <a:ext cx="0" cy="95250"/>
        </a:xfrm>
        <a:prstGeom prst="rect">
          <a:avLst/>
        </a:prstGeom>
        <a:noFill/>
        <a:ln w="9525">
          <a:noFill/>
          <a:miter lim="800000"/>
          <a:headEnd/>
          <a:tailEnd/>
        </a:ln>
      </xdr:spPr>
    </xdr:sp>
    <xdr:clientData/>
  </xdr:twoCellAnchor>
  <xdr:twoCellAnchor>
    <xdr:from>
      <xdr:col>5</xdr:col>
      <xdr:colOff>285750</xdr:colOff>
      <xdr:row>18</xdr:row>
      <xdr:rowOff>190500</xdr:rowOff>
    </xdr:from>
    <xdr:to>
      <xdr:col>5</xdr:col>
      <xdr:colOff>104775</xdr:colOff>
      <xdr:row>18</xdr:row>
      <xdr:rowOff>285750</xdr:rowOff>
    </xdr:to>
    <xdr:sp macro="" textlink="">
      <xdr:nvSpPr>
        <xdr:cNvPr id="6179" name="Rectangle 18">
          <a:extLst>
            <a:ext uri="{FF2B5EF4-FFF2-40B4-BE49-F238E27FC236}">
              <a16:creationId xmlns:a16="http://schemas.microsoft.com/office/drawing/2014/main" id="{00000000-0008-0000-0300-000023180000}"/>
            </a:ext>
          </a:extLst>
        </xdr:cNvPr>
        <xdr:cNvSpPr>
          <a:spLocks noChangeArrowheads="1"/>
        </xdr:cNvSpPr>
      </xdr:nvSpPr>
      <xdr:spPr bwMode="auto">
        <a:xfrm>
          <a:off x="5648325" y="4581525"/>
          <a:ext cx="0" cy="57150"/>
        </a:xfrm>
        <a:prstGeom prst="rect">
          <a:avLst/>
        </a:prstGeom>
        <a:noFill/>
        <a:ln w="9525">
          <a:noFill/>
          <a:miter lim="800000"/>
          <a:headEnd/>
          <a:tailEnd/>
        </a:ln>
      </xdr:spPr>
    </xdr:sp>
    <xdr:clientData/>
  </xdr:twoCellAnchor>
  <xdr:twoCellAnchor>
    <xdr:from>
      <xdr:col>11</xdr:col>
      <xdr:colOff>285750</xdr:colOff>
      <xdr:row>18</xdr:row>
      <xdr:rowOff>190500</xdr:rowOff>
    </xdr:from>
    <xdr:to>
      <xdr:col>11</xdr:col>
      <xdr:colOff>104775</xdr:colOff>
      <xdr:row>18</xdr:row>
      <xdr:rowOff>285750</xdr:rowOff>
    </xdr:to>
    <xdr:sp macro="" textlink="">
      <xdr:nvSpPr>
        <xdr:cNvPr id="6180" name="Rectangle 19">
          <a:extLst>
            <a:ext uri="{FF2B5EF4-FFF2-40B4-BE49-F238E27FC236}">
              <a16:creationId xmlns:a16="http://schemas.microsoft.com/office/drawing/2014/main" id="{00000000-0008-0000-0300-000024180000}"/>
            </a:ext>
          </a:extLst>
        </xdr:cNvPr>
        <xdr:cNvSpPr>
          <a:spLocks noChangeArrowheads="1"/>
        </xdr:cNvSpPr>
      </xdr:nvSpPr>
      <xdr:spPr bwMode="auto">
        <a:xfrm>
          <a:off x="9001125" y="4581525"/>
          <a:ext cx="0" cy="57150"/>
        </a:xfrm>
        <a:prstGeom prst="rect">
          <a:avLst/>
        </a:prstGeom>
        <a:noFill/>
        <a:ln w="9525">
          <a:noFill/>
          <a:miter lim="800000"/>
          <a:headEnd/>
          <a:tailEnd/>
        </a:ln>
      </xdr:spPr>
    </xdr:sp>
    <xdr:clientData/>
  </xdr:twoCellAnchor>
  <xdr:twoCellAnchor>
    <xdr:from>
      <xdr:col>9</xdr:col>
      <xdr:colOff>285750</xdr:colOff>
      <xdr:row>18</xdr:row>
      <xdr:rowOff>190500</xdr:rowOff>
    </xdr:from>
    <xdr:to>
      <xdr:col>9</xdr:col>
      <xdr:colOff>104775</xdr:colOff>
      <xdr:row>18</xdr:row>
      <xdr:rowOff>285750</xdr:rowOff>
    </xdr:to>
    <xdr:sp macro="" textlink="">
      <xdr:nvSpPr>
        <xdr:cNvPr id="6181" name="Rectangle 20">
          <a:extLst>
            <a:ext uri="{FF2B5EF4-FFF2-40B4-BE49-F238E27FC236}">
              <a16:creationId xmlns:a16="http://schemas.microsoft.com/office/drawing/2014/main" id="{00000000-0008-0000-0300-000025180000}"/>
            </a:ext>
          </a:extLst>
        </xdr:cNvPr>
        <xdr:cNvSpPr>
          <a:spLocks noChangeArrowheads="1"/>
        </xdr:cNvSpPr>
      </xdr:nvSpPr>
      <xdr:spPr bwMode="auto">
        <a:xfrm>
          <a:off x="7905750" y="4581525"/>
          <a:ext cx="0" cy="57150"/>
        </a:xfrm>
        <a:prstGeom prst="rect">
          <a:avLst/>
        </a:prstGeom>
        <a:noFill/>
        <a:ln w="9525">
          <a:no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466725</xdr:colOff>
      <xdr:row>0</xdr:row>
      <xdr:rowOff>0</xdr:rowOff>
    </xdr:from>
    <xdr:to>
      <xdr:col>7</xdr:col>
      <xdr:colOff>95250</xdr:colOff>
      <xdr:row>0</xdr:row>
      <xdr:rowOff>0</xdr:rowOff>
    </xdr:to>
    <xdr:sp macro="" textlink="">
      <xdr:nvSpPr>
        <xdr:cNvPr id="7180" name="Rectangle 1">
          <a:extLst>
            <a:ext uri="{FF2B5EF4-FFF2-40B4-BE49-F238E27FC236}">
              <a16:creationId xmlns:a16="http://schemas.microsoft.com/office/drawing/2014/main" id="{00000000-0008-0000-0500-00000C1C0000}"/>
            </a:ext>
          </a:extLst>
        </xdr:cNvPr>
        <xdr:cNvSpPr>
          <a:spLocks noChangeArrowheads="1"/>
        </xdr:cNvSpPr>
      </xdr:nvSpPr>
      <xdr:spPr bwMode="auto">
        <a:xfrm>
          <a:off x="6772275" y="0"/>
          <a:ext cx="0" cy="0"/>
        </a:xfrm>
        <a:prstGeom prst="rect">
          <a:avLst/>
        </a:prstGeom>
        <a:noFill/>
        <a:ln w="9525">
          <a:noFill/>
          <a:miter lim="800000"/>
          <a:headEnd/>
          <a:tailEnd/>
        </a:ln>
      </xdr:spPr>
    </xdr:sp>
    <xdr:clientData/>
  </xdr:twoCellAnchor>
  <xdr:twoCellAnchor>
    <xdr:from>
      <xdr:col>7</xdr:col>
      <xdr:colOff>466725</xdr:colOff>
      <xdr:row>0</xdr:row>
      <xdr:rowOff>0</xdr:rowOff>
    </xdr:from>
    <xdr:to>
      <xdr:col>7</xdr:col>
      <xdr:colOff>95250</xdr:colOff>
      <xdr:row>0</xdr:row>
      <xdr:rowOff>0</xdr:rowOff>
    </xdr:to>
    <xdr:sp macro="" textlink="">
      <xdr:nvSpPr>
        <xdr:cNvPr id="7181" name="Rectangle 2">
          <a:extLst>
            <a:ext uri="{FF2B5EF4-FFF2-40B4-BE49-F238E27FC236}">
              <a16:creationId xmlns:a16="http://schemas.microsoft.com/office/drawing/2014/main" id="{00000000-0008-0000-0500-00000D1C0000}"/>
            </a:ext>
          </a:extLst>
        </xdr:cNvPr>
        <xdr:cNvSpPr>
          <a:spLocks noChangeArrowheads="1"/>
        </xdr:cNvSpPr>
      </xdr:nvSpPr>
      <xdr:spPr bwMode="auto">
        <a:xfrm>
          <a:off x="6772275" y="0"/>
          <a:ext cx="0" cy="0"/>
        </a:xfrm>
        <a:prstGeom prst="rect">
          <a:avLst/>
        </a:prstGeom>
        <a:noFill/>
        <a:ln w="9525">
          <a:noFill/>
          <a:miter lim="800000"/>
          <a:headEnd/>
          <a:tailEnd/>
        </a:ln>
      </xdr:spPr>
    </xdr:sp>
    <xdr:clientData/>
  </xdr:twoCellAnchor>
  <xdr:twoCellAnchor>
    <xdr:from>
      <xdr:col>9</xdr:col>
      <xdr:colOff>285750</xdr:colOff>
      <xdr:row>3</xdr:row>
      <xdr:rowOff>0</xdr:rowOff>
    </xdr:from>
    <xdr:to>
      <xdr:col>9</xdr:col>
      <xdr:colOff>104775</xdr:colOff>
      <xdr:row>3</xdr:row>
      <xdr:rowOff>0</xdr:rowOff>
    </xdr:to>
    <xdr:sp macro="" textlink="">
      <xdr:nvSpPr>
        <xdr:cNvPr id="7182" name="Rectangle 3">
          <a:extLst>
            <a:ext uri="{FF2B5EF4-FFF2-40B4-BE49-F238E27FC236}">
              <a16:creationId xmlns:a16="http://schemas.microsoft.com/office/drawing/2014/main" id="{00000000-0008-0000-0500-00000E1C0000}"/>
            </a:ext>
          </a:extLst>
        </xdr:cNvPr>
        <xdr:cNvSpPr>
          <a:spLocks noChangeArrowheads="1"/>
        </xdr:cNvSpPr>
      </xdr:nvSpPr>
      <xdr:spPr bwMode="auto">
        <a:xfrm>
          <a:off x="7905750" y="819150"/>
          <a:ext cx="0" cy="0"/>
        </a:xfrm>
        <a:prstGeom prst="rect">
          <a:avLst/>
        </a:prstGeom>
        <a:noFill/>
        <a:ln w="9525">
          <a:noFill/>
          <a:miter lim="800000"/>
          <a:headEnd/>
          <a:tailEnd/>
        </a:ln>
      </xdr:spPr>
    </xdr:sp>
    <xdr:clientData/>
  </xdr:twoCellAnchor>
  <xdr:twoCellAnchor>
    <xdr:from>
      <xdr:col>0</xdr:col>
      <xdr:colOff>419100</xdr:colOff>
      <xdr:row>0</xdr:row>
      <xdr:rowOff>0</xdr:rowOff>
    </xdr:from>
    <xdr:to>
      <xdr:col>0</xdr:col>
      <xdr:colOff>1619250</xdr:colOff>
      <xdr:row>0</xdr:row>
      <xdr:rowOff>0</xdr:rowOff>
    </xdr:to>
    <xdr:pic>
      <xdr:nvPicPr>
        <xdr:cNvPr id="7183" name="Picture 4">
          <a:extLst>
            <a:ext uri="{FF2B5EF4-FFF2-40B4-BE49-F238E27FC236}">
              <a16:creationId xmlns:a16="http://schemas.microsoft.com/office/drawing/2014/main" id="{00000000-0008-0000-0500-00000F1C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19100" y="0"/>
          <a:ext cx="1200150" cy="0"/>
        </a:xfrm>
        <a:prstGeom prst="rect">
          <a:avLst/>
        </a:prstGeom>
        <a:noFill/>
        <a:ln w="9525">
          <a:noFill/>
          <a:miter lim="800000"/>
          <a:headEnd/>
          <a:tailEnd/>
        </a:ln>
      </xdr:spPr>
    </xdr:pic>
    <xdr:clientData/>
  </xdr:twoCellAnchor>
  <xdr:twoCellAnchor>
    <xdr:from>
      <xdr:col>9</xdr:col>
      <xdr:colOff>285750</xdr:colOff>
      <xdr:row>4</xdr:row>
      <xdr:rowOff>0</xdr:rowOff>
    </xdr:from>
    <xdr:to>
      <xdr:col>9</xdr:col>
      <xdr:colOff>104775</xdr:colOff>
      <xdr:row>4</xdr:row>
      <xdr:rowOff>0</xdr:rowOff>
    </xdr:to>
    <xdr:sp macro="" textlink="">
      <xdr:nvSpPr>
        <xdr:cNvPr id="7184" name="Rectangle 5">
          <a:extLst>
            <a:ext uri="{FF2B5EF4-FFF2-40B4-BE49-F238E27FC236}">
              <a16:creationId xmlns:a16="http://schemas.microsoft.com/office/drawing/2014/main" id="{00000000-0008-0000-0500-0000101C0000}"/>
            </a:ext>
          </a:extLst>
        </xdr:cNvPr>
        <xdr:cNvSpPr>
          <a:spLocks noChangeArrowheads="1"/>
        </xdr:cNvSpPr>
      </xdr:nvSpPr>
      <xdr:spPr bwMode="auto">
        <a:xfrm>
          <a:off x="7905750" y="1009650"/>
          <a:ext cx="0" cy="0"/>
        </a:xfrm>
        <a:prstGeom prst="rect">
          <a:avLst/>
        </a:prstGeom>
        <a:noFill/>
        <a:ln w="9525">
          <a:noFill/>
          <a:miter lim="800000"/>
          <a:headEnd/>
          <a:tailEnd/>
        </a:ln>
      </xdr:spPr>
    </xdr:sp>
    <xdr:clientData/>
  </xdr:twoCellAnchor>
  <xdr:twoCellAnchor>
    <xdr:from>
      <xdr:col>5</xdr:col>
      <xdr:colOff>285750</xdr:colOff>
      <xdr:row>4</xdr:row>
      <xdr:rowOff>0</xdr:rowOff>
    </xdr:from>
    <xdr:to>
      <xdr:col>5</xdr:col>
      <xdr:colOff>104775</xdr:colOff>
      <xdr:row>4</xdr:row>
      <xdr:rowOff>0</xdr:rowOff>
    </xdr:to>
    <xdr:sp macro="" textlink="">
      <xdr:nvSpPr>
        <xdr:cNvPr id="7185" name="Rectangle 6">
          <a:extLst>
            <a:ext uri="{FF2B5EF4-FFF2-40B4-BE49-F238E27FC236}">
              <a16:creationId xmlns:a16="http://schemas.microsoft.com/office/drawing/2014/main" id="{00000000-0008-0000-0500-0000111C0000}"/>
            </a:ext>
          </a:extLst>
        </xdr:cNvPr>
        <xdr:cNvSpPr>
          <a:spLocks noChangeArrowheads="1"/>
        </xdr:cNvSpPr>
      </xdr:nvSpPr>
      <xdr:spPr bwMode="auto">
        <a:xfrm>
          <a:off x="5648325" y="1009650"/>
          <a:ext cx="0" cy="0"/>
        </a:xfrm>
        <a:prstGeom prst="rect">
          <a:avLst/>
        </a:prstGeom>
        <a:noFill/>
        <a:ln w="9525">
          <a:noFill/>
          <a:miter lim="800000"/>
          <a:headEnd/>
          <a:tailEnd/>
        </a:ln>
      </xdr:spPr>
    </xdr:sp>
    <xdr:clientData/>
  </xdr:twoCellAnchor>
  <xdr:twoCellAnchor>
    <xdr:from>
      <xdr:col>11</xdr:col>
      <xdr:colOff>285750</xdr:colOff>
      <xdr:row>4</xdr:row>
      <xdr:rowOff>0</xdr:rowOff>
    </xdr:from>
    <xdr:to>
      <xdr:col>11</xdr:col>
      <xdr:colOff>104775</xdr:colOff>
      <xdr:row>4</xdr:row>
      <xdr:rowOff>0</xdr:rowOff>
    </xdr:to>
    <xdr:sp macro="" textlink="">
      <xdr:nvSpPr>
        <xdr:cNvPr id="7186" name="Rectangle 7">
          <a:extLst>
            <a:ext uri="{FF2B5EF4-FFF2-40B4-BE49-F238E27FC236}">
              <a16:creationId xmlns:a16="http://schemas.microsoft.com/office/drawing/2014/main" id="{00000000-0008-0000-0500-0000121C0000}"/>
            </a:ext>
          </a:extLst>
        </xdr:cNvPr>
        <xdr:cNvSpPr>
          <a:spLocks noChangeArrowheads="1"/>
        </xdr:cNvSpPr>
      </xdr:nvSpPr>
      <xdr:spPr bwMode="auto">
        <a:xfrm>
          <a:off x="9001125" y="1009650"/>
          <a:ext cx="0" cy="0"/>
        </a:xfrm>
        <a:prstGeom prst="rect">
          <a:avLst/>
        </a:prstGeom>
        <a:noFill/>
        <a:ln w="9525">
          <a:noFill/>
          <a:miter lim="800000"/>
          <a:headEnd/>
          <a:tailEnd/>
        </a:ln>
      </xdr:spPr>
    </xdr:sp>
    <xdr:clientData/>
  </xdr:twoCellAnchor>
  <xdr:twoCellAnchor>
    <xdr:from>
      <xdr:col>9</xdr:col>
      <xdr:colOff>285750</xdr:colOff>
      <xdr:row>4</xdr:row>
      <xdr:rowOff>0</xdr:rowOff>
    </xdr:from>
    <xdr:to>
      <xdr:col>9</xdr:col>
      <xdr:colOff>104775</xdr:colOff>
      <xdr:row>4</xdr:row>
      <xdr:rowOff>0</xdr:rowOff>
    </xdr:to>
    <xdr:sp macro="" textlink="">
      <xdr:nvSpPr>
        <xdr:cNvPr id="7187" name="Rectangle 8">
          <a:extLst>
            <a:ext uri="{FF2B5EF4-FFF2-40B4-BE49-F238E27FC236}">
              <a16:creationId xmlns:a16="http://schemas.microsoft.com/office/drawing/2014/main" id="{00000000-0008-0000-0500-0000131C0000}"/>
            </a:ext>
          </a:extLst>
        </xdr:cNvPr>
        <xdr:cNvSpPr>
          <a:spLocks noChangeArrowheads="1"/>
        </xdr:cNvSpPr>
      </xdr:nvSpPr>
      <xdr:spPr bwMode="auto">
        <a:xfrm>
          <a:off x="7905750" y="1009650"/>
          <a:ext cx="0" cy="0"/>
        </a:xfrm>
        <a:prstGeom prst="rect">
          <a:avLst/>
        </a:prstGeom>
        <a:noFill/>
        <a:ln w="9525">
          <a:noFill/>
          <a:miter lim="800000"/>
          <a:headEnd/>
          <a:tailEnd/>
        </a:ln>
      </xdr:spPr>
    </xdr:sp>
    <xdr:clientData/>
  </xdr:twoCellAnchor>
  <xdr:twoCellAnchor>
    <xdr:from>
      <xdr:col>5</xdr:col>
      <xdr:colOff>285750</xdr:colOff>
      <xdr:row>4</xdr:row>
      <xdr:rowOff>0</xdr:rowOff>
    </xdr:from>
    <xdr:to>
      <xdr:col>5</xdr:col>
      <xdr:colOff>104775</xdr:colOff>
      <xdr:row>4</xdr:row>
      <xdr:rowOff>0</xdr:rowOff>
    </xdr:to>
    <xdr:sp macro="" textlink="">
      <xdr:nvSpPr>
        <xdr:cNvPr id="7188" name="Rectangle 9">
          <a:extLst>
            <a:ext uri="{FF2B5EF4-FFF2-40B4-BE49-F238E27FC236}">
              <a16:creationId xmlns:a16="http://schemas.microsoft.com/office/drawing/2014/main" id="{00000000-0008-0000-0500-0000141C0000}"/>
            </a:ext>
          </a:extLst>
        </xdr:cNvPr>
        <xdr:cNvSpPr>
          <a:spLocks noChangeArrowheads="1"/>
        </xdr:cNvSpPr>
      </xdr:nvSpPr>
      <xdr:spPr bwMode="auto">
        <a:xfrm>
          <a:off x="5648325" y="1009650"/>
          <a:ext cx="0" cy="0"/>
        </a:xfrm>
        <a:prstGeom prst="rect">
          <a:avLst/>
        </a:prstGeom>
        <a:noFill/>
        <a:ln w="9525">
          <a:noFill/>
          <a:miter lim="800000"/>
          <a:headEnd/>
          <a:tailEnd/>
        </a:ln>
      </xdr:spPr>
    </xdr:sp>
    <xdr:clientData/>
  </xdr:twoCellAnchor>
  <xdr:twoCellAnchor>
    <xdr:from>
      <xdr:col>11</xdr:col>
      <xdr:colOff>285750</xdr:colOff>
      <xdr:row>4</xdr:row>
      <xdr:rowOff>0</xdr:rowOff>
    </xdr:from>
    <xdr:to>
      <xdr:col>11</xdr:col>
      <xdr:colOff>104775</xdr:colOff>
      <xdr:row>4</xdr:row>
      <xdr:rowOff>0</xdr:rowOff>
    </xdr:to>
    <xdr:sp macro="" textlink="">
      <xdr:nvSpPr>
        <xdr:cNvPr id="7189" name="Rectangle 10">
          <a:extLst>
            <a:ext uri="{FF2B5EF4-FFF2-40B4-BE49-F238E27FC236}">
              <a16:creationId xmlns:a16="http://schemas.microsoft.com/office/drawing/2014/main" id="{00000000-0008-0000-0500-0000151C0000}"/>
            </a:ext>
          </a:extLst>
        </xdr:cNvPr>
        <xdr:cNvSpPr>
          <a:spLocks noChangeArrowheads="1"/>
        </xdr:cNvSpPr>
      </xdr:nvSpPr>
      <xdr:spPr bwMode="auto">
        <a:xfrm>
          <a:off x="9001125" y="1009650"/>
          <a:ext cx="0" cy="0"/>
        </a:xfrm>
        <a:prstGeom prst="rect">
          <a:avLst/>
        </a:prstGeom>
        <a:noFill/>
        <a:ln w="9525">
          <a:noFill/>
          <a:miter lim="800000"/>
          <a:headEnd/>
          <a:tailEnd/>
        </a:ln>
      </xdr:spPr>
    </xdr:sp>
    <xdr:clientData/>
  </xdr:twoCellAnchor>
  <xdr:twoCellAnchor>
    <xdr:from>
      <xdr:col>9</xdr:col>
      <xdr:colOff>285750</xdr:colOff>
      <xdr:row>4</xdr:row>
      <xdr:rowOff>0</xdr:rowOff>
    </xdr:from>
    <xdr:to>
      <xdr:col>9</xdr:col>
      <xdr:colOff>104775</xdr:colOff>
      <xdr:row>4</xdr:row>
      <xdr:rowOff>0</xdr:rowOff>
    </xdr:to>
    <xdr:sp macro="" textlink="">
      <xdr:nvSpPr>
        <xdr:cNvPr id="7190" name="Rectangle 11">
          <a:extLst>
            <a:ext uri="{FF2B5EF4-FFF2-40B4-BE49-F238E27FC236}">
              <a16:creationId xmlns:a16="http://schemas.microsoft.com/office/drawing/2014/main" id="{00000000-0008-0000-0500-0000161C0000}"/>
            </a:ext>
          </a:extLst>
        </xdr:cNvPr>
        <xdr:cNvSpPr>
          <a:spLocks noChangeArrowheads="1"/>
        </xdr:cNvSpPr>
      </xdr:nvSpPr>
      <xdr:spPr bwMode="auto">
        <a:xfrm>
          <a:off x="7905750" y="1009650"/>
          <a:ext cx="0" cy="0"/>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pageSetUpPr fitToPage="1"/>
  </sheetPr>
  <dimension ref="A1:M56"/>
  <sheetViews>
    <sheetView showGridLines="0" tabSelected="1" zoomScale="120" zoomScaleNormal="120" zoomScaleSheetLayoutView="80" workbookViewId="0">
      <selection activeCell="B12" sqref="B12"/>
    </sheetView>
  </sheetViews>
  <sheetFormatPr baseColWidth="10" defaultColWidth="9.1640625" defaultRowHeight="13" x14ac:dyDescent="0.15"/>
  <cols>
    <col min="1" max="1" width="35.33203125" style="1" customWidth="1"/>
    <col min="2" max="2" width="16.1640625" style="30" customWidth="1"/>
    <col min="3" max="3" width="1.6640625" style="1" customWidth="1"/>
    <col min="4" max="4" width="16.33203125" style="1" customWidth="1"/>
    <col min="5" max="5" width="1.5" style="1" customWidth="1"/>
    <col min="6" max="6" width="13.83203125" style="1" customWidth="1"/>
    <col min="7" max="7" width="3.5" style="1" customWidth="1"/>
    <col min="8" max="8" width="15.5" style="1" customWidth="1"/>
    <col min="9" max="9" width="1.5" style="1" customWidth="1"/>
    <col min="10" max="10" width="16" style="1" customWidth="1"/>
    <col min="11" max="11" width="1.5" style="1" customWidth="1"/>
    <col min="12" max="12" width="16.83203125" style="1" customWidth="1"/>
    <col min="13" max="16384" width="9.1640625" style="1"/>
  </cols>
  <sheetData>
    <row r="1" spans="1:13" ht="18" customHeight="1" x14ac:dyDescent="0.15">
      <c r="A1" s="309"/>
      <c r="B1" s="313" t="s">
        <v>71</v>
      </c>
      <c r="C1" s="313"/>
      <c r="D1" s="313"/>
      <c r="E1" s="313"/>
      <c r="F1" s="313"/>
      <c r="G1" s="313"/>
      <c r="H1" s="313"/>
      <c r="I1" s="313"/>
      <c r="J1" s="313"/>
      <c r="L1" s="146" t="s">
        <v>73</v>
      </c>
      <c r="M1" s="145"/>
    </row>
    <row r="2" spans="1:13" ht="30.75" customHeight="1" x14ac:dyDescent="0.15">
      <c r="A2" s="309"/>
      <c r="B2" s="325" t="s">
        <v>143</v>
      </c>
      <c r="C2" s="325"/>
      <c r="D2" s="325"/>
      <c r="E2" s="325"/>
      <c r="F2" s="325"/>
      <c r="G2" s="325"/>
      <c r="H2" s="325"/>
      <c r="I2" s="325"/>
      <c r="J2" s="325"/>
      <c r="L2" s="147" t="s">
        <v>142</v>
      </c>
      <c r="M2" s="61"/>
    </row>
    <row r="3" spans="1:13" ht="24" customHeight="1" x14ac:dyDescent="0.15">
      <c r="A3" s="309"/>
      <c r="B3" s="310" t="s">
        <v>13</v>
      </c>
      <c r="C3" s="311"/>
      <c r="D3" s="311"/>
      <c r="E3" s="311"/>
      <c r="F3" s="311"/>
      <c r="G3" s="311"/>
      <c r="H3" s="311"/>
      <c r="I3" s="311"/>
      <c r="J3" s="312"/>
      <c r="L3" s="144"/>
    </row>
    <row r="4" spans="1:13" ht="14.25" customHeight="1" x14ac:dyDescent="0.15">
      <c r="A4" s="309"/>
      <c r="B4" s="314" t="s">
        <v>19</v>
      </c>
      <c r="C4" s="316"/>
      <c r="D4" s="317" t="s">
        <v>129</v>
      </c>
      <c r="E4" s="318"/>
      <c r="F4" s="319"/>
      <c r="G4" s="320" t="s">
        <v>72</v>
      </c>
      <c r="H4" s="317" t="s">
        <v>130</v>
      </c>
      <c r="I4" s="318"/>
      <c r="J4" s="319"/>
      <c r="L4" s="144"/>
    </row>
    <row r="5" spans="1:13" ht="16.5" customHeight="1" x14ac:dyDescent="0.15">
      <c r="A5" s="309"/>
      <c r="B5" s="314"/>
      <c r="C5" s="316"/>
      <c r="D5" s="323"/>
      <c r="E5" s="323"/>
      <c r="F5" s="323"/>
      <c r="G5" s="320"/>
      <c r="H5" s="324"/>
      <c r="I5" s="324"/>
      <c r="J5" s="324"/>
      <c r="L5" s="144"/>
    </row>
    <row r="6" spans="1:13" ht="21" customHeight="1" x14ac:dyDescent="0.15">
      <c r="A6" s="309"/>
      <c r="B6" s="315"/>
      <c r="C6" s="316"/>
      <c r="D6" s="321"/>
      <c r="E6" s="321"/>
      <c r="F6" s="321"/>
      <c r="G6" s="320"/>
      <c r="H6" s="322"/>
      <c r="I6" s="322"/>
      <c r="J6" s="322"/>
      <c r="L6" s="144"/>
    </row>
    <row r="8" spans="1:13" ht="20" x14ac:dyDescent="0.2">
      <c r="A8" s="43" t="s">
        <v>128</v>
      </c>
      <c r="B8" s="45"/>
      <c r="C8" s="43"/>
      <c r="D8" s="43"/>
      <c r="E8" s="43"/>
      <c r="F8" s="43"/>
      <c r="G8" s="43"/>
      <c r="H8" s="43"/>
      <c r="I8" s="43"/>
      <c r="J8" s="43"/>
      <c r="K8" s="28"/>
      <c r="L8" s="29"/>
    </row>
    <row r="9" spans="1:13" ht="45" x14ac:dyDescent="0.15">
      <c r="A9" s="44"/>
      <c r="B9" s="31" t="s">
        <v>0</v>
      </c>
      <c r="C9" s="2"/>
      <c r="D9" s="2" t="s">
        <v>1</v>
      </c>
      <c r="E9" s="2"/>
      <c r="F9" s="2" t="s">
        <v>80</v>
      </c>
      <c r="G9" s="2"/>
      <c r="H9" s="2" t="s">
        <v>81</v>
      </c>
      <c r="I9" s="2"/>
      <c r="J9" s="2" t="s">
        <v>74</v>
      </c>
      <c r="K9" s="3"/>
      <c r="L9" s="2" t="s">
        <v>75</v>
      </c>
    </row>
    <row r="10" spans="1:13" ht="24" customHeight="1" x14ac:dyDescent="0.15">
      <c r="A10" s="4"/>
      <c r="B10" s="32" t="s">
        <v>4</v>
      </c>
      <c r="C10" s="6"/>
      <c r="D10" s="32" t="s">
        <v>4</v>
      </c>
      <c r="E10" s="32"/>
      <c r="F10" s="32" t="s">
        <v>4</v>
      </c>
      <c r="G10" s="32"/>
      <c r="H10" s="32" t="s">
        <v>4</v>
      </c>
      <c r="I10" s="32"/>
      <c r="J10" s="32" t="s">
        <v>4</v>
      </c>
      <c r="K10" s="32"/>
      <c r="L10" s="32" t="s">
        <v>4</v>
      </c>
    </row>
    <row r="11" spans="1:13" ht="20" customHeight="1" x14ac:dyDescent="0.15">
      <c r="A11" s="26" t="s">
        <v>7</v>
      </c>
      <c r="B11" s="33"/>
      <c r="C11" s="7"/>
      <c r="D11" s="7"/>
      <c r="E11" s="7"/>
      <c r="F11" s="7"/>
      <c r="G11" s="7"/>
      <c r="H11" s="7"/>
      <c r="I11" s="7"/>
      <c r="J11" s="7"/>
      <c r="K11" s="8"/>
    </row>
    <row r="12" spans="1:13" ht="20" customHeight="1" x14ac:dyDescent="0.15">
      <c r="A12" s="75" t="s">
        <v>140</v>
      </c>
      <c r="B12" s="454">
        <v>200817</v>
      </c>
      <c r="C12" s="187"/>
      <c r="D12" s="186"/>
      <c r="E12" s="187"/>
      <c r="F12" s="186"/>
      <c r="G12" s="187"/>
      <c r="H12" s="186"/>
      <c r="I12" s="187"/>
      <c r="J12" s="188">
        <f>H12+D12+B12+F12</f>
        <v>200817</v>
      </c>
      <c r="K12" s="189"/>
      <c r="L12" s="454">
        <v>179545</v>
      </c>
    </row>
    <row r="13" spans="1:13" ht="20" customHeight="1" x14ac:dyDescent="0.15">
      <c r="A13" s="75" t="s">
        <v>22</v>
      </c>
      <c r="B13" s="454"/>
      <c r="C13" s="187"/>
      <c r="D13" s="186"/>
      <c r="E13" s="187"/>
      <c r="F13" s="186"/>
      <c r="G13" s="187"/>
      <c r="H13" s="186"/>
      <c r="I13" s="187"/>
      <c r="J13" s="188">
        <f t="shared" ref="J13:J21" si="0">H13+D13+B13+F13</f>
        <v>0</v>
      </c>
      <c r="K13" s="189"/>
      <c r="L13" s="454"/>
    </row>
    <row r="14" spans="1:13" ht="20" customHeight="1" x14ac:dyDescent="0.15">
      <c r="A14" s="75" t="s">
        <v>146</v>
      </c>
      <c r="B14" s="454">
        <v>14728</v>
      </c>
      <c r="C14" s="187"/>
      <c r="D14" s="186"/>
      <c r="E14" s="187"/>
      <c r="F14" s="186"/>
      <c r="G14" s="187"/>
      <c r="H14" s="186"/>
      <c r="I14" s="187"/>
      <c r="J14" s="188">
        <f t="shared" si="0"/>
        <v>14728</v>
      </c>
      <c r="K14" s="189"/>
      <c r="L14" s="454">
        <v>16498</v>
      </c>
    </row>
    <row r="15" spans="1:13" ht="20" customHeight="1" x14ac:dyDescent="0.15">
      <c r="A15" s="75" t="s">
        <v>24</v>
      </c>
      <c r="B15" s="186"/>
      <c r="C15" s="187"/>
      <c r="D15" s="186"/>
      <c r="E15" s="187"/>
      <c r="F15" s="186"/>
      <c r="G15" s="187"/>
      <c r="H15" s="186"/>
      <c r="I15" s="187"/>
      <c r="J15" s="188">
        <f t="shared" si="0"/>
        <v>0</v>
      </c>
      <c r="K15" s="189"/>
      <c r="L15" s="186"/>
    </row>
    <row r="16" spans="1:13" ht="20" customHeight="1" x14ac:dyDescent="0.15">
      <c r="A16" s="75" t="s">
        <v>25</v>
      </c>
      <c r="B16" s="186"/>
      <c r="C16" s="187"/>
      <c r="D16" s="186"/>
      <c r="E16" s="187"/>
      <c r="F16" s="186"/>
      <c r="G16" s="187"/>
      <c r="H16" s="186"/>
      <c r="I16" s="187"/>
      <c r="J16" s="188">
        <f t="shared" si="0"/>
        <v>0</v>
      </c>
      <c r="K16" s="189"/>
      <c r="L16" s="186"/>
    </row>
    <row r="17" spans="1:12" ht="30" x14ac:dyDescent="0.15">
      <c r="A17" s="75" t="s">
        <v>26</v>
      </c>
      <c r="B17" s="186"/>
      <c r="C17" s="187"/>
      <c r="D17" s="186"/>
      <c r="E17" s="187"/>
      <c r="F17" s="186"/>
      <c r="G17" s="187"/>
      <c r="H17" s="186"/>
      <c r="I17" s="187"/>
      <c r="J17" s="188">
        <f t="shared" si="0"/>
        <v>0</v>
      </c>
      <c r="K17" s="189"/>
      <c r="L17" s="186"/>
    </row>
    <row r="18" spans="1:12" ht="20" customHeight="1" x14ac:dyDescent="0.15">
      <c r="A18" s="75" t="s">
        <v>68</v>
      </c>
      <c r="B18" s="186"/>
      <c r="C18" s="187"/>
      <c r="D18" s="186"/>
      <c r="E18" s="187"/>
      <c r="F18" s="186"/>
      <c r="G18" s="187"/>
      <c r="H18" s="186"/>
      <c r="I18" s="187"/>
      <c r="J18" s="188">
        <f t="shared" si="0"/>
        <v>0</v>
      </c>
      <c r="K18" s="189"/>
      <c r="L18" s="186"/>
    </row>
    <row r="19" spans="1:12" ht="30" x14ac:dyDescent="0.15">
      <c r="A19" s="75" t="s">
        <v>69</v>
      </c>
      <c r="B19" s="186"/>
      <c r="C19" s="187"/>
      <c r="D19" s="186"/>
      <c r="E19" s="187"/>
      <c r="F19" s="186"/>
      <c r="G19" s="187"/>
      <c r="H19" s="186"/>
      <c r="I19" s="187"/>
      <c r="J19" s="188">
        <f t="shared" si="0"/>
        <v>0</v>
      </c>
      <c r="K19" s="189"/>
      <c r="L19" s="186"/>
    </row>
    <row r="20" spans="1:12" ht="20" customHeight="1" x14ac:dyDescent="0.15">
      <c r="A20" s="75"/>
      <c r="B20" s="186"/>
      <c r="C20" s="187"/>
      <c r="D20" s="186"/>
      <c r="E20" s="187"/>
      <c r="F20" s="186"/>
      <c r="G20" s="187"/>
      <c r="H20" s="186"/>
      <c r="I20" s="187"/>
      <c r="J20" s="188">
        <f t="shared" si="0"/>
        <v>0</v>
      </c>
      <c r="K20" s="189"/>
      <c r="L20" s="186"/>
    </row>
    <row r="21" spans="1:12" ht="17.25" customHeight="1" thickBot="1" x14ac:dyDescent="0.25">
      <c r="A21" s="9" t="s">
        <v>86</v>
      </c>
      <c r="B21" s="190">
        <f>SUM(B12:B20)</f>
        <v>215545</v>
      </c>
      <c r="C21" s="191"/>
      <c r="D21" s="190">
        <f>SUM(D12:D20)</f>
        <v>0</v>
      </c>
      <c r="E21" s="187"/>
      <c r="F21" s="190">
        <f>SUM(F12:F20)</f>
        <v>0</v>
      </c>
      <c r="G21" s="187"/>
      <c r="H21" s="190">
        <f>SUM(H12:H20)</f>
        <v>0</v>
      </c>
      <c r="I21" s="187"/>
      <c r="J21" s="192">
        <f t="shared" si="0"/>
        <v>215545</v>
      </c>
      <c r="K21" s="189"/>
      <c r="L21" s="190">
        <f>SUM(L12:L20)</f>
        <v>196043</v>
      </c>
    </row>
    <row r="22" spans="1:12" ht="16.5" customHeight="1" thickTop="1" x14ac:dyDescent="0.15">
      <c r="A22" s="10"/>
      <c r="B22" s="193"/>
      <c r="C22" s="194"/>
      <c r="D22" s="194"/>
      <c r="E22" s="194"/>
      <c r="F22" s="194"/>
      <c r="G22" s="194"/>
      <c r="H22" s="194"/>
      <c r="I22" s="194"/>
      <c r="J22" s="195" t="str">
        <f>IF(B21+D21+F21+H21-J21=0," ","error")</f>
        <v xml:space="preserve"> </v>
      </c>
      <c r="K22" s="194"/>
      <c r="L22" s="196"/>
    </row>
    <row r="23" spans="1:12" ht="30" x14ac:dyDescent="0.15">
      <c r="A23" s="59" t="s">
        <v>66</v>
      </c>
      <c r="B23" s="197"/>
      <c r="C23" s="198"/>
      <c r="D23" s="198"/>
      <c r="E23" s="198"/>
      <c r="F23" s="198"/>
      <c r="G23" s="198"/>
      <c r="H23" s="198"/>
      <c r="I23" s="198"/>
      <c r="J23" s="198"/>
      <c r="K23" s="198"/>
      <c r="L23" s="199"/>
    </row>
    <row r="24" spans="1:12" ht="20" customHeight="1" x14ac:dyDescent="0.15">
      <c r="A24" s="75" t="s">
        <v>27</v>
      </c>
      <c r="B24" s="186"/>
      <c r="C24" s="187"/>
      <c r="D24" s="186"/>
      <c r="E24" s="187"/>
      <c r="F24" s="186"/>
      <c r="G24" s="187"/>
      <c r="H24" s="186"/>
      <c r="I24" s="187"/>
      <c r="J24" s="188">
        <f>H24+D24+B24+F24</f>
        <v>0</v>
      </c>
      <c r="K24" s="189"/>
      <c r="L24" s="186"/>
    </row>
    <row r="25" spans="1:12" ht="20" customHeight="1" x14ac:dyDescent="0.15">
      <c r="A25" s="75" t="s">
        <v>28</v>
      </c>
      <c r="B25" s="186"/>
      <c r="C25" s="187"/>
      <c r="D25" s="186"/>
      <c r="E25" s="187"/>
      <c r="F25" s="186"/>
      <c r="G25" s="187"/>
      <c r="H25" s="186"/>
      <c r="I25" s="187"/>
      <c r="J25" s="188">
        <f>H25+D25+B25+F25</f>
        <v>0</v>
      </c>
      <c r="K25" s="189"/>
      <c r="L25" s="186"/>
    </row>
    <row r="26" spans="1:12" ht="17.25" customHeight="1" thickBot="1" x14ac:dyDescent="0.25">
      <c r="A26" s="9" t="s">
        <v>87</v>
      </c>
      <c r="B26" s="190">
        <f>SUM(B24:B25)</f>
        <v>0</v>
      </c>
      <c r="C26" s="191"/>
      <c r="D26" s="190">
        <f>SUM(D24:D25)</f>
        <v>0</v>
      </c>
      <c r="E26" s="187"/>
      <c r="F26" s="190">
        <f>SUM(F24:F25)</f>
        <v>0</v>
      </c>
      <c r="G26" s="187"/>
      <c r="H26" s="190">
        <f>SUM(H24:H25)</f>
        <v>0</v>
      </c>
      <c r="I26" s="187"/>
      <c r="J26" s="190">
        <f>SUM(J24:J25)</f>
        <v>0</v>
      </c>
      <c r="K26" s="189"/>
      <c r="L26" s="190">
        <f>SUM(L24:L25)</f>
        <v>0</v>
      </c>
    </row>
    <row r="27" spans="1:12" ht="8.25" customHeight="1" thickTop="1" x14ac:dyDescent="0.15">
      <c r="A27" s="25"/>
      <c r="B27" s="200"/>
      <c r="C27" s="201"/>
      <c r="D27" s="200"/>
      <c r="E27" s="201"/>
      <c r="F27" s="200"/>
      <c r="G27" s="201"/>
      <c r="H27" s="200"/>
      <c r="I27" s="202"/>
      <c r="J27" s="203" t="str">
        <f>IF(B26+D26+F26+H26-J26=0," ","error")</f>
        <v xml:space="preserve"> </v>
      </c>
      <c r="K27" s="189"/>
      <c r="L27" s="203"/>
    </row>
    <row r="28" spans="1:12" ht="20" customHeight="1" thickBot="1" x14ac:dyDescent="0.25">
      <c r="A28" s="9" t="s">
        <v>11</v>
      </c>
      <c r="B28" s="204">
        <f>B26+B21</f>
        <v>215545</v>
      </c>
      <c r="C28" s="202"/>
      <c r="D28" s="204">
        <f>D26+D21</f>
        <v>0</v>
      </c>
      <c r="E28" s="202"/>
      <c r="F28" s="204">
        <f>F26+F21</f>
        <v>0</v>
      </c>
      <c r="G28" s="202"/>
      <c r="H28" s="204">
        <f>H26+H21</f>
        <v>0</v>
      </c>
      <c r="I28" s="202"/>
      <c r="J28" s="204">
        <f>J26+J21</f>
        <v>215545</v>
      </c>
      <c r="K28" s="189"/>
      <c r="L28" s="204">
        <f>L26+L21</f>
        <v>196043</v>
      </c>
    </row>
    <row r="29" spans="1:12" ht="16.5" customHeight="1" thickTop="1" x14ac:dyDescent="0.15">
      <c r="B29" s="205"/>
      <c r="C29" s="196"/>
      <c r="D29" s="196"/>
      <c r="E29" s="196"/>
      <c r="F29" s="196"/>
      <c r="G29" s="196"/>
      <c r="H29" s="196"/>
      <c r="I29" s="196"/>
      <c r="J29" s="195" t="str">
        <f>IF(B28+D28+H28-J28=0," ","error")</f>
        <v xml:space="preserve"> </v>
      </c>
      <c r="K29" s="196"/>
      <c r="L29" s="196"/>
    </row>
    <row r="30" spans="1:12" ht="18" customHeight="1" x14ac:dyDescent="0.15">
      <c r="A30" s="27" t="s">
        <v>8</v>
      </c>
      <c r="B30" s="197"/>
      <c r="C30" s="206"/>
      <c r="D30" s="206"/>
      <c r="E30" s="206"/>
      <c r="F30" s="206"/>
      <c r="G30" s="206"/>
      <c r="H30" s="206"/>
      <c r="I30" s="206"/>
      <c r="J30" s="206"/>
      <c r="K30" s="206"/>
      <c r="L30" s="206"/>
    </row>
    <row r="31" spans="1:12" ht="20" customHeight="1" x14ac:dyDescent="0.15">
      <c r="A31" s="76" t="s">
        <v>29</v>
      </c>
      <c r="B31" s="186"/>
      <c r="C31" s="200"/>
      <c r="D31" s="186"/>
      <c r="E31" s="187"/>
      <c r="F31" s="186"/>
      <c r="G31" s="187"/>
      <c r="H31" s="186"/>
      <c r="I31" s="187"/>
      <c r="J31" s="188">
        <f>H31+D31+B31+F31</f>
        <v>0</v>
      </c>
      <c r="K31" s="203"/>
      <c r="L31" s="186"/>
    </row>
    <row r="32" spans="1:12" ht="20" customHeight="1" x14ac:dyDescent="0.15">
      <c r="A32" s="76" t="s">
        <v>119</v>
      </c>
      <c r="B32" s="186"/>
      <c r="C32" s="200"/>
      <c r="D32" s="186"/>
      <c r="E32" s="187"/>
      <c r="F32" s="186"/>
      <c r="G32" s="187"/>
      <c r="H32" s="186"/>
      <c r="I32" s="187"/>
      <c r="J32" s="188">
        <f t="shared" ref="J32:J41" si="1">H32+D32+B32+F32</f>
        <v>0</v>
      </c>
      <c r="K32" s="203"/>
      <c r="L32" s="186"/>
    </row>
    <row r="33" spans="1:12" ht="20" customHeight="1" x14ac:dyDescent="0.15">
      <c r="A33" s="76" t="s">
        <v>30</v>
      </c>
      <c r="B33" s="186"/>
      <c r="C33" s="200"/>
      <c r="D33" s="186"/>
      <c r="E33" s="187"/>
      <c r="F33" s="186"/>
      <c r="G33" s="187"/>
      <c r="H33" s="186"/>
      <c r="I33" s="187"/>
      <c r="J33" s="188">
        <f t="shared" si="1"/>
        <v>0</v>
      </c>
      <c r="K33" s="203"/>
      <c r="L33" s="186"/>
    </row>
    <row r="34" spans="1:12" ht="30" x14ac:dyDescent="0.15">
      <c r="A34" s="76" t="s">
        <v>31</v>
      </c>
      <c r="B34" s="454">
        <v>166890</v>
      </c>
      <c r="C34" s="200"/>
      <c r="D34" s="186"/>
      <c r="E34" s="187"/>
      <c r="F34" s="186"/>
      <c r="G34" s="187"/>
      <c r="H34" s="186"/>
      <c r="I34" s="187"/>
      <c r="J34" s="188">
        <f t="shared" si="1"/>
        <v>166890</v>
      </c>
      <c r="K34" s="203"/>
      <c r="L34" s="454">
        <v>168665</v>
      </c>
    </row>
    <row r="35" spans="1:12" ht="20" customHeight="1" x14ac:dyDescent="0.15">
      <c r="A35" s="76" t="s">
        <v>153</v>
      </c>
      <c r="B35" s="454"/>
      <c r="C35" s="200"/>
      <c r="D35" s="186"/>
      <c r="E35" s="187"/>
      <c r="F35" s="186"/>
      <c r="G35" s="187"/>
      <c r="H35" s="186"/>
      <c r="I35" s="187"/>
      <c r="J35" s="188">
        <f t="shared" si="1"/>
        <v>0</v>
      </c>
      <c r="K35" s="203"/>
      <c r="L35" s="454">
        <v>64493</v>
      </c>
    </row>
    <row r="36" spans="1:12" ht="20" customHeight="1" x14ac:dyDescent="0.15">
      <c r="A36" s="76" t="s">
        <v>33</v>
      </c>
      <c r="B36" s="454"/>
      <c r="C36" s="200"/>
      <c r="D36" s="186"/>
      <c r="E36" s="187"/>
      <c r="F36" s="186"/>
      <c r="G36" s="187"/>
      <c r="H36" s="186"/>
      <c r="I36" s="187"/>
      <c r="J36" s="188">
        <f t="shared" si="1"/>
        <v>0</v>
      </c>
      <c r="K36" s="203"/>
      <c r="L36" s="454"/>
    </row>
    <row r="37" spans="1:12" ht="20" customHeight="1" x14ac:dyDescent="0.15">
      <c r="A37" s="77" t="s">
        <v>147</v>
      </c>
      <c r="B37" s="454">
        <v>300</v>
      </c>
      <c r="C37" s="200"/>
      <c r="D37" s="186"/>
      <c r="E37" s="187"/>
      <c r="F37" s="186"/>
      <c r="G37" s="187"/>
      <c r="H37" s="186"/>
      <c r="I37" s="187"/>
      <c r="J37" s="188">
        <f t="shared" si="1"/>
        <v>300</v>
      </c>
      <c r="K37" s="203"/>
      <c r="L37" s="454">
        <v>200</v>
      </c>
    </row>
    <row r="38" spans="1:12" ht="20" customHeight="1" x14ac:dyDescent="0.15">
      <c r="A38" s="77" t="s">
        <v>35</v>
      </c>
      <c r="B38" s="454">
        <v>200</v>
      </c>
      <c r="C38" s="200"/>
      <c r="D38" s="186"/>
      <c r="E38" s="187"/>
      <c r="F38" s="186"/>
      <c r="G38" s="187"/>
      <c r="H38" s="186"/>
      <c r="I38" s="187"/>
      <c r="J38" s="188">
        <f t="shared" si="1"/>
        <v>200</v>
      </c>
      <c r="K38" s="203"/>
      <c r="L38" s="454">
        <v>200</v>
      </c>
    </row>
    <row r="39" spans="1:12" ht="20" customHeight="1" x14ac:dyDescent="0.15">
      <c r="A39" s="77" t="s">
        <v>36</v>
      </c>
      <c r="B39" s="186"/>
      <c r="C39" s="200"/>
      <c r="D39" s="186"/>
      <c r="E39" s="187"/>
      <c r="F39" s="186"/>
      <c r="G39" s="187"/>
      <c r="H39" s="186"/>
      <c r="I39" s="187"/>
      <c r="J39" s="188">
        <f t="shared" si="1"/>
        <v>0</v>
      </c>
      <c r="K39" s="203"/>
      <c r="L39" s="454">
        <v>3624</v>
      </c>
    </row>
    <row r="40" spans="1:12" ht="20" customHeight="1" x14ac:dyDescent="0.15">
      <c r="A40" s="77" t="s">
        <v>127</v>
      </c>
      <c r="B40" s="186"/>
      <c r="C40" s="200"/>
      <c r="D40" s="186"/>
      <c r="E40" s="187"/>
      <c r="F40" s="186"/>
      <c r="G40" s="187"/>
      <c r="H40" s="186"/>
      <c r="I40" s="187"/>
      <c r="J40" s="188">
        <f t="shared" si="1"/>
        <v>0</v>
      </c>
      <c r="K40" s="203"/>
      <c r="L40" s="186"/>
    </row>
    <row r="41" spans="1:12" ht="20" customHeight="1" thickBot="1" x14ac:dyDescent="0.2">
      <c r="A41" s="76"/>
      <c r="B41" s="207"/>
      <c r="C41" s="200"/>
      <c r="D41" s="207"/>
      <c r="E41" s="187"/>
      <c r="F41" s="207"/>
      <c r="G41" s="187"/>
      <c r="H41" s="207"/>
      <c r="I41" s="187"/>
      <c r="J41" s="188">
        <f t="shared" si="1"/>
        <v>0</v>
      </c>
      <c r="K41" s="203"/>
      <c r="L41" s="207"/>
    </row>
    <row r="42" spans="1:12" ht="20" customHeight="1" thickTop="1" thickBot="1" x14ac:dyDescent="0.2">
      <c r="A42" s="13" t="s">
        <v>88</v>
      </c>
      <c r="B42" s="190">
        <f>SUM(B31:B41)</f>
        <v>167390</v>
      </c>
      <c r="C42" s="208"/>
      <c r="D42" s="190">
        <f>SUM(D31:D41)</f>
        <v>0</v>
      </c>
      <c r="E42" s="187"/>
      <c r="F42" s="190">
        <f>SUM(F31:F41)</f>
        <v>0</v>
      </c>
      <c r="G42" s="187"/>
      <c r="H42" s="190">
        <f>SUM(H31:H41)</f>
        <v>0</v>
      </c>
      <c r="I42" s="187"/>
      <c r="J42" s="190">
        <f>SUM(J31:J41)</f>
        <v>167390</v>
      </c>
      <c r="K42" s="203"/>
      <c r="L42" s="190">
        <f>SUM(L31:L41)</f>
        <v>237182</v>
      </c>
    </row>
    <row r="43" spans="1:12" s="14" customFormat="1" ht="17.25" customHeight="1" thickTop="1" x14ac:dyDescent="0.15">
      <c r="B43" s="209"/>
      <c r="C43" s="195"/>
      <c r="D43" s="210"/>
      <c r="E43" s="195"/>
      <c r="F43" s="195"/>
      <c r="G43" s="195"/>
      <c r="H43" s="195"/>
      <c r="I43" s="195"/>
      <c r="J43" s="195" t="str">
        <f>IF(B42+D42+F42+H42-J42=0," ","error")</f>
        <v xml:space="preserve"> </v>
      </c>
      <c r="K43" s="195"/>
      <c r="L43" s="195"/>
    </row>
    <row r="44" spans="1:12" ht="30" x14ac:dyDescent="0.15">
      <c r="A44" s="59" t="s">
        <v>67</v>
      </c>
      <c r="B44" s="197"/>
      <c r="C44" s="198"/>
      <c r="D44" s="198"/>
      <c r="E44" s="198"/>
      <c r="F44" s="198"/>
      <c r="G44" s="198"/>
      <c r="H44" s="198"/>
      <c r="I44" s="198"/>
      <c r="J44" s="198"/>
      <c r="K44" s="198"/>
      <c r="L44" s="199"/>
    </row>
    <row r="45" spans="1:12" ht="27" customHeight="1" x14ac:dyDescent="0.15">
      <c r="A45" s="76" t="s">
        <v>166</v>
      </c>
      <c r="B45" s="186">
        <v>28816</v>
      </c>
      <c r="C45" s="200"/>
      <c r="D45" s="186"/>
      <c r="E45" s="187"/>
      <c r="F45" s="186"/>
      <c r="G45" s="187"/>
      <c r="H45" s="186"/>
      <c r="I45" s="187"/>
      <c r="J45" s="188">
        <f>H45+D45+F45+B45</f>
        <v>28816</v>
      </c>
      <c r="K45" s="203"/>
      <c r="L45" s="186"/>
    </row>
    <row r="46" spans="1:12" ht="20" customHeight="1" thickBot="1" x14ac:dyDescent="0.2">
      <c r="A46" s="76" t="s">
        <v>38</v>
      </c>
      <c r="B46" s="207"/>
      <c r="C46" s="200"/>
      <c r="D46" s="207"/>
      <c r="E46" s="187"/>
      <c r="F46" s="207"/>
      <c r="G46" s="187"/>
      <c r="H46" s="207"/>
      <c r="I46" s="187"/>
      <c r="J46" s="188">
        <f>H46+D46+F46+B46</f>
        <v>0</v>
      </c>
      <c r="K46" s="203"/>
      <c r="L46" s="207"/>
    </row>
    <row r="47" spans="1:12" ht="20" customHeight="1" thickTop="1" thickBot="1" x14ac:dyDescent="0.2">
      <c r="A47" s="13" t="s">
        <v>89</v>
      </c>
      <c r="B47" s="190">
        <f>SUM(B45:B46)</f>
        <v>28816</v>
      </c>
      <c r="C47" s="208"/>
      <c r="D47" s="190">
        <f>SUM(D45:D46)</f>
        <v>0</v>
      </c>
      <c r="E47" s="187"/>
      <c r="F47" s="190">
        <f>SUM(F45:F46)</f>
        <v>0</v>
      </c>
      <c r="G47" s="187"/>
      <c r="H47" s="190">
        <f>SUM(H45:H46)</f>
        <v>0</v>
      </c>
      <c r="I47" s="187"/>
      <c r="J47" s="190">
        <f>SUM(J45:J46)</f>
        <v>28816</v>
      </c>
      <c r="K47" s="203"/>
      <c r="L47" s="190">
        <f>SUM(L45:L46)</f>
        <v>0</v>
      </c>
    </row>
    <row r="48" spans="1:12" ht="13.5" customHeight="1" thickTop="1" thickBot="1" x14ac:dyDescent="0.2">
      <c r="B48" s="211"/>
      <c r="C48" s="196"/>
      <c r="D48" s="211"/>
      <c r="E48" s="196"/>
      <c r="F48" s="196"/>
      <c r="G48" s="196"/>
      <c r="H48" s="211"/>
      <c r="I48" s="196"/>
      <c r="J48" s="195" t="str">
        <f>IF(B47+D47+F47+H47-J47=0," ","error")</f>
        <v xml:space="preserve"> </v>
      </c>
      <c r="K48" s="196"/>
      <c r="L48" s="196"/>
    </row>
    <row r="49" spans="1:13" s="15" customFormat="1" ht="20" customHeight="1" thickTop="1" thickBot="1" x14ac:dyDescent="0.2">
      <c r="A49" s="35" t="s">
        <v>12</v>
      </c>
      <c r="B49" s="212">
        <f>+B47+B42</f>
        <v>196206</v>
      </c>
      <c r="C49" s="189"/>
      <c r="D49" s="212">
        <f>+D47+D42</f>
        <v>0</v>
      </c>
      <c r="E49" s="189"/>
      <c r="F49" s="212">
        <f>+F47+F42</f>
        <v>0</v>
      </c>
      <c r="G49" s="189"/>
      <c r="H49" s="212">
        <f>+H47+H42</f>
        <v>0</v>
      </c>
      <c r="I49" s="189"/>
      <c r="J49" s="212">
        <f>+J47+J42</f>
        <v>196206</v>
      </c>
      <c r="K49" s="189"/>
      <c r="L49" s="212">
        <f>+L47+L42</f>
        <v>237182</v>
      </c>
    </row>
    <row r="50" spans="1:13" ht="15" thickTop="1" thickBot="1" x14ac:dyDescent="0.2">
      <c r="B50" s="213"/>
      <c r="C50" s="214"/>
      <c r="D50" s="214"/>
      <c r="E50" s="214"/>
      <c r="F50" s="214"/>
      <c r="G50" s="214"/>
      <c r="H50" s="214"/>
      <c r="I50" s="214"/>
      <c r="J50" s="195" t="str">
        <f>IF(B49+D49+F49+H49-J49=0," ","error")</f>
        <v xml:space="preserve"> </v>
      </c>
      <c r="K50" s="215"/>
      <c r="L50" s="196"/>
    </row>
    <row r="51" spans="1:13" ht="20" customHeight="1" thickTop="1" thickBot="1" x14ac:dyDescent="0.2">
      <c r="A51" s="36" t="s">
        <v>110</v>
      </c>
      <c r="B51" s="216">
        <f>+B28-B49</f>
        <v>19339</v>
      </c>
      <c r="C51" s="217"/>
      <c r="D51" s="216">
        <f>+D28-D49</f>
        <v>0</v>
      </c>
      <c r="E51" s="217"/>
      <c r="F51" s="216">
        <f>+F28-F49</f>
        <v>0</v>
      </c>
      <c r="G51" s="217"/>
      <c r="H51" s="216">
        <f>+H28-H49</f>
        <v>0</v>
      </c>
      <c r="I51" s="217"/>
      <c r="J51" s="218">
        <f>IF((B51+D51+F51+H51)=(+J28-J49),H51+F51+D51+B51,"Cross Add Error")</f>
        <v>19339</v>
      </c>
      <c r="K51" s="219"/>
      <c r="L51" s="216">
        <f>+L28-L49</f>
        <v>-41139</v>
      </c>
      <c r="M51" s="78"/>
    </row>
    <row r="52" spans="1:13" ht="14.25" customHeight="1" thickBot="1" x14ac:dyDescent="0.2">
      <c r="A52" s="36"/>
      <c r="B52" s="220"/>
      <c r="C52" s="217"/>
      <c r="D52" s="220"/>
      <c r="E52" s="217"/>
      <c r="F52" s="220"/>
      <c r="G52" s="217"/>
      <c r="H52" s="220"/>
      <c r="I52" s="217"/>
      <c r="J52" s="220"/>
      <c r="K52" s="219"/>
      <c r="L52" s="220"/>
      <c r="M52" s="78"/>
    </row>
    <row r="53" spans="1:13" ht="19.5" customHeight="1" thickTop="1" thickBot="1" x14ac:dyDescent="0.2">
      <c r="A53" s="83" t="s">
        <v>125</v>
      </c>
      <c r="B53" s="221"/>
      <c r="C53" s="217"/>
      <c r="D53" s="221"/>
      <c r="E53" s="217"/>
      <c r="F53" s="221"/>
      <c r="G53" s="217"/>
      <c r="H53" s="221"/>
      <c r="I53" s="217"/>
      <c r="J53" s="222">
        <f>IF(H53+F53+D53+B53=0,0,"Transfer error")</f>
        <v>0</v>
      </c>
      <c r="K53" s="219"/>
      <c r="L53" s="221"/>
    </row>
    <row r="54" spans="1:13" ht="14.25" customHeight="1" thickTop="1" thickBot="1" x14ac:dyDescent="0.2">
      <c r="A54" s="11"/>
      <c r="B54" s="223"/>
      <c r="C54" s="217"/>
      <c r="D54" s="223"/>
      <c r="E54" s="217"/>
      <c r="F54" s="224"/>
      <c r="G54" s="217"/>
      <c r="H54" s="223"/>
      <c r="I54" s="217"/>
      <c r="J54" s="225"/>
      <c r="K54" s="219"/>
      <c r="L54" s="223"/>
    </row>
    <row r="55" spans="1:13" ht="29.25" customHeight="1" thickTop="1" thickBot="1" x14ac:dyDescent="0.2">
      <c r="A55" s="13" t="s">
        <v>42</v>
      </c>
      <c r="B55" s="226">
        <f>+B51+B53</f>
        <v>19339</v>
      </c>
      <c r="C55" s="217"/>
      <c r="D55" s="226">
        <f>+D51+D53</f>
        <v>0</v>
      </c>
      <c r="E55" s="217"/>
      <c r="F55" s="226">
        <f>+F51+F53</f>
        <v>0</v>
      </c>
      <c r="G55" s="217"/>
      <c r="H55" s="226">
        <f>+H51+H53</f>
        <v>0</v>
      </c>
      <c r="I55" s="217"/>
      <c r="J55" s="226">
        <f>+J51+J53</f>
        <v>19339</v>
      </c>
      <c r="K55" s="219"/>
      <c r="L55" s="226">
        <f>+L51+L53</f>
        <v>-41139</v>
      </c>
    </row>
    <row r="56" spans="1:13" ht="14" thickTop="1" x14ac:dyDescent="0.15">
      <c r="J56" s="49" t="str">
        <f>IF(B55+D55+H55-J55=0," ","error")</f>
        <v xml:space="preserve"> </v>
      </c>
    </row>
  </sheetData>
  <mergeCells count="13">
    <mergeCell ref="A1:A6"/>
    <mergeCell ref="B3:J3"/>
    <mergeCell ref="B1:J1"/>
    <mergeCell ref="B4:B6"/>
    <mergeCell ref="C4:C6"/>
    <mergeCell ref="D4:F4"/>
    <mergeCell ref="H4:J4"/>
    <mergeCell ref="G4:G6"/>
    <mergeCell ref="D6:F6"/>
    <mergeCell ref="H6:J6"/>
    <mergeCell ref="D5:F5"/>
    <mergeCell ref="H5:J5"/>
    <mergeCell ref="B2:J2"/>
  </mergeCells>
  <phoneticPr fontId="13" type="noConversion"/>
  <printOptions horizontalCentered="1" verticalCentered="1"/>
  <pageMargins left="0.55118110236220497" right="0.511811023622047" top="0.47244094488188998" bottom="0.39370078740157499" header="0.47244094488188998" footer="0.43307086614173201"/>
  <pageSetup paperSize="9" scale="61" fitToHeight="2" orientation="portrait" r:id="rId1"/>
  <headerFooter alignWithMargins="0">
    <oddHeader>&amp;LAPPENDIX 2</oddHeader>
  </headerFooter>
  <cellWatches>
    <cellWatch r="D6"/>
  </cellWatches>
  <ignoredErrors>
    <ignoredError sqref="J49" formula="1"/>
    <ignoredError sqref="J43 J27:J29 J22 J50 J56" unlockedFormula="1"/>
    <ignoredError sqref="J48" formula="1" unlockedFormula="1"/>
  </ignoredErrors>
  <drawing r:id="rId2"/>
  <legacyDrawing r:id="rId3"/>
  <oleObjects>
    <mc:AlternateContent xmlns:mc="http://schemas.openxmlformats.org/markup-compatibility/2006">
      <mc:Choice Requires="x14">
        <oleObject progId="MSPhotoEd.3" shapeId="2074" r:id="rId4">
          <objectPr defaultSize="0" autoPict="0" r:id="rId5">
            <anchor moveWithCells="1">
              <from>
                <xdr:col>0</xdr:col>
                <xdr:colOff>0</xdr:colOff>
                <xdr:row>0</xdr:row>
                <xdr:rowOff>0</xdr:rowOff>
              </from>
              <to>
                <xdr:col>1</xdr:col>
                <xdr:colOff>0</xdr:colOff>
                <xdr:row>1</xdr:row>
                <xdr:rowOff>330200</xdr:rowOff>
              </to>
            </anchor>
          </objectPr>
        </oleObject>
      </mc:Choice>
      <mc:Fallback>
        <oleObject progId="MSPhotoEd.3" shapeId="2074"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249977111117893"/>
    <pageSetUpPr fitToPage="1"/>
  </sheetPr>
  <dimension ref="A1:U53"/>
  <sheetViews>
    <sheetView showGridLines="0" zoomScaleNormal="100" zoomScaleSheetLayoutView="80" workbookViewId="0">
      <pane ySplit="2" topLeftCell="A3" activePane="bottomLeft" state="frozen"/>
      <selection activeCell="D45" sqref="D45"/>
      <selection pane="bottomLeft" activeCell="F5" sqref="F5"/>
    </sheetView>
  </sheetViews>
  <sheetFormatPr baseColWidth="10" defaultColWidth="9.1640625" defaultRowHeight="13" x14ac:dyDescent="0.15"/>
  <cols>
    <col min="1" max="1" width="28.83203125" style="1" customWidth="1"/>
    <col min="2" max="2" width="19" style="30" customWidth="1"/>
    <col min="3" max="3" width="3.83203125" style="1" customWidth="1"/>
    <col min="4" max="4" width="15.5" style="1" customWidth="1"/>
    <col min="5" max="5" width="1.5" style="1" customWidth="1"/>
    <col min="6" max="6" width="15.5" style="1" customWidth="1"/>
    <col min="7" max="7" width="1.5" style="1" customWidth="1"/>
    <col min="8" max="8" width="15.5" style="1" customWidth="1"/>
    <col min="9" max="9" width="1.5" style="1" customWidth="1"/>
    <col min="10" max="10" width="15.5" style="1" customWidth="1"/>
    <col min="11" max="11" width="1.5" style="1" customWidth="1"/>
    <col min="12" max="12" width="14.6640625" style="1" customWidth="1"/>
    <col min="13" max="13" width="1.5" style="1" customWidth="1"/>
    <col min="14" max="14" width="14.6640625" style="1" customWidth="1"/>
    <col min="15" max="15" width="1.5" style="1" customWidth="1"/>
    <col min="16" max="16" width="14.6640625" style="1" customWidth="1"/>
    <col min="17" max="16384" width="9.1640625" style="1"/>
  </cols>
  <sheetData>
    <row r="1" spans="1:18" ht="27" customHeight="1" x14ac:dyDescent="0.2">
      <c r="B1" s="368" t="str">
        <f>'R&amp;P Accounts'!B2</f>
        <v>The Living God Church (TLGC)</v>
      </c>
      <c r="C1" s="368"/>
      <c r="D1" s="368"/>
      <c r="E1" s="368"/>
      <c r="F1" s="368"/>
      <c r="G1" s="368"/>
      <c r="H1" s="368"/>
      <c r="I1" s="368"/>
      <c r="J1" s="368"/>
      <c r="K1" s="368"/>
      <c r="L1" s="368"/>
      <c r="N1" s="368" t="str">
        <f>'R&amp;P Accounts'!L2</f>
        <v>SC043957</v>
      </c>
      <c r="O1" s="368"/>
      <c r="P1" s="368"/>
    </row>
    <row r="2" spans="1:18" s="42" customFormat="1" ht="26.25" customHeight="1" x14ac:dyDescent="0.15">
      <c r="A2" s="70" t="s">
        <v>124</v>
      </c>
      <c r="B2" s="39"/>
      <c r="C2" s="38"/>
      <c r="D2" s="38"/>
      <c r="E2" s="38"/>
      <c r="F2" s="330"/>
      <c r="G2" s="330"/>
      <c r="H2" s="330"/>
      <c r="I2" s="40"/>
      <c r="J2" s="40"/>
      <c r="K2" s="40"/>
      <c r="L2" s="41"/>
      <c r="M2" s="40"/>
      <c r="N2" s="41"/>
      <c r="O2" s="40"/>
      <c r="P2" s="41"/>
    </row>
    <row r="3" spans="1:18" ht="40.5" customHeight="1" x14ac:dyDescent="0.15">
      <c r="A3" s="46" t="s">
        <v>6</v>
      </c>
      <c r="B3" s="370" t="s">
        <v>5</v>
      </c>
      <c r="C3" s="370"/>
      <c r="D3" s="370"/>
      <c r="E3" s="18"/>
      <c r="F3" s="64" t="s">
        <v>2</v>
      </c>
      <c r="G3" s="15"/>
      <c r="H3" s="64" t="s">
        <v>3</v>
      </c>
      <c r="I3" s="72"/>
      <c r="J3" s="64" t="s">
        <v>80</v>
      </c>
      <c r="K3" s="72"/>
      <c r="L3" s="64" t="s">
        <v>82</v>
      </c>
      <c r="M3" s="72"/>
      <c r="N3" s="64" t="s">
        <v>76</v>
      </c>
      <c r="O3" s="72"/>
      <c r="P3" s="64" t="s">
        <v>77</v>
      </c>
    </row>
    <row r="4" spans="1:18" x14ac:dyDescent="0.15">
      <c r="B4" s="371"/>
      <c r="C4" s="371"/>
      <c r="D4" s="371"/>
      <c r="E4" s="60"/>
      <c r="F4" s="17" t="s">
        <v>4</v>
      </c>
      <c r="H4" s="17" t="s">
        <v>4</v>
      </c>
      <c r="I4" s="12"/>
      <c r="J4" s="17" t="s">
        <v>4</v>
      </c>
      <c r="K4" s="12"/>
      <c r="L4" s="17" t="s">
        <v>4</v>
      </c>
      <c r="M4" s="12"/>
      <c r="N4" s="17" t="s">
        <v>4</v>
      </c>
      <c r="O4" s="12"/>
      <c r="P4" s="17" t="s">
        <v>4</v>
      </c>
    </row>
    <row r="5" spans="1:18" ht="30" customHeight="1" x14ac:dyDescent="0.15">
      <c r="A5" s="345" t="s">
        <v>9</v>
      </c>
      <c r="B5" s="350" t="s">
        <v>40</v>
      </c>
      <c r="C5" s="350"/>
      <c r="D5" s="350"/>
      <c r="E5" s="23"/>
      <c r="F5" s="452">
        <v>100619</v>
      </c>
      <c r="G5" s="172"/>
      <c r="H5" s="171"/>
      <c r="I5" s="172"/>
      <c r="J5" s="171"/>
      <c r="K5" s="172"/>
      <c r="L5" s="171"/>
      <c r="M5" s="172"/>
      <c r="N5" s="173">
        <f>F5+H5+J5+L5</f>
        <v>100619</v>
      </c>
      <c r="O5" s="172"/>
      <c r="P5" s="452">
        <v>141769</v>
      </c>
      <c r="R5" s="167"/>
    </row>
    <row r="6" spans="1:18" ht="30" customHeight="1" x14ac:dyDescent="0.15">
      <c r="A6" s="346"/>
      <c r="B6" s="350" t="s">
        <v>41</v>
      </c>
      <c r="C6" s="350"/>
      <c r="D6" s="350"/>
      <c r="E6" s="23"/>
      <c r="F6" s="453">
        <f>'R&amp;P Accounts'!B55</f>
        <v>19339</v>
      </c>
      <c r="G6" s="172"/>
      <c r="H6" s="171"/>
      <c r="I6" s="172"/>
      <c r="J6" s="171"/>
      <c r="K6" s="172"/>
      <c r="L6" s="171"/>
      <c r="M6" s="172"/>
      <c r="N6" s="173">
        <f>F6+H6+J6+L6</f>
        <v>19339</v>
      </c>
      <c r="O6" s="172"/>
      <c r="P6" s="452">
        <v>-41139</v>
      </c>
      <c r="R6" s="170"/>
    </row>
    <row r="7" spans="1:18" ht="26.25" customHeight="1" x14ac:dyDescent="0.15">
      <c r="A7" s="346"/>
      <c r="B7" s="331"/>
      <c r="C7" s="332"/>
      <c r="D7" s="333"/>
      <c r="E7" s="23"/>
      <c r="F7" s="174"/>
      <c r="G7" s="172"/>
      <c r="H7" s="174"/>
      <c r="I7" s="172"/>
      <c r="J7" s="174"/>
      <c r="K7" s="172"/>
      <c r="L7" s="174"/>
      <c r="M7" s="172"/>
      <c r="N7" s="173">
        <f>F7+H7+J7+L7</f>
        <v>0</v>
      </c>
      <c r="O7" s="172"/>
      <c r="P7" s="174"/>
      <c r="R7" s="167"/>
    </row>
    <row r="8" spans="1:18" ht="26.25" customHeight="1" thickBot="1" x14ac:dyDescent="0.2">
      <c r="A8" s="346"/>
      <c r="B8" s="350"/>
      <c r="C8" s="350"/>
      <c r="D8" s="350"/>
      <c r="E8" s="23"/>
      <c r="F8" s="175"/>
      <c r="G8" s="172"/>
      <c r="H8" s="175"/>
      <c r="I8" s="172"/>
      <c r="J8" s="175"/>
      <c r="K8" s="172"/>
      <c r="L8" s="175"/>
      <c r="M8" s="172"/>
      <c r="N8" s="176">
        <f>F8+H8+J8+L8</f>
        <v>0</v>
      </c>
      <c r="O8" s="172"/>
      <c r="P8" s="175"/>
    </row>
    <row r="9" spans="1:18" ht="30" customHeight="1" thickTop="1" thickBot="1" x14ac:dyDescent="0.2">
      <c r="B9" s="348" t="s">
        <v>39</v>
      </c>
      <c r="C9" s="348"/>
      <c r="D9" s="348"/>
      <c r="E9" s="37"/>
      <c r="F9" s="177">
        <f>SUM(F5:F8)</f>
        <v>119958</v>
      </c>
      <c r="G9" s="178"/>
      <c r="H9" s="177">
        <f>SUM(H5:H8)</f>
        <v>0</v>
      </c>
      <c r="I9" s="179"/>
      <c r="J9" s="177">
        <f>SUM(J5:J8)</f>
        <v>0</v>
      </c>
      <c r="K9" s="179"/>
      <c r="L9" s="177">
        <f>SUM(L5:L8)</f>
        <v>0</v>
      </c>
      <c r="M9" s="369"/>
      <c r="N9" s="180">
        <f>F9+H9+J9+L9</f>
        <v>119958</v>
      </c>
      <c r="O9" s="369"/>
      <c r="P9" s="177">
        <f>SUM(P5:P8)</f>
        <v>100630</v>
      </c>
      <c r="R9" s="167"/>
    </row>
    <row r="10" spans="1:18" ht="26.25" customHeight="1" thickTop="1" x14ac:dyDescent="0.15">
      <c r="B10" s="349" t="s">
        <v>78</v>
      </c>
      <c r="C10" s="349"/>
      <c r="D10" s="349"/>
      <c r="E10" s="22"/>
      <c r="F10" s="181">
        <f>F6-'R&amp;P Accounts'!B55</f>
        <v>0</v>
      </c>
      <c r="G10" s="179"/>
      <c r="H10" s="181">
        <f>H6-'R&amp;P Accounts'!D55</f>
        <v>0</v>
      </c>
      <c r="I10" s="179"/>
      <c r="J10" s="181">
        <f>J6-'R&amp;P Accounts'!F55</f>
        <v>0</v>
      </c>
      <c r="K10" s="179"/>
      <c r="L10" s="181">
        <f>L6-'R&amp;P Accounts'!H55</f>
        <v>0</v>
      </c>
      <c r="M10" s="369"/>
      <c r="N10" s="181">
        <f>N6-'R&amp;P Accounts'!J55</f>
        <v>0</v>
      </c>
      <c r="O10" s="369"/>
      <c r="P10" s="181">
        <f>P6-'R&amp;P Accounts'!L55</f>
        <v>0</v>
      </c>
    </row>
    <row r="11" spans="1:18" x14ac:dyDescent="0.15">
      <c r="B11" s="351"/>
      <c r="C11" s="351"/>
      <c r="D11" s="351"/>
      <c r="E11" s="19"/>
      <c r="G11" s="335"/>
      <c r="I11" s="335"/>
      <c r="J11" s="12"/>
      <c r="K11" s="12"/>
      <c r="M11" s="335"/>
      <c r="O11" s="335"/>
    </row>
    <row r="12" spans="1:18" ht="30.75" customHeight="1" x14ac:dyDescent="0.15">
      <c r="B12" s="338" t="s">
        <v>20</v>
      </c>
      <c r="C12" s="338"/>
      <c r="D12" s="338"/>
      <c r="E12" s="20"/>
      <c r="G12" s="335"/>
      <c r="H12" s="5"/>
      <c r="I12" s="335"/>
      <c r="J12" s="337" t="s">
        <v>14</v>
      </c>
      <c r="K12" s="337"/>
      <c r="L12" s="337"/>
      <c r="M12" s="335"/>
      <c r="N12" s="5" t="s">
        <v>46</v>
      </c>
      <c r="O12" s="335"/>
      <c r="P12" s="5" t="s">
        <v>10</v>
      </c>
    </row>
    <row r="13" spans="1:18" s="53" customFormat="1" x14ac:dyDescent="0.15">
      <c r="B13" s="336"/>
      <c r="C13" s="336"/>
      <c r="D13" s="336"/>
      <c r="E13" s="54"/>
      <c r="F13" s="55"/>
      <c r="H13" s="55"/>
      <c r="I13" s="56"/>
      <c r="J13" s="56"/>
      <c r="K13" s="56"/>
      <c r="M13" s="56"/>
      <c r="N13" s="17" t="s">
        <v>4</v>
      </c>
      <c r="O13" s="12"/>
      <c r="P13" s="17" t="s">
        <v>4</v>
      </c>
    </row>
    <row r="14" spans="1:18" ht="20" customHeight="1" x14ac:dyDescent="0.15">
      <c r="A14" s="345" t="s">
        <v>43</v>
      </c>
      <c r="B14" s="334"/>
      <c r="C14" s="334"/>
      <c r="D14" s="334"/>
      <c r="E14" s="24"/>
      <c r="G14" s="335"/>
      <c r="I14" s="12"/>
      <c r="J14" s="339"/>
      <c r="K14" s="340"/>
      <c r="L14" s="341"/>
      <c r="M14" s="18"/>
      <c r="N14" s="109"/>
      <c r="O14" s="85"/>
      <c r="P14" s="109"/>
    </row>
    <row r="15" spans="1:18" ht="20" customHeight="1" x14ac:dyDescent="0.15">
      <c r="A15" s="346"/>
      <c r="B15" s="334"/>
      <c r="C15" s="334"/>
      <c r="D15" s="334"/>
      <c r="E15" s="24"/>
      <c r="G15" s="335"/>
      <c r="H15" s="5"/>
      <c r="I15" s="12"/>
      <c r="J15" s="339"/>
      <c r="K15" s="340"/>
      <c r="L15" s="341"/>
      <c r="M15" s="18"/>
      <c r="N15" s="109"/>
      <c r="O15" s="85"/>
      <c r="P15" s="109"/>
    </row>
    <row r="16" spans="1:18" ht="20" customHeight="1" x14ac:dyDescent="0.15">
      <c r="A16" s="346"/>
      <c r="B16" s="334"/>
      <c r="C16" s="334"/>
      <c r="D16" s="334"/>
      <c r="E16" s="24"/>
      <c r="F16" s="12"/>
      <c r="G16" s="12"/>
      <c r="H16" s="51"/>
      <c r="I16" s="12"/>
      <c r="J16" s="339"/>
      <c r="K16" s="340"/>
      <c r="L16" s="341"/>
      <c r="M16" s="18"/>
      <c r="N16" s="109"/>
      <c r="O16" s="85"/>
      <c r="P16" s="109"/>
    </row>
    <row r="17" spans="1:21" ht="20" customHeight="1" x14ac:dyDescent="0.15">
      <c r="A17" s="346"/>
      <c r="B17" s="334"/>
      <c r="C17" s="334"/>
      <c r="D17" s="334"/>
      <c r="E17" s="24"/>
      <c r="F17" s="12"/>
      <c r="G17" s="12"/>
      <c r="H17" s="51"/>
      <c r="I17" s="12"/>
      <c r="J17" s="339"/>
      <c r="K17" s="340"/>
      <c r="L17" s="341"/>
      <c r="M17" s="18"/>
      <c r="N17" s="109"/>
      <c r="O17" s="85"/>
      <c r="P17" s="109"/>
    </row>
    <row r="18" spans="1:21" ht="20" customHeight="1" thickBot="1" x14ac:dyDescent="0.2">
      <c r="A18" s="346"/>
      <c r="B18" s="334"/>
      <c r="C18" s="334"/>
      <c r="D18" s="334"/>
      <c r="E18" s="24"/>
      <c r="F18" s="12"/>
      <c r="G18" s="12"/>
      <c r="H18" s="51"/>
      <c r="I18" s="12"/>
      <c r="J18" s="339"/>
      <c r="K18" s="340"/>
      <c r="L18" s="341"/>
      <c r="M18" s="18"/>
      <c r="N18" s="110"/>
      <c r="O18" s="85"/>
      <c r="P18" s="110"/>
    </row>
    <row r="19" spans="1:21" ht="20" customHeight="1" thickBot="1" x14ac:dyDescent="0.2">
      <c r="A19" s="62"/>
      <c r="B19" s="63"/>
      <c r="C19" s="63"/>
      <c r="D19" s="63"/>
      <c r="E19" s="24"/>
      <c r="F19" s="12"/>
      <c r="G19" s="12"/>
      <c r="H19" s="51"/>
      <c r="I19" s="12"/>
      <c r="K19" s="12"/>
      <c r="L19" s="73" t="s">
        <v>84</v>
      </c>
      <c r="M19" s="18"/>
      <c r="N19" s="111">
        <f>SUM(N14:N18)</f>
        <v>0</v>
      </c>
      <c r="O19" s="85"/>
      <c r="P19" s="111">
        <f>SUM(P14:P18)</f>
        <v>0</v>
      </c>
    </row>
    <row r="20" spans="1:21" x14ac:dyDescent="0.15">
      <c r="B20" s="347"/>
      <c r="C20" s="347"/>
      <c r="D20" s="347"/>
      <c r="E20" s="12"/>
      <c r="G20" s="12"/>
      <c r="I20" s="12"/>
      <c r="J20" s="12"/>
      <c r="K20" s="12"/>
      <c r="L20" s="17"/>
      <c r="M20" s="12"/>
      <c r="N20" s="17"/>
      <c r="O20" s="12"/>
      <c r="P20" s="17"/>
    </row>
    <row r="21" spans="1:21" ht="27" customHeight="1" x14ac:dyDescent="0.15">
      <c r="B21" s="338" t="s">
        <v>20</v>
      </c>
      <c r="C21" s="338"/>
      <c r="D21" s="338"/>
      <c r="E21" s="21"/>
      <c r="G21" s="12"/>
      <c r="H21" s="337" t="s">
        <v>14</v>
      </c>
      <c r="I21" s="337"/>
      <c r="J21" s="337"/>
      <c r="K21" s="12"/>
      <c r="L21" s="5" t="s">
        <v>47</v>
      </c>
      <c r="M21" s="12"/>
      <c r="N21" s="5" t="s">
        <v>55</v>
      </c>
      <c r="O21" s="12"/>
      <c r="P21" s="5" t="s">
        <v>10</v>
      </c>
    </row>
    <row r="22" spans="1:21" s="53" customFormat="1" x14ac:dyDescent="0.15">
      <c r="B22" s="336"/>
      <c r="C22" s="336"/>
      <c r="D22" s="336"/>
      <c r="E22" s="54"/>
      <c r="I22" s="56"/>
      <c r="J22" s="55"/>
      <c r="K22" s="56"/>
      <c r="L22" s="17" t="s">
        <v>4</v>
      </c>
      <c r="M22" s="12"/>
      <c r="N22" s="17" t="s">
        <v>4</v>
      </c>
      <c r="O22" s="12"/>
      <c r="P22" s="17" t="s">
        <v>4</v>
      </c>
    </row>
    <row r="23" spans="1:21" ht="20" customHeight="1" x14ac:dyDescent="0.15">
      <c r="A23" s="345" t="s">
        <v>44</v>
      </c>
      <c r="B23" s="334" t="s">
        <v>141</v>
      </c>
      <c r="C23" s="334"/>
      <c r="D23" s="334"/>
      <c r="E23" s="24"/>
      <c r="G23" s="12"/>
      <c r="H23" s="447" t="s">
        <v>157</v>
      </c>
      <c r="I23" s="448"/>
      <c r="J23" s="449"/>
      <c r="K23" s="18"/>
      <c r="L23" s="109"/>
      <c r="M23" s="85"/>
      <c r="N23" s="450">
        <v>40364</v>
      </c>
      <c r="O23" s="179"/>
      <c r="P23" s="182">
        <v>37474</v>
      </c>
      <c r="S23" s="169"/>
      <c r="U23" s="169"/>
    </row>
    <row r="24" spans="1:21" ht="20" customHeight="1" x14ac:dyDescent="0.15">
      <c r="A24" s="346"/>
      <c r="B24" s="334" t="s">
        <v>156</v>
      </c>
      <c r="C24" s="334"/>
      <c r="D24" s="334"/>
      <c r="E24" s="24"/>
      <c r="G24" s="12"/>
      <c r="H24" s="447" t="s">
        <v>157</v>
      </c>
      <c r="I24" s="448"/>
      <c r="J24" s="449"/>
      <c r="K24" s="18"/>
      <c r="L24" s="109"/>
      <c r="M24" s="85"/>
      <c r="N24" s="450">
        <v>525000</v>
      </c>
      <c r="O24" s="179"/>
      <c r="P24" s="182"/>
    </row>
    <row r="25" spans="1:21" ht="20" customHeight="1" x14ac:dyDescent="0.15">
      <c r="A25" s="346"/>
      <c r="B25" s="334"/>
      <c r="C25" s="334"/>
      <c r="D25" s="334"/>
      <c r="E25" s="24"/>
      <c r="G25" s="12"/>
      <c r="H25" s="342"/>
      <c r="I25" s="343"/>
      <c r="J25" s="344"/>
      <c r="K25" s="18"/>
      <c r="L25" s="109"/>
      <c r="M25" s="85"/>
      <c r="N25" s="182"/>
      <c r="O25" s="179"/>
      <c r="P25" s="182"/>
    </row>
    <row r="26" spans="1:21" ht="20" customHeight="1" x14ac:dyDescent="0.15">
      <c r="A26" s="346"/>
      <c r="B26" s="334"/>
      <c r="C26" s="334"/>
      <c r="D26" s="334"/>
      <c r="E26" s="24"/>
      <c r="G26" s="12"/>
      <c r="H26" s="342"/>
      <c r="I26" s="343"/>
      <c r="J26" s="344"/>
      <c r="K26" s="18"/>
      <c r="L26" s="109"/>
      <c r="M26" s="85"/>
      <c r="N26" s="182"/>
      <c r="O26" s="179"/>
      <c r="P26" s="182"/>
    </row>
    <row r="27" spans="1:21" ht="20" customHeight="1" x14ac:dyDescent="0.15">
      <c r="A27" s="346"/>
      <c r="B27" s="334"/>
      <c r="C27" s="334"/>
      <c r="D27" s="334"/>
      <c r="E27" s="24"/>
      <c r="G27" s="12"/>
      <c r="H27" s="342"/>
      <c r="I27" s="343"/>
      <c r="J27" s="344"/>
      <c r="K27" s="18"/>
      <c r="L27" s="109"/>
      <c r="M27" s="85"/>
      <c r="N27" s="182"/>
      <c r="O27" s="179"/>
      <c r="P27" s="182"/>
    </row>
    <row r="28" spans="1:21" ht="20" customHeight="1" x14ac:dyDescent="0.15">
      <c r="A28" s="346"/>
      <c r="B28" s="334"/>
      <c r="C28" s="334"/>
      <c r="D28" s="334"/>
      <c r="E28" s="24"/>
      <c r="G28" s="12"/>
      <c r="H28" s="342"/>
      <c r="I28" s="343"/>
      <c r="J28" s="344"/>
      <c r="K28" s="18"/>
      <c r="L28" s="109"/>
      <c r="M28" s="85"/>
      <c r="N28" s="182"/>
      <c r="O28" s="179"/>
      <c r="P28" s="182"/>
    </row>
    <row r="29" spans="1:21" ht="20" customHeight="1" x14ac:dyDescent="0.15">
      <c r="A29" s="346"/>
      <c r="B29" s="334"/>
      <c r="C29" s="334"/>
      <c r="D29" s="334"/>
      <c r="E29" s="24"/>
      <c r="G29" s="12"/>
      <c r="H29" s="342"/>
      <c r="I29" s="343"/>
      <c r="J29" s="344"/>
      <c r="K29" s="18"/>
      <c r="L29" s="109"/>
      <c r="M29" s="85"/>
      <c r="N29" s="182"/>
      <c r="O29" s="179"/>
      <c r="P29" s="182"/>
    </row>
    <row r="30" spans="1:21" ht="20" customHeight="1" x14ac:dyDescent="0.15">
      <c r="A30" s="346"/>
      <c r="B30" s="334"/>
      <c r="C30" s="334"/>
      <c r="D30" s="334"/>
      <c r="E30" s="24"/>
      <c r="G30" s="12"/>
      <c r="H30" s="342"/>
      <c r="I30" s="343"/>
      <c r="J30" s="344"/>
      <c r="K30" s="18"/>
      <c r="L30" s="109"/>
      <c r="M30" s="85"/>
      <c r="N30" s="182"/>
      <c r="O30" s="179"/>
      <c r="P30" s="182"/>
    </row>
    <row r="31" spans="1:21" ht="20" customHeight="1" thickBot="1" x14ac:dyDescent="0.2">
      <c r="A31" s="346"/>
      <c r="B31" s="334"/>
      <c r="C31" s="334"/>
      <c r="D31" s="334"/>
      <c r="E31" s="24"/>
      <c r="G31" s="12"/>
      <c r="H31" s="342"/>
      <c r="I31" s="343"/>
      <c r="J31" s="344"/>
      <c r="K31" s="18"/>
      <c r="L31" s="110"/>
      <c r="M31" s="85"/>
      <c r="N31" s="183"/>
      <c r="O31" s="179"/>
      <c r="P31" s="183"/>
    </row>
    <row r="32" spans="1:21" ht="20" customHeight="1" thickBot="1" x14ac:dyDescent="0.2">
      <c r="A32" s="62"/>
      <c r="B32" s="63"/>
      <c r="C32" s="63"/>
      <c r="D32" s="63"/>
      <c r="E32" s="24"/>
      <c r="G32" s="12"/>
      <c r="I32" s="12"/>
      <c r="J32" s="64" t="s">
        <v>85</v>
      </c>
      <c r="K32" s="12"/>
      <c r="L32" s="111">
        <f>SUM(L23:L31)</f>
        <v>0</v>
      </c>
      <c r="M32" s="85"/>
      <c r="N32" s="184">
        <f>SUM(N23:N31)</f>
        <v>565364</v>
      </c>
      <c r="O32" s="179"/>
      <c r="P32" s="185">
        <f>SUM(P23:P31)</f>
        <v>37474</v>
      </c>
    </row>
    <row r="33" spans="1:16" ht="10.5" customHeight="1" x14ac:dyDescent="0.15">
      <c r="B33" s="351"/>
      <c r="C33" s="351"/>
      <c r="D33" s="351"/>
      <c r="E33" s="353"/>
      <c r="G33" s="353"/>
      <c r="H33" s="17"/>
      <c r="I33" s="335"/>
      <c r="J33" s="12"/>
      <c r="K33" s="12"/>
      <c r="L33" s="58"/>
      <c r="M33" s="335"/>
      <c r="N33" s="58"/>
      <c r="O33" s="352"/>
      <c r="P33" s="58"/>
    </row>
    <row r="34" spans="1:16" ht="19.5" customHeight="1" x14ac:dyDescent="0.15">
      <c r="B34" s="338" t="s">
        <v>20</v>
      </c>
      <c r="C34" s="338"/>
      <c r="D34" s="338"/>
      <c r="E34" s="353"/>
      <c r="G34" s="353"/>
      <c r="H34" s="17"/>
      <c r="I34" s="335"/>
      <c r="J34" s="337" t="s">
        <v>15</v>
      </c>
      <c r="K34" s="337"/>
      <c r="L34" s="337"/>
      <c r="M34" s="335"/>
      <c r="N34" s="5" t="s">
        <v>56</v>
      </c>
      <c r="O34" s="352"/>
      <c r="P34" s="5" t="s">
        <v>10</v>
      </c>
    </row>
    <row r="35" spans="1:16" s="53" customFormat="1" x14ac:dyDescent="0.15">
      <c r="B35" s="336"/>
      <c r="C35" s="336"/>
      <c r="D35" s="336"/>
      <c r="E35" s="54"/>
      <c r="F35" s="1"/>
      <c r="H35" s="55"/>
      <c r="I35" s="56"/>
      <c r="J35" s="56"/>
      <c r="K35" s="56"/>
      <c r="M35" s="56"/>
      <c r="N35" s="17" t="s">
        <v>4</v>
      </c>
      <c r="O35" s="12"/>
      <c r="P35" s="17" t="s">
        <v>4</v>
      </c>
    </row>
    <row r="36" spans="1:16" ht="20" customHeight="1" x14ac:dyDescent="0.15">
      <c r="A36" s="345" t="s">
        <v>45</v>
      </c>
      <c r="B36" s="334" t="s">
        <v>158</v>
      </c>
      <c r="C36" s="334"/>
      <c r="D36" s="334"/>
      <c r="E36" s="24"/>
      <c r="G36" s="12"/>
      <c r="H36" s="17"/>
      <c r="I36" s="12"/>
      <c r="J36" s="415" t="s">
        <v>157</v>
      </c>
      <c r="K36" s="416"/>
      <c r="L36" s="417"/>
      <c r="M36" s="12"/>
      <c r="N36" s="451">
        <v>-343382</v>
      </c>
      <c r="O36" s="108"/>
      <c r="P36" s="105"/>
    </row>
    <row r="37" spans="1:16" ht="20" customHeight="1" x14ac:dyDescent="0.15">
      <c r="A37" s="346"/>
      <c r="B37" s="334"/>
      <c r="C37" s="334"/>
      <c r="D37" s="334"/>
      <c r="E37" s="24"/>
      <c r="G37" s="12"/>
      <c r="H37" s="17"/>
      <c r="I37" s="12"/>
      <c r="J37" s="327"/>
      <c r="K37" s="328"/>
      <c r="L37" s="329"/>
      <c r="M37" s="12"/>
      <c r="N37" s="105"/>
      <c r="O37" s="108"/>
      <c r="P37" s="105"/>
    </row>
    <row r="38" spans="1:16" ht="20" customHeight="1" x14ac:dyDescent="0.15">
      <c r="A38" s="346"/>
      <c r="B38" s="334"/>
      <c r="C38" s="334"/>
      <c r="D38" s="334"/>
      <c r="E38" s="24"/>
      <c r="G38" s="12"/>
      <c r="H38" s="17"/>
      <c r="I38" s="12"/>
      <c r="J38" s="327"/>
      <c r="K38" s="328"/>
      <c r="L38" s="329"/>
      <c r="M38" s="12"/>
      <c r="N38" s="105"/>
      <c r="O38" s="108"/>
      <c r="P38" s="105"/>
    </row>
    <row r="39" spans="1:16" ht="20" customHeight="1" x14ac:dyDescent="0.15">
      <c r="A39" s="346"/>
      <c r="B39" s="334"/>
      <c r="C39" s="334"/>
      <c r="D39" s="334"/>
      <c r="E39" s="24"/>
      <c r="G39" s="12"/>
      <c r="H39" s="17"/>
      <c r="I39" s="12"/>
      <c r="J39" s="327"/>
      <c r="K39" s="328"/>
      <c r="L39" s="329"/>
      <c r="M39" s="12"/>
      <c r="N39" s="105"/>
      <c r="O39" s="108"/>
      <c r="P39" s="105"/>
    </row>
    <row r="40" spans="1:16" ht="20" customHeight="1" thickBot="1" x14ac:dyDescent="0.2">
      <c r="A40" s="346"/>
      <c r="B40" s="334"/>
      <c r="C40" s="334"/>
      <c r="D40" s="334"/>
      <c r="E40" s="24"/>
      <c r="G40" s="12"/>
      <c r="H40" s="17"/>
      <c r="I40" s="12"/>
      <c r="J40" s="327"/>
      <c r="K40" s="328"/>
      <c r="L40" s="329"/>
      <c r="M40" s="12"/>
      <c r="N40" s="153"/>
      <c r="O40" s="108"/>
      <c r="P40" s="153"/>
    </row>
    <row r="41" spans="1:16" ht="20" customHeight="1" thickBot="1" x14ac:dyDescent="0.2">
      <c r="A41" s="62"/>
      <c r="B41" s="63"/>
      <c r="C41" s="63"/>
      <c r="D41" s="63"/>
      <c r="E41" s="24"/>
      <c r="G41" s="12"/>
      <c r="H41" s="17"/>
      <c r="I41" s="12"/>
      <c r="K41" s="12"/>
      <c r="L41" s="64" t="s">
        <v>85</v>
      </c>
      <c r="M41" s="12"/>
      <c r="N41" s="154">
        <f>SUM(N36:N40)</f>
        <v>-343382</v>
      </c>
      <c r="O41" s="108"/>
      <c r="P41" s="154">
        <f>SUM(P36:P40)</f>
        <v>0</v>
      </c>
    </row>
    <row r="42" spans="1:16" x14ac:dyDescent="0.15">
      <c r="A42" s="16"/>
      <c r="B42" s="34"/>
      <c r="C42" s="12"/>
      <c r="D42" s="12"/>
      <c r="E42" s="12"/>
      <c r="F42" s="12"/>
      <c r="G42" s="12"/>
      <c r="H42" s="12"/>
      <c r="I42" s="12"/>
      <c r="J42" s="12"/>
      <c r="K42" s="12"/>
      <c r="M42" s="12"/>
      <c r="O42" s="12"/>
    </row>
    <row r="43" spans="1:16" ht="26" x14ac:dyDescent="0.15">
      <c r="B43" s="338" t="s">
        <v>20</v>
      </c>
      <c r="C43" s="338"/>
      <c r="D43" s="338"/>
      <c r="E43" s="12"/>
      <c r="G43" s="12"/>
      <c r="H43" s="12"/>
      <c r="I43" s="12"/>
      <c r="J43" s="337" t="s">
        <v>15</v>
      </c>
      <c r="K43" s="337"/>
      <c r="L43" s="337"/>
      <c r="M43" s="12"/>
      <c r="N43" s="17" t="s">
        <v>57</v>
      </c>
      <c r="O43" s="12"/>
      <c r="P43" s="5" t="s">
        <v>10</v>
      </c>
    </row>
    <row r="44" spans="1:16" s="53" customFormat="1" x14ac:dyDescent="0.15">
      <c r="B44" s="336"/>
      <c r="C44" s="336"/>
      <c r="D44" s="336"/>
      <c r="E44" s="54"/>
      <c r="F44" s="55"/>
      <c r="H44" s="55"/>
      <c r="I44" s="56"/>
      <c r="J44" s="56"/>
      <c r="K44" s="56"/>
      <c r="L44" s="55"/>
      <c r="M44" s="56"/>
      <c r="N44" s="17" t="s">
        <v>4</v>
      </c>
      <c r="O44" s="12"/>
      <c r="P44" s="17" t="s">
        <v>4</v>
      </c>
    </row>
    <row r="45" spans="1:16" ht="20" customHeight="1" x14ac:dyDescent="0.15">
      <c r="A45" s="345" t="s">
        <v>70</v>
      </c>
      <c r="B45" s="334" t="s">
        <v>159</v>
      </c>
      <c r="C45" s="334"/>
      <c r="D45" s="334"/>
      <c r="E45" s="24"/>
      <c r="G45" s="12"/>
      <c r="H45" s="12"/>
      <c r="I45" s="12"/>
      <c r="J45" s="415" t="s">
        <v>162</v>
      </c>
      <c r="K45" s="416"/>
      <c r="L45" s="417"/>
      <c r="M45" s="12"/>
      <c r="N45" s="86"/>
      <c r="O45" s="85"/>
      <c r="P45" s="86"/>
    </row>
    <row r="46" spans="1:16" ht="20" customHeight="1" x14ac:dyDescent="0.15">
      <c r="A46" s="346"/>
      <c r="B46" s="334" t="s">
        <v>160</v>
      </c>
      <c r="C46" s="334"/>
      <c r="D46" s="334"/>
      <c r="E46" s="24"/>
      <c r="G46" s="12"/>
      <c r="H46" s="12"/>
      <c r="I46" s="12"/>
      <c r="J46" s="327"/>
      <c r="K46" s="328"/>
      <c r="L46" s="329"/>
      <c r="M46" s="12"/>
      <c r="N46" s="86"/>
      <c r="O46" s="85"/>
      <c r="P46" s="86"/>
    </row>
    <row r="47" spans="1:16" ht="20" customHeight="1" thickBot="1" x14ac:dyDescent="0.2">
      <c r="A47" s="346"/>
      <c r="B47" s="334" t="s">
        <v>161</v>
      </c>
      <c r="C47" s="334"/>
      <c r="D47" s="334"/>
      <c r="E47" s="24"/>
      <c r="G47" s="12"/>
      <c r="H47" s="12"/>
      <c r="I47" s="12"/>
      <c r="J47" s="327"/>
      <c r="K47" s="328"/>
      <c r="L47" s="329"/>
      <c r="M47" s="12"/>
      <c r="N47" s="112"/>
      <c r="O47" s="85"/>
      <c r="P47" s="112"/>
    </row>
    <row r="48" spans="1:16" ht="20" customHeight="1" thickBot="1" x14ac:dyDescent="0.2">
      <c r="A48" s="62"/>
      <c r="B48" s="63"/>
      <c r="C48" s="63"/>
      <c r="D48" s="63"/>
      <c r="E48" s="24"/>
      <c r="G48" s="12"/>
      <c r="H48" s="12"/>
      <c r="I48" s="12"/>
      <c r="K48" s="12"/>
      <c r="L48" s="64" t="s">
        <v>85</v>
      </c>
      <c r="M48" s="12"/>
      <c r="N48" s="111">
        <f>SUM(N45:N47)</f>
        <v>0</v>
      </c>
      <c r="O48" s="85"/>
      <c r="P48" s="111">
        <f>SUM(P45:P47)</f>
        <v>0</v>
      </c>
    </row>
    <row r="49" spans="1:16" x14ac:dyDescent="0.15">
      <c r="A49" s="16"/>
      <c r="B49" s="34"/>
      <c r="C49" s="12"/>
      <c r="D49" s="12"/>
      <c r="E49" s="12"/>
      <c r="F49" s="12"/>
      <c r="G49" s="12"/>
      <c r="H49" s="12"/>
      <c r="I49" s="12"/>
      <c r="J49" s="12"/>
      <c r="K49" s="12"/>
      <c r="M49" s="12"/>
      <c r="O49" s="12"/>
    </row>
    <row r="50" spans="1:16" ht="40.5" customHeight="1" x14ac:dyDescent="0.15">
      <c r="A50" s="65" t="s">
        <v>79</v>
      </c>
      <c r="B50" s="372" t="s">
        <v>16</v>
      </c>
      <c r="C50" s="372"/>
      <c r="D50" s="372"/>
      <c r="E50" s="372"/>
      <c r="F50" s="372"/>
      <c r="G50" s="66"/>
      <c r="H50" s="326" t="s">
        <v>17</v>
      </c>
      <c r="I50" s="326"/>
      <c r="J50" s="326"/>
      <c r="K50" s="326"/>
      <c r="L50" s="326"/>
      <c r="M50" s="67"/>
      <c r="N50" s="67"/>
      <c r="O50" s="68"/>
      <c r="P50" s="69" t="s">
        <v>18</v>
      </c>
    </row>
    <row r="51" spans="1:16" ht="33.75" customHeight="1" x14ac:dyDescent="0.15">
      <c r="A51" s="47"/>
      <c r="B51" s="360"/>
      <c r="C51" s="361"/>
      <c r="D51" s="361"/>
      <c r="E51" s="361"/>
      <c r="F51" s="362"/>
      <c r="G51" s="57"/>
      <c r="H51" s="354" t="s">
        <v>144</v>
      </c>
      <c r="I51" s="355"/>
      <c r="J51" s="355"/>
      <c r="K51" s="355"/>
      <c r="L51" s="355"/>
      <c r="M51" s="355"/>
      <c r="N51" s="356"/>
      <c r="O51" s="42"/>
      <c r="P51" s="366">
        <v>46193</v>
      </c>
    </row>
    <row r="52" spans="1:16" ht="33.75" customHeight="1" x14ac:dyDescent="0.15">
      <c r="A52" s="47"/>
      <c r="B52" s="363"/>
      <c r="C52" s="364"/>
      <c r="D52" s="364"/>
      <c r="E52" s="364"/>
      <c r="F52" s="365"/>
      <c r="G52" s="57"/>
      <c r="H52" s="357"/>
      <c r="I52" s="358"/>
      <c r="J52" s="358"/>
      <c r="K52" s="358"/>
      <c r="L52" s="358"/>
      <c r="M52" s="358"/>
      <c r="N52" s="359"/>
      <c r="P52" s="367"/>
    </row>
    <row r="53" spans="1:16" ht="14" x14ac:dyDescent="0.15">
      <c r="F53" s="57"/>
      <c r="G53" s="57"/>
    </row>
  </sheetData>
  <mergeCells count="93">
    <mergeCell ref="P51:P52"/>
    <mergeCell ref="B1:L1"/>
    <mergeCell ref="N1:P1"/>
    <mergeCell ref="M9:M10"/>
    <mergeCell ref="M11:M12"/>
    <mergeCell ref="O9:O10"/>
    <mergeCell ref="O11:O12"/>
    <mergeCell ref="B3:D3"/>
    <mergeCell ref="B4:D4"/>
    <mergeCell ref="B6:D6"/>
    <mergeCell ref="B8:D8"/>
    <mergeCell ref="I11:I12"/>
    <mergeCell ref="J12:L12"/>
    <mergeCell ref="M33:M34"/>
    <mergeCell ref="B50:F50"/>
    <mergeCell ref="J43:L43"/>
    <mergeCell ref="J45:L45"/>
    <mergeCell ref="J39:L39"/>
    <mergeCell ref="B43:D43"/>
    <mergeCell ref="H51:N52"/>
    <mergeCell ref="B35:D35"/>
    <mergeCell ref="B40:D40"/>
    <mergeCell ref="B36:D36"/>
    <mergeCell ref="B37:D37"/>
    <mergeCell ref="B39:D39"/>
    <mergeCell ref="J40:L40"/>
    <mergeCell ref="B51:F51"/>
    <mergeCell ref="B52:F52"/>
    <mergeCell ref="J36:L36"/>
    <mergeCell ref="J37:L37"/>
    <mergeCell ref="J38:L38"/>
    <mergeCell ref="J46:L46"/>
    <mergeCell ref="J18:L18"/>
    <mergeCell ref="O33:O34"/>
    <mergeCell ref="B34:D34"/>
    <mergeCell ref="G33:G34"/>
    <mergeCell ref="I33:I34"/>
    <mergeCell ref="E33:E34"/>
    <mergeCell ref="B33:D33"/>
    <mergeCell ref="J34:L34"/>
    <mergeCell ref="A45:A47"/>
    <mergeCell ref="B45:D45"/>
    <mergeCell ref="B46:D46"/>
    <mergeCell ref="B47:D47"/>
    <mergeCell ref="B38:D38"/>
    <mergeCell ref="A36:A40"/>
    <mergeCell ref="B44:D44"/>
    <mergeCell ref="A23:A31"/>
    <mergeCell ref="H26:J26"/>
    <mergeCell ref="B25:D25"/>
    <mergeCell ref="B26:D26"/>
    <mergeCell ref="H31:J31"/>
    <mergeCell ref="B31:D31"/>
    <mergeCell ref="H29:J29"/>
    <mergeCell ref="H30:J30"/>
    <mergeCell ref="H28:J28"/>
    <mergeCell ref="B30:D30"/>
    <mergeCell ref="B27:D27"/>
    <mergeCell ref="B28:D28"/>
    <mergeCell ref="B29:D29"/>
    <mergeCell ref="H27:J27"/>
    <mergeCell ref="H25:J25"/>
    <mergeCell ref="H23:J23"/>
    <mergeCell ref="A5:A8"/>
    <mergeCell ref="B17:D17"/>
    <mergeCell ref="B18:D18"/>
    <mergeCell ref="B20:D20"/>
    <mergeCell ref="A14:A18"/>
    <mergeCell ref="B9:D9"/>
    <mergeCell ref="B10:D10"/>
    <mergeCell ref="B5:D5"/>
    <mergeCell ref="B11:D11"/>
    <mergeCell ref="B12:D12"/>
    <mergeCell ref="B14:D14"/>
    <mergeCell ref="B15:D15"/>
    <mergeCell ref="B16:D16"/>
    <mergeCell ref="B13:D13"/>
    <mergeCell ref="H50:L50"/>
    <mergeCell ref="J47:L47"/>
    <mergeCell ref="F2:H2"/>
    <mergeCell ref="B7:D7"/>
    <mergeCell ref="B23:D23"/>
    <mergeCell ref="B24:D24"/>
    <mergeCell ref="G11:G12"/>
    <mergeCell ref="B22:D22"/>
    <mergeCell ref="H21:J21"/>
    <mergeCell ref="B21:D21"/>
    <mergeCell ref="J15:L15"/>
    <mergeCell ref="G14:G15"/>
    <mergeCell ref="H24:J24"/>
    <mergeCell ref="J14:L14"/>
    <mergeCell ref="J16:L16"/>
    <mergeCell ref="J17:L17"/>
  </mergeCells>
  <phoneticPr fontId="13" type="noConversion"/>
  <pageMargins left="0.35433070866141703" right="0.31496062992126" top="0.47244094488188998" bottom="0.4" header="0.47244094488188998" footer="0.2"/>
  <pageSetup paperSize="9" scale="54" fitToHeight="2" orientation="portrait" r:id="rId1"/>
  <headerFooter alignWithMargins="0">
    <oddHeader>&amp;LAPPENDIX 2</oddHeader>
    <oddFooter>&amp;L&amp;F / &amp;A&amp;C&amp;P&amp;RDecember 2007</oddFooter>
  </headerFooter>
  <ignoredErrors>
    <ignoredError sqref="N5:N9 N19:P19 L32:M32 N41:P41 N48:P48 O32:P32 B1 N1" unlocked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56"/>
  <sheetViews>
    <sheetView showGridLines="0" showRowColHeaders="0" zoomScaleNormal="100" zoomScaleSheetLayoutView="80" workbookViewId="0">
      <selection activeCell="B5" sqref="B5:K9"/>
    </sheetView>
  </sheetViews>
  <sheetFormatPr baseColWidth="10" defaultColWidth="9.1640625" defaultRowHeight="13" x14ac:dyDescent="0.15"/>
  <cols>
    <col min="1" max="1" width="31.6640625" style="1" customWidth="1"/>
    <col min="2" max="2" width="15.5" style="30" customWidth="1"/>
    <col min="3" max="3" width="1.6640625" style="1" customWidth="1"/>
    <col min="4" max="4" width="15.5" style="1" customWidth="1"/>
    <col min="5" max="5" width="1.5" style="1" customWidth="1"/>
    <col min="6" max="6" width="15.5" style="1" customWidth="1"/>
    <col min="7" max="7" width="1.5" style="1" customWidth="1"/>
    <col min="8" max="8" width="15.5" style="1" customWidth="1"/>
    <col min="9" max="9" width="1.5" style="1" customWidth="1"/>
    <col min="10" max="11" width="14.6640625" style="1" customWidth="1"/>
    <col min="12" max="16384" width="9.1640625" style="1"/>
  </cols>
  <sheetData>
    <row r="1" spans="1:12" ht="27.75" customHeight="1" x14ac:dyDescent="0.2">
      <c r="B1" s="368" t="str">
        <f>'R&amp;P Accounts'!B2</f>
        <v>The Living God Church (TLGC)</v>
      </c>
      <c r="C1" s="368"/>
      <c r="D1" s="368"/>
      <c r="E1" s="368"/>
      <c r="F1" s="368"/>
      <c r="G1" s="368"/>
      <c r="H1" s="368"/>
      <c r="I1" s="368"/>
      <c r="J1" s="368"/>
      <c r="K1" s="168" t="str">
        <f>'R&amp;P Accounts'!L2</f>
        <v>SC043957</v>
      </c>
      <c r="L1" s="166"/>
    </row>
    <row r="2" spans="1:12" ht="10.5" customHeight="1" x14ac:dyDescent="0.15">
      <c r="A2" s="377"/>
      <c r="B2" s="377"/>
      <c r="C2" s="377"/>
      <c r="D2" s="377"/>
      <c r="E2" s="377"/>
      <c r="F2" s="377"/>
      <c r="G2" s="377"/>
      <c r="H2" s="377"/>
      <c r="I2" s="377"/>
      <c r="J2" s="377"/>
      <c r="K2" s="377"/>
    </row>
    <row r="3" spans="1:12" s="42" customFormat="1" ht="26.25" customHeight="1" x14ac:dyDescent="0.15">
      <c r="A3" s="38" t="s">
        <v>111</v>
      </c>
      <c r="B3" s="39"/>
      <c r="C3" s="38"/>
      <c r="D3" s="38"/>
      <c r="E3" s="38"/>
      <c r="F3" s="38"/>
      <c r="G3" s="376"/>
      <c r="H3" s="376"/>
      <c r="I3" s="376"/>
      <c r="J3" s="376"/>
      <c r="K3" s="71"/>
    </row>
    <row r="4" spans="1:12" ht="15" customHeight="1" x14ac:dyDescent="0.15">
      <c r="A4" s="377"/>
      <c r="B4" s="377"/>
      <c r="C4" s="377"/>
      <c r="D4" s="377"/>
      <c r="E4" s="377"/>
      <c r="F4" s="377"/>
      <c r="G4" s="377"/>
      <c r="H4" s="377"/>
      <c r="I4" s="377"/>
      <c r="J4" s="377"/>
      <c r="K4" s="377"/>
    </row>
    <row r="5" spans="1:12" ht="20" customHeight="1" x14ac:dyDescent="0.15">
      <c r="A5" s="378" t="s">
        <v>113</v>
      </c>
      <c r="B5" s="380" t="s">
        <v>155</v>
      </c>
      <c r="C5" s="381"/>
      <c r="D5" s="381"/>
      <c r="E5" s="381"/>
      <c r="F5" s="381"/>
      <c r="G5" s="381"/>
      <c r="H5" s="381"/>
      <c r="I5" s="381"/>
      <c r="J5" s="381"/>
      <c r="K5" s="382"/>
    </row>
    <row r="6" spans="1:12" ht="20" customHeight="1" x14ac:dyDescent="0.15">
      <c r="A6" s="379"/>
      <c r="B6" s="383"/>
      <c r="C6" s="384"/>
      <c r="D6" s="384"/>
      <c r="E6" s="384"/>
      <c r="F6" s="384"/>
      <c r="G6" s="384"/>
      <c r="H6" s="384"/>
      <c r="I6" s="384"/>
      <c r="J6" s="384"/>
      <c r="K6" s="385"/>
    </row>
    <row r="7" spans="1:12" ht="29.25" customHeight="1" x14ac:dyDescent="0.15">
      <c r="A7" s="379"/>
      <c r="B7" s="383"/>
      <c r="C7" s="384"/>
      <c r="D7" s="384"/>
      <c r="E7" s="384"/>
      <c r="F7" s="384"/>
      <c r="G7" s="384"/>
      <c r="H7" s="384"/>
      <c r="I7" s="384"/>
      <c r="J7" s="384"/>
      <c r="K7" s="385"/>
    </row>
    <row r="8" spans="1:12" ht="41.25" customHeight="1" x14ac:dyDescent="0.15">
      <c r="A8" s="379"/>
      <c r="B8" s="383"/>
      <c r="C8" s="384"/>
      <c r="D8" s="384"/>
      <c r="E8" s="384"/>
      <c r="F8" s="384"/>
      <c r="G8" s="384"/>
      <c r="H8" s="384"/>
      <c r="I8" s="384"/>
      <c r="J8" s="384"/>
      <c r="K8" s="385"/>
    </row>
    <row r="9" spans="1:12" ht="64.5" customHeight="1" x14ac:dyDescent="0.15">
      <c r="A9" s="379"/>
      <c r="B9" s="386"/>
      <c r="C9" s="387"/>
      <c r="D9" s="387"/>
      <c r="E9" s="387"/>
      <c r="F9" s="387"/>
      <c r="G9" s="387"/>
      <c r="H9" s="387"/>
      <c r="I9" s="387"/>
      <c r="J9" s="387"/>
      <c r="K9" s="388"/>
    </row>
    <row r="10" spans="1:12" x14ac:dyDescent="0.15">
      <c r="A10" s="353"/>
      <c r="B10" s="353"/>
      <c r="C10" s="353"/>
      <c r="D10" s="353"/>
      <c r="E10" s="353"/>
      <c r="F10" s="353"/>
      <c r="G10" s="353"/>
      <c r="H10" s="353"/>
      <c r="I10" s="353"/>
      <c r="J10" s="353"/>
      <c r="K10" s="353"/>
    </row>
    <row r="11" spans="1:12" ht="27" customHeight="1" x14ac:dyDescent="0.15">
      <c r="B11" s="389" t="s">
        <v>50</v>
      </c>
      <c r="C11" s="389"/>
      <c r="D11" s="389"/>
      <c r="E11" s="389"/>
      <c r="F11" s="389"/>
      <c r="G11" s="12"/>
      <c r="H11" s="17" t="s">
        <v>49</v>
      </c>
      <c r="I11" s="12"/>
      <c r="J11" s="17" t="s">
        <v>90</v>
      </c>
      <c r="K11" s="17" t="s">
        <v>48</v>
      </c>
    </row>
    <row r="12" spans="1:12" ht="20" customHeight="1" x14ac:dyDescent="0.15">
      <c r="A12" s="378" t="s">
        <v>59</v>
      </c>
      <c r="B12" s="373"/>
      <c r="C12" s="374"/>
      <c r="D12" s="374"/>
      <c r="E12" s="374"/>
      <c r="F12" s="375"/>
      <c r="G12" s="18"/>
      <c r="H12" s="148"/>
      <c r="I12" s="149"/>
      <c r="J12" s="150"/>
      <c r="K12" s="151"/>
    </row>
    <row r="13" spans="1:12" ht="20" customHeight="1" x14ac:dyDescent="0.15">
      <c r="A13" s="379"/>
      <c r="B13" s="373"/>
      <c r="C13" s="374"/>
      <c r="D13" s="374"/>
      <c r="E13" s="374"/>
      <c r="F13" s="375"/>
      <c r="G13" s="18"/>
      <c r="H13" s="148"/>
      <c r="I13" s="149"/>
      <c r="J13" s="150"/>
      <c r="K13" s="151"/>
    </row>
    <row r="14" spans="1:12" ht="20" customHeight="1" x14ac:dyDescent="0.15">
      <c r="A14" s="379"/>
      <c r="B14" s="373"/>
      <c r="C14" s="374"/>
      <c r="D14" s="374"/>
      <c r="E14" s="374"/>
      <c r="F14" s="375"/>
      <c r="G14" s="18"/>
      <c r="H14" s="148"/>
      <c r="I14" s="149"/>
      <c r="J14" s="150"/>
      <c r="K14" s="151"/>
    </row>
    <row r="15" spans="1:12" ht="20" customHeight="1" x14ac:dyDescent="0.15">
      <c r="A15" s="379"/>
      <c r="B15" s="373"/>
      <c r="C15" s="374"/>
      <c r="D15" s="374"/>
      <c r="E15" s="374"/>
      <c r="F15" s="375"/>
      <c r="G15" s="18"/>
      <c r="H15" s="148"/>
      <c r="I15" s="149"/>
      <c r="J15" s="150"/>
      <c r="K15" s="151"/>
    </row>
    <row r="16" spans="1:12" ht="20" customHeight="1" x14ac:dyDescent="0.15">
      <c r="A16" s="379"/>
      <c r="B16" s="390"/>
      <c r="C16" s="391"/>
      <c r="D16" s="391"/>
      <c r="E16" s="391"/>
      <c r="F16" s="392"/>
      <c r="G16" s="18"/>
      <c r="H16" s="148"/>
      <c r="I16" s="149"/>
      <c r="J16" s="150"/>
      <c r="K16" s="152"/>
    </row>
    <row r="17" spans="1:11" ht="20.25" customHeight="1" x14ac:dyDescent="0.15">
      <c r="A17" s="12"/>
      <c r="B17" s="393" t="s">
        <v>84</v>
      </c>
      <c r="C17" s="393"/>
      <c r="D17" s="393"/>
      <c r="E17" s="393"/>
      <c r="F17" s="393"/>
      <c r="G17" s="393"/>
      <c r="H17" s="393"/>
      <c r="I17" s="393"/>
      <c r="J17" s="393"/>
      <c r="K17" s="155">
        <f>SUM(K12:K16)</f>
        <v>0</v>
      </c>
    </row>
    <row r="18" spans="1:11" ht="15.75" customHeight="1" x14ac:dyDescent="0.15">
      <c r="A18" s="12"/>
      <c r="B18" s="12"/>
      <c r="C18" s="12"/>
      <c r="D18" s="12"/>
      <c r="E18" s="12"/>
      <c r="F18" s="12"/>
      <c r="G18" s="12"/>
      <c r="H18" s="12"/>
      <c r="I18" s="12"/>
      <c r="J18" s="12"/>
      <c r="K18" s="12"/>
    </row>
    <row r="19" spans="1:11" ht="20" customHeight="1" x14ac:dyDescent="0.15">
      <c r="A19" s="52" t="s">
        <v>60</v>
      </c>
      <c r="B19" s="394" t="s">
        <v>117</v>
      </c>
      <c r="C19" s="395"/>
      <c r="D19" s="395"/>
      <c r="E19" s="395"/>
      <c r="F19" s="395"/>
      <c r="G19" s="395"/>
      <c r="H19" s="395"/>
      <c r="I19" s="395"/>
      <c r="J19" s="396"/>
      <c r="K19" s="402" t="s">
        <v>150</v>
      </c>
    </row>
    <row r="20" spans="1:11" ht="17.25" customHeight="1" x14ac:dyDescent="0.15">
      <c r="A20" s="16"/>
      <c r="B20" s="397"/>
      <c r="C20" s="398"/>
      <c r="D20" s="398"/>
      <c r="E20" s="398"/>
      <c r="F20" s="398"/>
      <c r="G20" s="398"/>
      <c r="H20" s="398"/>
      <c r="I20" s="398"/>
      <c r="J20" s="399"/>
      <c r="K20" s="403"/>
    </row>
    <row r="21" spans="1:11" ht="12.75" customHeight="1" x14ac:dyDescent="0.15">
      <c r="A21" s="353"/>
      <c r="B21" s="353"/>
      <c r="C21" s="353"/>
      <c r="D21" s="353"/>
      <c r="E21" s="353"/>
      <c r="F21" s="353"/>
      <c r="G21" s="353"/>
      <c r="H21" s="353"/>
      <c r="I21" s="353"/>
      <c r="J21" s="353"/>
      <c r="K21" s="353"/>
    </row>
    <row r="22" spans="1:11" ht="27" customHeight="1" x14ac:dyDescent="0.15">
      <c r="B22" s="389" t="s">
        <v>51</v>
      </c>
      <c r="C22" s="389"/>
      <c r="D22" s="389"/>
      <c r="E22" s="389"/>
      <c r="F22" s="389"/>
      <c r="G22" s="389"/>
      <c r="H22" s="389"/>
      <c r="I22" s="389"/>
      <c r="J22" s="389"/>
      <c r="K22" s="17" t="s">
        <v>48</v>
      </c>
    </row>
    <row r="23" spans="1:11" ht="19.5" customHeight="1" x14ac:dyDescent="0.15">
      <c r="A23" s="378" t="s">
        <v>61</v>
      </c>
      <c r="B23" s="373"/>
      <c r="C23" s="374"/>
      <c r="D23" s="374"/>
      <c r="E23" s="374"/>
      <c r="F23" s="374"/>
      <c r="G23" s="374"/>
      <c r="H23" s="374"/>
      <c r="I23" s="374"/>
      <c r="J23" s="375"/>
      <c r="K23" s="79"/>
    </row>
    <row r="24" spans="1:11" ht="20" customHeight="1" x14ac:dyDescent="0.15">
      <c r="A24" s="379"/>
      <c r="B24" s="373"/>
      <c r="C24" s="374"/>
      <c r="D24" s="374"/>
      <c r="E24" s="374"/>
      <c r="F24" s="374"/>
      <c r="G24" s="374"/>
      <c r="H24" s="374"/>
      <c r="I24" s="374"/>
      <c r="J24" s="375"/>
      <c r="K24" s="79"/>
    </row>
    <row r="25" spans="1:11" ht="20" customHeight="1" x14ac:dyDescent="0.15">
      <c r="A25" s="379"/>
      <c r="B25" s="373"/>
      <c r="C25" s="374"/>
      <c r="D25" s="374"/>
      <c r="E25" s="374"/>
      <c r="F25" s="374"/>
      <c r="G25" s="374"/>
      <c r="H25" s="374"/>
      <c r="I25" s="374"/>
      <c r="J25" s="375"/>
      <c r="K25" s="79"/>
    </row>
    <row r="26" spans="1:11" ht="20" customHeight="1" x14ac:dyDescent="0.15">
      <c r="A26" s="379"/>
      <c r="B26" s="373"/>
      <c r="C26" s="374"/>
      <c r="D26" s="374"/>
      <c r="E26" s="374"/>
      <c r="F26" s="374"/>
      <c r="G26" s="374"/>
      <c r="H26" s="374"/>
      <c r="I26" s="374"/>
      <c r="J26" s="375"/>
      <c r="K26" s="79"/>
    </row>
    <row r="27" spans="1:11" ht="20" customHeight="1" x14ac:dyDescent="0.15">
      <c r="A27" s="379"/>
      <c r="B27" s="390"/>
      <c r="C27" s="391"/>
      <c r="D27" s="391"/>
      <c r="E27" s="391"/>
      <c r="F27" s="391"/>
      <c r="G27" s="391"/>
      <c r="H27" s="391"/>
      <c r="I27" s="391"/>
      <c r="J27" s="392"/>
      <c r="K27" s="79"/>
    </row>
    <row r="28" spans="1:11" x14ac:dyDescent="0.15">
      <c r="A28" s="353"/>
      <c r="B28" s="353"/>
      <c r="C28" s="353"/>
      <c r="D28" s="353"/>
      <c r="E28" s="353"/>
      <c r="F28" s="353"/>
      <c r="G28" s="353"/>
      <c r="H28" s="353"/>
      <c r="I28" s="353"/>
      <c r="J28" s="353"/>
      <c r="K28" s="353"/>
    </row>
    <row r="29" spans="1:11" ht="20" customHeight="1" x14ac:dyDescent="0.15">
      <c r="A29" s="52" t="s">
        <v>62</v>
      </c>
      <c r="B29" s="394" t="s">
        <v>118</v>
      </c>
      <c r="C29" s="395"/>
      <c r="D29" s="395"/>
      <c r="E29" s="395"/>
      <c r="F29" s="395"/>
      <c r="G29" s="395"/>
      <c r="H29" s="395"/>
      <c r="I29" s="395"/>
      <c r="J29" s="396"/>
      <c r="K29" s="400" t="s">
        <v>150</v>
      </c>
    </row>
    <row r="30" spans="1:11" ht="17.25" customHeight="1" x14ac:dyDescent="0.15">
      <c r="A30" s="16"/>
      <c r="B30" s="397"/>
      <c r="C30" s="398"/>
      <c r="D30" s="398"/>
      <c r="E30" s="398"/>
      <c r="F30" s="398"/>
      <c r="G30" s="398"/>
      <c r="H30" s="398"/>
      <c r="I30" s="398"/>
      <c r="J30" s="399"/>
      <c r="K30" s="401"/>
    </row>
    <row r="31" spans="1:11" ht="12.75" customHeight="1" x14ac:dyDescent="0.15">
      <c r="A31" s="353"/>
      <c r="B31" s="353"/>
      <c r="C31" s="353"/>
      <c r="D31" s="353"/>
      <c r="E31" s="353"/>
      <c r="F31" s="353"/>
      <c r="G31" s="353"/>
      <c r="H31" s="353"/>
      <c r="I31" s="353"/>
      <c r="J31" s="353"/>
      <c r="K31" s="353"/>
    </row>
    <row r="32" spans="1:11" ht="27" customHeight="1" x14ac:dyDescent="0.15">
      <c r="A32" s="377"/>
      <c r="B32" s="377"/>
      <c r="C32" s="377"/>
      <c r="D32" s="377"/>
      <c r="E32" s="377"/>
      <c r="F32" s="377"/>
      <c r="G32" s="377"/>
      <c r="H32" s="377"/>
      <c r="I32" s="12"/>
      <c r="J32" s="17" t="s">
        <v>83</v>
      </c>
      <c r="K32" s="17" t="s">
        <v>48</v>
      </c>
    </row>
    <row r="33" spans="1:11" ht="20" customHeight="1" x14ac:dyDescent="0.15">
      <c r="A33" s="378" t="s">
        <v>63</v>
      </c>
      <c r="B33" s="373"/>
      <c r="C33" s="374"/>
      <c r="D33" s="374"/>
      <c r="E33" s="374"/>
      <c r="F33" s="374"/>
      <c r="G33" s="374"/>
      <c r="H33" s="375"/>
      <c r="I33" s="18"/>
      <c r="J33" s="79"/>
      <c r="K33" s="79"/>
    </row>
    <row r="34" spans="1:11" ht="20" customHeight="1" x14ac:dyDescent="0.15">
      <c r="A34" s="379"/>
      <c r="B34" s="373"/>
      <c r="C34" s="374"/>
      <c r="D34" s="374"/>
      <c r="E34" s="374"/>
      <c r="F34" s="374"/>
      <c r="G34" s="374"/>
      <c r="H34" s="375"/>
      <c r="I34" s="18"/>
      <c r="J34" s="79"/>
      <c r="K34" s="79"/>
    </row>
    <row r="35" spans="1:11" ht="20" customHeight="1" x14ac:dyDescent="0.15">
      <c r="A35" s="379"/>
      <c r="B35" s="373"/>
      <c r="C35" s="374"/>
      <c r="D35" s="374"/>
      <c r="E35" s="374"/>
      <c r="F35" s="374"/>
      <c r="G35" s="374"/>
      <c r="H35" s="375"/>
      <c r="I35" s="18"/>
      <c r="J35" s="79"/>
      <c r="K35" s="79"/>
    </row>
    <row r="36" spans="1:11" ht="20" customHeight="1" x14ac:dyDescent="0.15">
      <c r="A36" s="379"/>
      <c r="B36" s="373"/>
      <c r="C36" s="374"/>
      <c r="D36" s="374"/>
      <c r="E36" s="374"/>
      <c r="F36" s="374"/>
      <c r="G36" s="374"/>
      <c r="H36" s="375"/>
      <c r="I36" s="18"/>
      <c r="J36" s="79"/>
      <c r="K36" s="79"/>
    </row>
    <row r="37" spans="1:11" ht="20" customHeight="1" x14ac:dyDescent="0.15">
      <c r="A37" s="379"/>
      <c r="B37" s="390"/>
      <c r="C37" s="391"/>
      <c r="D37" s="391"/>
      <c r="E37" s="391"/>
      <c r="F37" s="391"/>
      <c r="G37" s="391"/>
      <c r="H37" s="392"/>
      <c r="I37" s="18"/>
      <c r="J37" s="79"/>
      <c r="K37" s="79"/>
    </row>
    <row r="38" spans="1:11" x14ac:dyDescent="0.15">
      <c r="A38" s="353"/>
      <c r="B38" s="353"/>
      <c r="C38" s="353"/>
      <c r="D38" s="353"/>
      <c r="E38" s="353"/>
      <c r="F38" s="353"/>
      <c r="G38" s="353"/>
      <c r="H38" s="353"/>
      <c r="I38" s="353"/>
      <c r="J38" s="353"/>
      <c r="K38" s="353"/>
    </row>
    <row r="39" spans="1:11" ht="39" x14ac:dyDescent="0.15">
      <c r="B39" s="418" t="s">
        <v>52</v>
      </c>
      <c r="C39" s="418"/>
      <c r="D39" s="418"/>
      <c r="E39" s="12"/>
      <c r="F39" s="418" t="s">
        <v>58</v>
      </c>
      <c r="G39" s="418"/>
      <c r="H39" s="418"/>
      <c r="I39" s="12"/>
      <c r="J39" s="17" t="s">
        <v>53</v>
      </c>
      <c r="K39" s="17" t="s">
        <v>54</v>
      </c>
    </row>
    <row r="40" spans="1:11" ht="20" customHeight="1" x14ac:dyDescent="0.15">
      <c r="A40" s="378" t="s">
        <v>64</v>
      </c>
      <c r="B40" s="373"/>
      <c r="C40" s="374"/>
      <c r="D40" s="375"/>
      <c r="E40" s="80"/>
      <c r="F40" s="415"/>
      <c r="G40" s="416"/>
      <c r="H40" s="417"/>
      <c r="I40" s="18"/>
      <c r="J40" s="79"/>
      <c r="K40" s="79"/>
    </row>
    <row r="41" spans="1:11" ht="20" customHeight="1" x14ac:dyDescent="0.15">
      <c r="A41" s="379"/>
      <c r="B41" s="390"/>
      <c r="C41" s="391"/>
      <c r="D41" s="392"/>
      <c r="E41" s="80"/>
      <c r="F41" s="415"/>
      <c r="G41" s="416"/>
      <c r="H41" s="417"/>
      <c r="I41" s="18"/>
      <c r="J41" s="79"/>
      <c r="K41" s="79"/>
    </row>
    <row r="42" spans="1:11" ht="20" customHeight="1" x14ac:dyDescent="0.15">
      <c r="A42" s="379"/>
      <c r="B42" s="373"/>
      <c r="C42" s="374"/>
      <c r="D42" s="375"/>
      <c r="E42" s="80"/>
      <c r="F42" s="415"/>
      <c r="G42" s="416"/>
      <c r="H42" s="417"/>
      <c r="I42" s="18"/>
      <c r="J42" s="79"/>
      <c r="K42" s="79"/>
    </row>
    <row r="43" spans="1:11" ht="20" customHeight="1" x14ac:dyDescent="0.15">
      <c r="A43" s="379"/>
      <c r="B43" s="373"/>
      <c r="C43" s="374"/>
      <c r="D43" s="375"/>
      <c r="E43" s="80"/>
      <c r="F43" s="415"/>
      <c r="G43" s="416"/>
      <c r="H43" s="417"/>
      <c r="I43" s="18"/>
      <c r="J43" s="79"/>
      <c r="K43" s="79"/>
    </row>
    <row r="44" spans="1:11" ht="20" customHeight="1" x14ac:dyDescent="0.15">
      <c r="A44" s="379"/>
      <c r="B44" s="390"/>
      <c r="C44" s="391"/>
      <c r="D44" s="392"/>
      <c r="E44" s="80"/>
      <c r="F44" s="415"/>
      <c r="G44" s="416"/>
      <c r="H44" s="417"/>
      <c r="I44" s="18"/>
      <c r="J44" s="79"/>
      <c r="K44" s="79"/>
    </row>
    <row r="45" spans="1:11" x14ac:dyDescent="0.15">
      <c r="A45" s="377"/>
      <c r="B45" s="414"/>
      <c r="C45" s="414"/>
      <c r="D45" s="414"/>
      <c r="E45" s="414"/>
      <c r="F45" s="414"/>
      <c r="G45" s="414"/>
      <c r="H45" s="414"/>
      <c r="I45" s="414"/>
      <c r="J45" s="414"/>
      <c r="K45" s="414"/>
    </row>
    <row r="46" spans="1:11" ht="19.5" customHeight="1" x14ac:dyDescent="0.15">
      <c r="A46" s="404" t="s">
        <v>65</v>
      </c>
      <c r="B46" s="405" t="s">
        <v>163</v>
      </c>
      <c r="C46" s="406"/>
      <c r="D46" s="406"/>
      <c r="E46" s="406"/>
      <c r="F46" s="406"/>
      <c r="G46" s="406"/>
      <c r="H46" s="406"/>
      <c r="I46" s="406"/>
      <c r="J46" s="406"/>
      <c r="K46" s="407"/>
    </row>
    <row r="47" spans="1:11" ht="19.5" customHeight="1" x14ac:dyDescent="0.15">
      <c r="A47" s="404"/>
      <c r="B47" s="408"/>
      <c r="C47" s="409"/>
      <c r="D47" s="409"/>
      <c r="E47" s="409"/>
      <c r="F47" s="409"/>
      <c r="G47" s="409"/>
      <c r="H47" s="409"/>
      <c r="I47" s="409"/>
      <c r="J47" s="409"/>
      <c r="K47" s="410"/>
    </row>
    <row r="48" spans="1:11" ht="19.5" customHeight="1" x14ac:dyDescent="0.15">
      <c r="A48" s="404"/>
      <c r="B48" s="408"/>
      <c r="C48" s="409"/>
      <c r="D48" s="409"/>
      <c r="E48" s="409"/>
      <c r="F48" s="409"/>
      <c r="G48" s="409"/>
      <c r="H48" s="409"/>
      <c r="I48" s="409"/>
      <c r="J48" s="409"/>
      <c r="K48" s="410"/>
    </row>
    <row r="49" spans="1:11" ht="19.5" customHeight="1" x14ac:dyDescent="0.15">
      <c r="A49" s="404"/>
      <c r="B49" s="408"/>
      <c r="C49" s="409"/>
      <c r="D49" s="409"/>
      <c r="E49" s="409"/>
      <c r="F49" s="409"/>
      <c r="G49" s="409"/>
      <c r="H49" s="409"/>
      <c r="I49" s="409"/>
      <c r="J49" s="409"/>
      <c r="K49" s="410"/>
    </row>
    <row r="50" spans="1:11" ht="10.5" customHeight="1" x14ac:dyDescent="0.15">
      <c r="A50" s="404"/>
      <c r="B50" s="408"/>
      <c r="C50" s="409"/>
      <c r="D50" s="409"/>
      <c r="E50" s="409"/>
      <c r="F50" s="409"/>
      <c r="G50" s="409"/>
      <c r="H50" s="409"/>
      <c r="I50" s="409"/>
      <c r="J50" s="409"/>
      <c r="K50" s="410"/>
    </row>
    <row r="51" spans="1:11" ht="11.25" customHeight="1" x14ac:dyDescent="0.15">
      <c r="A51" s="404"/>
      <c r="B51" s="408"/>
      <c r="C51" s="409"/>
      <c r="D51" s="409"/>
      <c r="E51" s="409"/>
      <c r="F51" s="409"/>
      <c r="G51" s="409"/>
      <c r="H51" s="409"/>
      <c r="I51" s="409"/>
      <c r="J51" s="409"/>
      <c r="K51" s="410"/>
    </row>
    <row r="52" spans="1:11" ht="12.75" customHeight="1" x14ac:dyDescent="0.15">
      <c r="A52" s="404"/>
      <c r="B52" s="408"/>
      <c r="C52" s="409"/>
      <c r="D52" s="409"/>
      <c r="E52" s="409"/>
      <c r="F52" s="409"/>
      <c r="G52" s="409"/>
      <c r="H52" s="409"/>
      <c r="I52" s="409"/>
      <c r="J52" s="409"/>
      <c r="K52" s="410"/>
    </row>
    <row r="53" spans="1:11" ht="5.25" customHeight="1" x14ac:dyDescent="0.15">
      <c r="A53" s="404"/>
      <c r="B53" s="408"/>
      <c r="C53" s="409"/>
      <c r="D53" s="409"/>
      <c r="E53" s="409"/>
      <c r="F53" s="409"/>
      <c r="G53" s="409"/>
      <c r="H53" s="409"/>
      <c r="I53" s="409"/>
      <c r="J53" s="409"/>
      <c r="K53" s="410"/>
    </row>
    <row r="54" spans="1:11" ht="4.5" customHeight="1" x14ac:dyDescent="0.15">
      <c r="A54" s="404"/>
      <c r="B54" s="408"/>
      <c r="C54" s="409"/>
      <c r="D54" s="409"/>
      <c r="E54" s="409"/>
      <c r="F54" s="409"/>
      <c r="G54" s="409"/>
      <c r="H54" s="409"/>
      <c r="I54" s="409"/>
      <c r="J54" s="409"/>
      <c r="K54" s="410"/>
    </row>
    <row r="55" spans="1:11" ht="4.5" customHeight="1" x14ac:dyDescent="0.15">
      <c r="A55" s="404"/>
      <c r="B55" s="411"/>
      <c r="C55" s="412"/>
      <c r="D55" s="412"/>
      <c r="E55" s="412"/>
      <c r="F55" s="412"/>
      <c r="G55" s="412"/>
      <c r="H55" s="412"/>
      <c r="I55" s="412"/>
      <c r="J55" s="412"/>
      <c r="K55" s="413"/>
    </row>
    <row r="56" spans="1:11" x14ac:dyDescent="0.15">
      <c r="B56" s="48"/>
    </row>
  </sheetData>
  <mergeCells count="53">
    <mergeCell ref="B39:D39"/>
    <mergeCell ref="F39:H39"/>
    <mergeCell ref="A38:K38"/>
    <mergeCell ref="A32:H32"/>
    <mergeCell ref="A31:K31"/>
    <mergeCell ref="A33:A37"/>
    <mergeCell ref="B34:H34"/>
    <mergeCell ref="B33:H33"/>
    <mergeCell ref="B35:H35"/>
    <mergeCell ref="B36:H36"/>
    <mergeCell ref="B37:H37"/>
    <mergeCell ref="A46:A55"/>
    <mergeCell ref="B46:K55"/>
    <mergeCell ref="A45:K45"/>
    <mergeCell ref="A40:A44"/>
    <mergeCell ref="B40:D40"/>
    <mergeCell ref="B41:D41"/>
    <mergeCell ref="B42:D42"/>
    <mergeCell ref="B43:D43"/>
    <mergeCell ref="B44:D44"/>
    <mergeCell ref="F41:H41"/>
    <mergeCell ref="F42:H42"/>
    <mergeCell ref="F43:H43"/>
    <mergeCell ref="F40:H40"/>
    <mergeCell ref="F44:H44"/>
    <mergeCell ref="B17:J17"/>
    <mergeCell ref="B19:J20"/>
    <mergeCell ref="K29:K30"/>
    <mergeCell ref="A28:K28"/>
    <mergeCell ref="B23:J23"/>
    <mergeCell ref="B24:J24"/>
    <mergeCell ref="B25:J25"/>
    <mergeCell ref="B26:J26"/>
    <mergeCell ref="B27:J27"/>
    <mergeCell ref="B29:J30"/>
    <mergeCell ref="A23:A27"/>
    <mergeCell ref="K19:K20"/>
    <mergeCell ref="A21:K21"/>
    <mergeCell ref="B22:J22"/>
    <mergeCell ref="B14:F14"/>
    <mergeCell ref="G3:J3"/>
    <mergeCell ref="A10:K10"/>
    <mergeCell ref="B1:J1"/>
    <mergeCell ref="A4:K4"/>
    <mergeCell ref="A5:A9"/>
    <mergeCell ref="A2:K2"/>
    <mergeCell ref="B5:K9"/>
    <mergeCell ref="B11:F11"/>
    <mergeCell ref="A12:A16"/>
    <mergeCell ref="B12:F12"/>
    <mergeCell ref="B13:F13"/>
    <mergeCell ref="B15:F15"/>
    <mergeCell ref="B16:F16"/>
  </mergeCells>
  <phoneticPr fontId="13" type="noConversion"/>
  <pageMargins left="0.35433070866141703" right="0.31496062992126" top="0.47244094488188998" bottom="0.4" header="0.47244094488188998" footer="0.2"/>
  <pageSetup paperSize="9" scale="70" fitToHeight="2" orientation="portrait" r:id="rId1"/>
  <headerFooter alignWithMargins="0">
    <oddHeader>&amp;LAPPENDIX 2</oddHeader>
    <oddFooter>&amp;L&amp;F / &amp;A&amp;C&amp;P&amp;RDecember 2007</oddFooter>
  </headerFooter>
  <ignoredErrors>
    <ignoredError sqref="K17 K1 B1" unlocked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249977111117893"/>
    <pageSetUpPr fitToPage="1"/>
  </sheetPr>
  <dimension ref="A1:Z104"/>
  <sheetViews>
    <sheetView showGridLines="0" topLeftCell="A44" zoomScale="87" zoomScaleNormal="90" workbookViewId="0">
      <selection activeCell="M21" sqref="M21"/>
    </sheetView>
  </sheetViews>
  <sheetFormatPr baseColWidth="10" defaultColWidth="9.1640625" defaultRowHeight="13" x14ac:dyDescent="0.15"/>
  <cols>
    <col min="1" max="1" width="53.33203125" style="1" customWidth="1"/>
    <col min="2" max="2" width="1.5" style="1" customWidth="1"/>
    <col min="3" max="3" width="15.5" style="30" customWidth="1"/>
    <col min="4" max="4" width="1.6640625" style="1" customWidth="1"/>
    <col min="5" max="5" width="15.5" style="1" customWidth="1"/>
    <col min="6" max="6" width="1.5" style="1" customWidth="1"/>
    <col min="7" max="7" width="15.5" style="1" customWidth="1"/>
    <col min="8" max="8" width="1.5" style="1" customWidth="1"/>
    <col min="9" max="9" width="15.5" style="1" customWidth="1"/>
    <col min="10" max="10" width="1.5" style="1" customWidth="1"/>
    <col min="11" max="11" width="14.6640625" style="1" customWidth="1"/>
    <col min="12" max="12" width="1.6640625" style="1" customWidth="1"/>
    <col min="13" max="13" width="14.6640625" style="1" customWidth="1"/>
    <col min="14" max="16384" width="9.1640625" style="1"/>
  </cols>
  <sheetData>
    <row r="1" spans="1:14" ht="27.75" customHeight="1" x14ac:dyDescent="0.2">
      <c r="C1" s="368" t="str">
        <f>'R&amp;P Accounts'!B2</f>
        <v>The Living God Church (TLGC)</v>
      </c>
      <c r="D1" s="368"/>
      <c r="E1" s="368"/>
      <c r="F1" s="368"/>
      <c r="G1" s="368"/>
      <c r="H1" s="368"/>
      <c r="I1" s="368"/>
      <c r="J1" s="368"/>
      <c r="K1" s="368"/>
      <c r="M1" s="166" t="str">
        <f>'R&amp;P Accounts'!L2</f>
        <v>SC043957</v>
      </c>
      <c r="N1" s="166"/>
    </row>
    <row r="2" spans="1:14" ht="10.5" customHeight="1" x14ac:dyDescent="0.15">
      <c r="A2" s="89"/>
      <c r="B2" s="89"/>
      <c r="C2" s="89"/>
      <c r="D2" s="89"/>
      <c r="E2" s="89"/>
      <c r="F2" s="89"/>
      <c r="G2" s="89"/>
      <c r="H2" s="89"/>
      <c r="I2" s="89"/>
      <c r="J2" s="89"/>
      <c r="K2" s="89"/>
      <c r="L2" s="89"/>
    </row>
    <row r="3" spans="1:14" s="42" customFormat="1" ht="26.25" customHeight="1" x14ac:dyDescent="0.15">
      <c r="A3" s="38" t="s">
        <v>114</v>
      </c>
      <c r="B3" s="38"/>
      <c r="C3" s="39"/>
      <c r="D3" s="38"/>
      <c r="E3" s="38"/>
      <c r="F3" s="38"/>
      <c r="G3" s="38"/>
      <c r="H3" s="88"/>
      <c r="I3" s="88"/>
      <c r="J3" s="88"/>
      <c r="K3" s="88"/>
      <c r="L3" s="71"/>
      <c r="M3" s="41"/>
    </row>
    <row r="4" spans="1:14" ht="15" customHeight="1" x14ac:dyDescent="0.15">
      <c r="A4" s="422"/>
      <c r="B4" s="422"/>
      <c r="C4" s="422"/>
      <c r="D4" s="422"/>
      <c r="E4" s="422"/>
      <c r="F4" s="422"/>
      <c r="G4" s="422"/>
      <c r="H4" s="422"/>
      <c r="I4" s="422"/>
      <c r="J4" s="422"/>
      <c r="K4" s="422"/>
      <c r="L4" s="422"/>
      <c r="M4" s="199"/>
    </row>
    <row r="5" spans="1:14" ht="20" customHeight="1" x14ac:dyDescent="0.15">
      <c r="A5" s="423" t="s">
        <v>131</v>
      </c>
      <c r="B5" s="423"/>
      <c r="C5" s="423"/>
      <c r="D5" s="423"/>
      <c r="E5" s="423"/>
      <c r="F5" s="423"/>
      <c r="G5" s="423"/>
      <c r="H5" s="423"/>
      <c r="I5" s="423"/>
      <c r="J5" s="423"/>
      <c r="K5" s="423"/>
      <c r="L5" s="423"/>
      <c r="M5" s="199"/>
    </row>
    <row r="6" spans="1:14" ht="20" customHeight="1" x14ac:dyDescent="0.15">
      <c r="A6" s="227"/>
      <c r="B6" s="227"/>
      <c r="C6" s="227"/>
      <c r="D6" s="227"/>
      <c r="E6" s="227"/>
      <c r="F6" s="227"/>
      <c r="G6" s="227"/>
      <c r="H6" s="227"/>
      <c r="I6" s="227"/>
      <c r="J6" s="227"/>
      <c r="K6" s="227"/>
      <c r="L6" s="227"/>
      <c r="M6" s="199"/>
    </row>
    <row r="7" spans="1:14" ht="20" customHeight="1" x14ac:dyDescent="0.15">
      <c r="A7" s="227" t="s">
        <v>122</v>
      </c>
      <c r="B7" s="227"/>
      <c r="C7" s="227"/>
      <c r="D7" s="227"/>
      <c r="E7" s="227"/>
      <c r="F7" s="227"/>
      <c r="G7" s="227"/>
      <c r="H7" s="227"/>
      <c r="I7" s="227"/>
      <c r="J7" s="227"/>
      <c r="K7" s="227"/>
      <c r="L7" s="227"/>
      <c r="M7" s="227"/>
    </row>
    <row r="8" spans="1:14" ht="40.5" customHeight="1" x14ac:dyDescent="0.15">
      <c r="A8" s="199"/>
      <c r="B8" s="199"/>
      <c r="C8" s="228" t="s">
        <v>2</v>
      </c>
      <c r="D8" s="229"/>
      <c r="E8" s="228" t="s">
        <v>3</v>
      </c>
      <c r="F8" s="230"/>
      <c r="G8" s="228" t="s">
        <v>80</v>
      </c>
      <c r="H8" s="230"/>
      <c r="I8" s="228" t="s">
        <v>82</v>
      </c>
      <c r="J8" s="230"/>
      <c r="K8" s="228" t="s">
        <v>76</v>
      </c>
      <c r="L8" s="230"/>
      <c r="M8" s="228" t="s">
        <v>77</v>
      </c>
    </row>
    <row r="9" spans="1:14" ht="20" customHeight="1" x14ac:dyDescent="0.15">
      <c r="A9" s="231"/>
      <c r="B9" s="231"/>
      <c r="C9" s="232" t="s">
        <v>4</v>
      </c>
      <c r="D9" s="199"/>
      <c r="E9" s="232" t="s">
        <v>4</v>
      </c>
      <c r="F9" s="233"/>
      <c r="G9" s="232" t="s">
        <v>4</v>
      </c>
      <c r="H9" s="233"/>
      <c r="I9" s="232" t="s">
        <v>4</v>
      </c>
      <c r="J9" s="233"/>
      <c r="K9" s="232" t="s">
        <v>4</v>
      </c>
      <c r="L9" s="233"/>
      <c r="M9" s="232" t="s">
        <v>4</v>
      </c>
    </row>
    <row r="10" spans="1:14" ht="16.5" customHeight="1" x14ac:dyDescent="0.15">
      <c r="A10" s="234" t="s">
        <v>140</v>
      </c>
      <c r="B10" s="235"/>
      <c r="C10" s="454">
        <v>200817</v>
      </c>
      <c r="D10" s="236"/>
      <c r="E10" s="237"/>
      <c r="F10" s="236"/>
      <c r="G10" s="237"/>
      <c r="H10" s="238"/>
      <c r="I10" s="237"/>
      <c r="J10" s="238"/>
      <c r="K10" s="239">
        <f>SUM(C10:I10)</f>
        <v>200817</v>
      </c>
      <c r="L10" s="236"/>
      <c r="M10" s="458">
        <v>179545</v>
      </c>
    </row>
    <row r="11" spans="1:14" ht="16.5" customHeight="1" x14ac:dyDescent="0.15">
      <c r="A11" s="240"/>
      <c r="B11" s="235"/>
      <c r="C11" s="237"/>
      <c r="D11" s="236"/>
      <c r="E11" s="237"/>
      <c r="F11" s="236"/>
      <c r="G11" s="237"/>
      <c r="H11" s="238"/>
      <c r="I11" s="237"/>
      <c r="J11" s="238"/>
      <c r="K11" s="237">
        <f>SUM(C11:I11)</f>
        <v>0</v>
      </c>
      <c r="L11" s="236"/>
      <c r="M11" s="241"/>
    </row>
    <row r="12" spans="1:14" ht="16.5" customHeight="1" x14ac:dyDescent="0.15">
      <c r="A12" s="240"/>
      <c r="B12" s="235"/>
      <c r="C12" s="237"/>
      <c r="D12" s="236"/>
      <c r="E12" s="237"/>
      <c r="F12" s="236"/>
      <c r="G12" s="237"/>
      <c r="H12" s="238"/>
      <c r="I12" s="237"/>
      <c r="J12" s="238"/>
      <c r="K12" s="237">
        <f>SUM(C12:I12)</f>
        <v>0</v>
      </c>
      <c r="L12" s="236"/>
      <c r="M12" s="241"/>
    </row>
    <row r="13" spans="1:14" ht="16.5" customHeight="1" x14ac:dyDescent="0.15">
      <c r="A13" s="242"/>
      <c r="B13" s="243"/>
      <c r="C13" s="244"/>
      <c r="D13" s="236"/>
      <c r="E13" s="237"/>
      <c r="F13" s="236"/>
      <c r="G13" s="237"/>
      <c r="H13" s="236"/>
      <c r="I13" s="237"/>
      <c r="J13" s="236"/>
      <c r="K13" s="237">
        <f>SUM(C13:I13)</f>
        <v>0</v>
      </c>
      <c r="L13" s="245"/>
      <c r="M13" s="241"/>
    </row>
    <row r="14" spans="1:14" ht="20.25" customHeight="1" thickBot="1" x14ac:dyDescent="0.2">
      <c r="A14" s="246" t="s">
        <v>84</v>
      </c>
      <c r="B14" s="246"/>
      <c r="C14" s="247">
        <f>SUM(C10:C13)</f>
        <v>200817</v>
      </c>
      <c r="D14" s="236"/>
      <c r="E14" s="247">
        <f>SUM(E10:E13)</f>
        <v>0</v>
      </c>
      <c r="F14" s="236"/>
      <c r="G14" s="247">
        <f>SUM(G10:G13)</f>
        <v>0</v>
      </c>
      <c r="H14" s="236"/>
      <c r="I14" s="247">
        <f>SUM(I10:I13)</f>
        <v>0</v>
      </c>
      <c r="J14" s="236"/>
      <c r="K14" s="247">
        <f>SUM(K10:K13)</f>
        <v>200817</v>
      </c>
      <c r="L14" s="245"/>
      <c r="M14" s="247">
        <f>SUM(M10:M13)</f>
        <v>179545</v>
      </c>
    </row>
    <row r="15" spans="1:14" ht="13.5" customHeight="1" x14ac:dyDescent="0.15">
      <c r="A15" s="248"/>
      <c r="B15" s="248"/>
      <c r="C15" s="248"/>
      <c r="D15" s="248"/>
      <c r="E15" s="248"/>
      <c r="F15" s="248"/>
      <c r="G15" s="248"/>
      <c r="H15" s="248"/>
      <c r="I15" s="248"/>
      <c r="J15" s="248"/>
      <c r="K15" s="248"/>
      <c r="L15" s="248"/>
      <c r="M15" s="249"/>
    </row>
    <row r="16" spans="1:14" ht="15" customHeight="1" x14ac:dyDescent="0.15">
      <c r="A16" s="248"/>
      <c r="B16" s="248"/>
      <c r="C16" s="250">
        <f>IF('R&amp;P Accounts'!B12-'Additional notes (1)  '!C14=0,0,"reference error")</f>
        <v>0</v>
      </c>
      <c r="D16" s="250"/>
      <c r="E16" s="250">
        <f>IF('R&amp;P Accounts'!D12-'Additional notes (1)  '!E14=0,0,"reference error")</f>
        <v>0</v>
      </c>
      <c r="F16" s="250">
        <f>IF('R&amp;P Accounts'!E12-'Additional notes (1)  '!F14=0,0,"reference error")</f>
        <v>0</v>
      </c>
      <c r="G16" s="250">
        <f>IF('R&amp;P Accounts'!F12-'Additional notes (1)  '!G14=0,0,"reference error")</f>
        <v>0</v>
      </c>
      <c r="H16" s="250">
        <f>IF('R&amp;P Accounts'!G12-'Additional notes (1)  '!H14=0,0,"reference error")</f>
        <v>0</v>
      </c>
      <c r="I16" s="250">
        <f>IF('R&amp;P Accounts'!H12-'Additional notes (1)  '!I14=0,0,"reference error")</f>
        <v>0</v>
      </c>
      <c r="J16" s="250">
        <f>IF('R&amp;P Accounts'!I12-'Additional notes (1)  '!J14=0,0,"reference error")</f>
        <v>0</v>
      </c>
      <c r="K16" s="250">
        <f>IF('R&amp;P Accounts'!J12-'Additional notes (1)  '!K14=0,0,"reference error")</f>
        <v>0</v>
      </c>
      <c r="L16" s="250">
        <f>IF('R&amp;P Accounts'!K12-'Additional notes (1)  '!L14=0,0,"reference error")</f>
        <v>0</v>
      </c>
      <c r="M16" s="250">
        <f>IF('R&amp;P Accounts'!L12-'Additional notes (1)  '!M14=0,0,"reference error")</f>
        <v>0</v>
      </c>
    </row>
    <row r="17" spans="1:13" ht="13.5" customHeight="1" x14ac:dyDescent="0.15">
      <c r="A17" s="248"/>
      <c r="B17" s="248"/>
      <c r="C17" s="248"/>
      <c r="D17" s="248"/>
      <c r="E17" s="248"/>
      <c r="F17" s="248"/>
      <c r="G17" s="248"/>
      <c r="H17" s="248"/>
      <c r="I17" s="248"/>
      <c r="J17" s="248"/>
      <c r="K17" s="248"/>
      <c r="L17" s="248"/>
      <c r="M17" s="249"/>
    </row>
    <row r="18" spans="1:13" ht="20" customHeight="1" x14ac:dyDescent="0.15">
      <c r="A18" s="424" t="s">
        <v>123</v>
      </c>
      <c r="B18" s="424"/>
      <c r="C18" s="424"/>
      <c r="D18" s="424"/>
      <c r="E18" s="424"/>
      <c r="F18" s="424"/>
      <c r="G18" s="424"/>
      <c r="H18" s="424"/>
      <c r="I18" s="424"/>
      <c r="J18" s="424"/>
      <c r="K18" s="424"/>
      <c r="L18" s="424"/>
      <c r="M18" s="424"/>
    </row>
    <row r="19" spans="1:13" ht="20" customHeight="1" x14ac:dyDescent="0.15">
      <c r="A19" s="249"/>
      <c r="B19" s="249"/>
      <c r="C19" s="228" t="s">
        <v>2</v>
      </c>
      <c r="D19" s="229"/>
      <c r="E19" s="228" t="s">
        <v>3</v>
      </c>
      <c r="F19" s="230"/>
      <c r="G19" s="228"/>
      <c r="H19" s="230"/>
      <c r="I19" s="228"/>
      <c r="J19" s="230"/>
      <c r="K19" s="228" t="s">
        <v>76</v>
      </c>
      <c r="L19" s="230"/>
      <c r="M19" s="228" t="s">
        <v>77</v>
      </c>
    </row>
    <row r="20" spans="1:13" ht="20" customHeight="1" x14ac:dyDescent="0.15">
      <c r="A20" s="251"/>
      <c r="B20" s="251"/>
      <c r="C20" s="252" t="s">
        <v>4</v>
      </c>
      <c r="D20" s="249"/>
      <c r="E20" s="252" t="s">
        <v>4</v>
      </c>
      <c r="F20" s="253"/>
      <c r="G20" s="252"/>
      <c r="H20" s="253"/>
      <c r="I20" s="252"/>
      <c r="J20" s="253"/>
      <c r="K20" s="252" t="s">
        <v>4</v>
      </c>
      <c r="L20" s="253"/>
      <c r="M20" s="252" t="s">
        <v>4</v>
      </c>
    </row>
    <row r="21" spans="1:13" ht="20" customHeight="1" x14ac:dyDescent="0.15">
      <c r="A21" s="240" t="s">
        <v>145</v>
      </c>
      <c r="B21" s="235"/>
      <c r="C21" s="454">
        <v>14728</v>
      </c>
      <c r="D21" s="236"/>
      <c r="E21" s="237"/>
      <c r="F21" s="236"/>
      <c r="G21" s="236"/>
      <c r="H21" s="238"/>
      <c r="I21" s="236"/>
      <c r="J21" s="238"/>
      <c r="K21" s="239">
        <f>SUM(C21:I21)</f>
        <v>14728</v>
      </c>
      <c r="L21" s="236"/>
      <c r="M21" s="458">
        <v>16498</v>
      </c>
    </row>
    <row r="22" spans="1:13" ht="20" customHeight="1" x14ac:dyDescent="0.15">
      <c r="A22" s="240"/>
      <c r="B22" s="235"/>
      <c r="C22" s="237"/>
      <c r="D22" s="236"/>
      <c r="E22" s="237"/>
      <c r="F22" s="236"/>
      <c r="G22" s="236"/>
      <c r="H22" s="238"/>
      <c r="I22" s="236"/>
      <c r="J22" s="238"/>
      <c r="K22" s="237">
        <f>SUM(C22:I22)</f>
        <v>0</v>
      </c>
      <c r="L22" s="236"/>
      <c r="M22" s="241"/>
    </row>
    <row r="23" spans="1:13" ht="20" customHeight="1" x14ac:dyDescent="0.15">
      <c r="A23" s="240"/>
      <c r="B23" s="235"/>
      <c r="C23" s="237"/>
      <c r="D23" s="236"/>
      <c r="E23" s="237"/>
      <c r="F23" s="236"/>
      <c r="G23" s="236"/>
      <c r="H23" s="238"/>
      <c r="I23" s="236"/>
      <c r="J23" s="238"/>
      <c r="K23" s="237">
        <f>SUM(C23:I23)</f>
        <v>0</v>
      </c>
      <c r="L23" s="236"/>
      <c r="M23" s="241"/>
    </row>
    <row r="24" spans="1:13" ht="20" customHeight="1" x14ac:dyDescent="0.15">
      <c r="A24" s="242"/>
      <c r="B24" s="243"/>
      <c r="C24" s="244"/>
      <c r="D24" s="236"/>
      <c r="E24" s="237"/>
      <c r="F24" s="236"/>
      <c r="G24" s="236"/>
      <c r="H24" s="236"/>
      <c r="I24" s="236"/>
      <c r="J24" s="236"/>
      <c r="K24" s="237">
        <f>SUM(C24:I24)</f>
        <v>0</v>
      </c>
      <c r="L24" s="425"/>
      <c r="M24" s="241"/>
    </row>
    <row r="25" spans="1:13" ht="20" customHeight="1" thickBot="1" x14ac:dyDescent="0.2">
      <c r="A25" s="246" t="s">
        <v>84</v>
      </c>
      <c r="B25" s="246"/>
      <c r="C25" s="247">
        <f>SUM(C21:C24)</f>
        <v>14728</v>
      </c>
      <c r="D25" s="236"/>
      <c r="E25" s="247">
        <f>SUM(E21:E24)</f>
        <v>0</v>
      </c>
      <c r="F25" s="236"/>
      <c r="G25" s="254"/>
      <c r="H25" s="254"/>
      <c r="I25" s="254"/>
      <c r="J25" s="236"/>
      <c r="K25" s="247">
        <f>SUM(K21:K24)</f>
        <v>14728</v>
      </c>
      <c r="L25" s="425"/>
      <c r="M25" s="247">
        <f>SUM(M21:M24)</f>
        <v>16498</v>
      </c>
    </row>
    <row r="26" spans="1:13" ht="12" customHeight="1" x14ac:dyDescent="0.15">
      <c r="A26" s="227"/>
      <c r="B26" s="227"/>
      <c r="C26" s="227"/>
      <c r="D26" s="227"/>
      <c r="E26" s="227"/>
      <c r="F26" s="227"/>
      <c r="G26" s="227"/>
      <c r="H26" s="227"/>
      <c r="I26" s="227"/>
      <c r="J26" s="227"/>
      <c r="K26" s="227"/>
      <c r="L26" s="227"/>
      <c r="M26" s="199"/>
    </row>
    <row r="27" spans="1:13" ht="13.5" customHeight="1" x14ac:dyDescent="0.15">
      <c r="A27" s="227"/>
      <c r="B27" s="227"/>
      <c r="C27" s="255">
        <f>IF('R&amp;P Accounts'!B14-'Additional notes (1)  '!C25=0,0,"reference error")</f>
        <v>0</v>
      </c>
      <c r="D27" s="255"/>
      <c r="E27" s="255">
        <f>IF('R&amp;P Accounts'!D14-'Additional notes (1)  '!E25=0,0,"reference error")</f>
        <v>0</v>
      </c>
      <c r="F27" s="255">
        <f>IF('R&amp;P Accounts'!E14-'Additional notes (1)  '!F25=0,0,"reference error")</f>
        <v>0</v>
      </c>
      <c r="G27" s="255"/>
      <c r="H27" s="255"/>
      <c r="I27" s="255"/>
      <c r="J27" s="255">
        <f>IF('R&amp;P Accounts'!I14-'Additional notes (1)  '!J25=0,0,"reference error")</f>
        <v>0</v>
      </c>
      <c r="K27" s="255">
        <f>IF('R&amp;P Accounts'!J14-'Additional notes (1)  '!K25=0,0,"reference error")</f>
        <v>0</v>
      </c>
      <c r="L27" s="255">
        <f>IF('R&amp;P Accounts'!K14-'Additional notes (1)  '!L25=0,0,"reference error")</f>
        <v>0</v>
      </c>
      <c r="M27" s="255">
        <f>IF('R&amp;P Accounts'!L14-'Additional notes (1)  '!M25=0,0,"reference error")</f>
        <v>0</v>
      </c>
    </row>
    <row r="28" spans="1:13" ht="11.25" customHeight="1" x14ac:dyDescent="0.15">
      <c r="A28" s="227"/>
      <c r="B28" s="227"/>
      <c r="C28" s="227"/>
      <c r="D28" s="227"/>
      <c r="E28" s="227"/>
      <c r="F28" s="227"/>
      <c r="G28" s="227"/>
      <c r="H28" s="227"/>
      <c r="I28" s="227"/>
      <c r="J28" s="227"/>
      <c r="K28" s="227"/>
      <c r="L28" s="227"/>
      <c r="M28" s="199"/>
    </row>
    <row r="29" spans="1:13" ht="20" customHeight="1" x14ac:dyDescent="0.15">
      <c r="A29" s="423" t="s">
        <v>121</v>
      </c>
      <c r="B29" s="423"/>
      <c r="C29" s="423"/>
      <c r="D29" s="423"/>
      <c r="E29" s="423"/>
      <c r="F29" s="423"/>
      <c r="G29" s="423"/>
      <c r="H29" s="423"/>
      <c r="I29" s="423"/>
      <c r="J29" s="423"/>
      <c r="K29" s="423"/>
      <c r="L29" s="423"/>
      <c r="M29" s="199"/>
    </row>
    <row r="30" spans="1:13" ht="40.5" customHeight="1" x14ac:dyDescent="0.15">
      <c r="A30" s="199"/>
      <c r="B30" s="199"/>
      <c r="C30" s="228" t="s">
        <v>2</v>
      </c>
      <c r="D30" s="229"/>
      <c r="E30" s="228" t="s">
        <v>3</v>
      </c>
      <c r="F30" s="230"/>
      <c r="G30" s="228" t="s">
        <v>80</v>
      </c>
      <c r="H30" s="230"/>
      <c r="I30" s="228" t="s">
        <v>82</v>
      </c>
      <c r="J30" s="230"/>
      <c r="K30" s="228" t="s">
        <v>76</v>
      </c>
      <c r="L30" s="230"/>
      <c r="M30" s="228" t="s">
        <v>77</v>
      </c>
    </row>
    <row r="31" spans="1:13" ht="20" customHeight="1" x14ac:dyDescent="0.15">
      <c r="A31" s="231"/>
      <c r="B31" s="231"/>
      <c r="C31" s="232" t="s">
        <v>4</v>
      </c>
      <c r="D31" s="199"/>
      <c r="E31" s="232" t="s">
        <v>4</v>
      </c>
      <c r="F31" s="233"/>
      <c r="G31" s="232" t="s">
        <v>4</v>
      </c>
      <c r="H31" s="233"/>
      <c r="I31" s="232" t="s">
        <v>4</v>
      </c>
      <c r="J31" s="233"/>
      <c r="K31" s="232" t="s">
        <v>4</v>
      </c>
      <c r="L31" s="233"/>
      <c r="M31" s="232" t="s">
        <v>4</v>
      </c>
    </row>
    <row r="32" spans="1:13" ht="16.5" customHeight="1" x14ac:dyDescent="0.15">
      <c r="A32" s="256"/>
      <c r="B32" s="257"/>
      <c r="C32" s="258"/>
      <c r="D32" s="259"/>
      <c r="E32" s="258"/>
      <c r="F32" s="259"/>
      <c r="G32" s="258"/>
      <c r="H32" s="260"/>
      <c r="I32" s="258"/>
      <c r="J32" s="260"/>
      <c r="K32" s="258">
        <f>SUM(C32:I32)</f>
        <v>0</v>
      </c>
      <c r="L32" s="259"/>
      <c r="M32" s="261"/>
    </row>
    <row r="33" spans="1:26" ht="16.5" customHeight="1" x14ac:dyDescent="0.15">
      <c r="A33" s="256"/>
      <c r="B33" s="257"/>
      <c r="C33" s="258"/>
      <c r="D33" s="259"/>
      <c r="E33" s="258"/>
      <c r="F33" s="259"/>
      <c r="G33" s="258"/>
      <c r="H33" s="260"/>
      <c r="I33" s="258"/>
      <c r="J33" s="260"/>
      <c r="K33" s="258">
        <f t="shared" ref="K33:K39" si="0">SUM(C33:I33)</f>
        <v>0</v>
      </c>
      <c r="L33" s="259"/>
      <c r="M33" s="261"/>
    </row>
    <row r="34" spans="1:26" ht="16.5" customHeight="1" x14ac:dyDescent="0.15">
      <c r="A34" s="256"/>
      <c r="B34" s="257"/>
      <c r="C34" s="258"/>
      <c r="D34" s="259"/>
      <c r="E34" s="258"/>
      <c r="F34" s="259"/>
      <c r="G34" s="258"/>
      <c r="H34" s="260"/>
      <c r="I34" s="258"/>
      <c r="J34" s="260"/>
      <c r="K34" s="258">
        <f t="shared" si="0"/>
        <v>0</v>
      </c>
      <c r="L34" s="259"/>
      <c r="M34" s="261"/>
    </row>
    <row r="35" spans="1:26" ht="16.5" customHeight="1" x14ac:dyDescent="0.15">
      <c r="A35" s="256"/>
      <c r="B35" s="257"/>
      <c r="C35" s="258"/>
      <c r="D35" s="259"/>
      <c r="E35" s="258"/>
      <c r="F35" s="259"/>
      <c r="G35" s="258"/>
      <c r="H35" s="260"/>
      <c r="I35" s="258"/>
      <c r="J35" s="260"/>
      <c r="K35" s="258">
        <f t="shared" si="0"/>
        <v>0</v>
      </c>
      <c r="L35" s="259"/>
      <c r="M35" s="261"/>
    </row>
    <row r="36" spans="1:26" ht="16.5" customHeight="1" x14ac:dyDescent="0.15">
      <c r="A36" s="256"/>
      <c r="B36" s="257"/>
      <c r="C36" s="262"/>
      <c r="D36" s="260"/>
      <c r="E36" s="262"/>
      <c r="F36" s="260"/>
      <c r="G36" s="262"/>
      <c r="H36" s="260"/>
      <c r="I36" s="262"/>
      <c r="J36" s="260"/>
      <c r="K36" s="258">
        <f t="shared" si="0"/>
        <v>0</v>
      </c>
      <c r="L36" s="260"/>
      <c r="M36" s="261"/>
    </row>
    <row r="37" spans="1:26" ht="16.5" customHeight="1" x14ac:dyDescent="0.15">
      <c r="A37" s="256"/>
      <c r="B37" s="257"/>
      <c r="C37" s="262"/>
      <c r="D37" s="260"/>
      <c r="E37" s="262"/>
      <c r="F37" s="260"/>
      <c r="G37" s="262"/>
      <c r="H37" s="260"/>
      <c r="I37" s="262"/>
      <c r="J37" s="260"/>
      <c r="K37" s="258">
        <f t="shared" si="0"/>
        <v>0</v>
      </c>
      <c r="L37" s="260"/>
      <c r="M37" s="261"/>
    </row>
    <row r="38" spans="1:26" ht="16.5" customHeight="1" x14ac:dyDescent="0.15">
      <c r="A38" s="256"/>
      <c r="B38" s="257"/>
      <c r="C38" s="262"/>
      <c r="D38" s="260"/>
      <c r="E38" s="262"/>
      <c r="F38" s="260"/>
      <c r="G38" s="262"/>
      <c r="H38" s="260"/>
      <c r="I38" s="262"/>
      <c r="J38" s="260"/>
      <c r="K38" s="258">
        <f t="shared" si="0"/>
        <v>0</v>
      </c>
      <c r="L38" s="260"/>
      <c r="M38" s="261"/>
    </row>
    <row r="39" spans="1:26" ht="16.5" customHeight="1" x14ac:dyDescent="0.15">
      <c r="A39" s="263"/>
      <c r="B39" s="264"/>
      <c r="C39" s="265"/>
      <c r="D39" s="259"/>
      <c r="E39" s="258"/>
      <c r="F39" s="259"/>
      <c r="G39" s="258"/>
      <c r="H39" s="259"/>
      <c r="I39" s="258"/>
      <c r="J39" s="259"/>
      <c r="K39" s="258">
        <f t="shared" si="0"/>
        <v>0</v>
      </c>
      <c r="L39" s="421"/>
      <c r="M39" s="261"/>
    </row>
    <row r="40" spans="1:26" ht="20.25" customHeight="1" thickBot="1" x14ac:dyDescent="0.2">
      <c r="A40" s="266" t="s">
        <v>84</v>
      </c>
      <c r="B40" s="266"/>
      <c r="C40" s="267">
        <f>SUM(C32:C39)</f>
        <v>0</v>
      </c>
      <c r="D40" s="259"/>
      <c r="E40" s="267">
        <f>SUM(E32:E39)</f>
        <v>0</v>
      </c>
      <c r="F40" s="259"/>
      <c r="G40" s="267">
        <f>SUM(G32:G39)</f>
        <v>0</v>
      </c>
      <c r="H40" s="259"/>
      <c r="I40" s="267">
        <f>SUM(I32:I39)</f>
        <v>0</v>
      </c>
      <c r="J40" s="259"/>
      <c r="K40" s="267">
        <f>SUM(K32:K39)</f>
        <v>0</v>
      </c>
      <c r="L40" s="421"/>
      <c r="M40" s="267">
        <f>SUM(M32:M39)</f>
        <v>0</v>
      </c>
    </row>
    <row r="41" spans="1:26" ht="10.5" customHeight="1" x14ac:dyDescent="0.15">
      <c r="A41" s="266"/>
      <c r="B41" s="266"/>
      <c r="C41" s="268"/>
      <c r="D41" s="269"/>
      <c r="E41" s="268"/>
      <c r="F41" s="269"/>
      <c r="G41" s="268"/>
      <c r="H41" s="269"/>
      <c r="I41" s="268"/>
      <c r="J41" s="269"/>
      <c r="K41" s="268"/>
      <c r="L41" s="270"/>
      <c r="M41" s="268"/>
    </row>
    <row r="42" spans="1:26" ht="12.75" customHeight="1" x14ac:dyDescent="0.15">
      <c r="A42" s="233"/>
      <c r="B42" s="233"/>
      <c r="C42" s="215">
        <f>IF(C40-'R&amp;P Accounts'!B19=0,0,"reference error")</f>
        <v>0</v>
      </c>
      <c r="D42" s="233"/>
      <c r="E42" s="215">
        <f>IF(E40-'R&amp;P Accounts'!D19=0,0,"reference error")</f>
        <v>0</v>
      </c>
      <c r="F42" s="215"/>
      <c r="G42" s="215">
        <f>IF(G40-'R&amp;P Accounts'!F19=0,0,"reference error")</f>
        <v>0</v>
      </c>
      <c r="H42" s="215"/>
      <c r="I42" s="215">
        <f>IF(I40-'R&amp;P Accounts'!H19=0,0,"reference error")</f>
        <v>0</v>
      </c>
      <c r="J42" s="215"/>
      <c r="K42" s="215">
        <f>IF(K40-'R&amp;P Accounts'!J19=0,0,"reference error")</f>
        <v>0</v>
      </c>
      <c r="L42" s="215"/>
      <c r="M42" s="215">
        <f>IF(M40-'R&amp;P Accounts'!L19=0,0,"reference error")</f>
        <v>0</v>
      </c>
    </row>
    <row r="43" spans="1:26" ht="12.75" customHeight="1" x14ac:dyDescent="0.15">
      <c r="A43" s="233"/>
      <c r="B43" s="233"/>
      <c r="C43" s="215"/>
      <c r="D43" s="233"/>
      <c r="E43" s="215"/>
      <c r="F43" s="215"/>
      <c r="G43" s="215"/>
      <c r="H43" s="215"/>
      <c r="I43" s="215"/>
      <c r="J43" s="215"/>
      <c r="K43" s="215"/>
      <c r="L43" s="215"/>
      <c r="M43" s="215"/>
    </row>
    <row r="44" spans="1:26" ht="19.5" customHeight="1" x14ac:dyDescent="0.2">
      <c r="A44" s="419" t="s">
        <v>120</v>
      </c>
      <c r="B44" s="419"/>
      <c r="C44" s="419"/>
      <c r="D44" s="419"/>
      <c r="E44" s="419"/>
      <c r="F44" s="419"/>
      <c r="G44" s="419"/>
      <c r="H44" s="419"/>
      <c r="I44" s="419"/>
      <c r="J44" s="419"/>
      <c r="K44" s="419"/>
      <c r="L44" s="419"/>
      <c r="M44" s="419"/>
    </row>
    <row r="45" spans="1:26" ht="40.5" customHeight="1" x14ac:dyDescent="0.15">
      <c r="A45" s="199"/>
      <c r="B45" s="199"/>
      <c r="C45" s="228" t="s">
        <v>2</v>
      </c>
      <c r="D45" s="229"/>
      <c r="E45" s="228" t="s">
        <v>3</v>
      </c>
      <c r="F45" s="230"/>
      <c r="G45" s="228" t="s">
        <v>80</v>
      </c>
      <c r="H45" s="230"/>
      <c r="I45" s="228" t="s">
        <v>82</v>
      </c>
      <c r="J45" s="230"/>
      <c r="K45" s="228" t="s">
        <v>76</v>
      </c>
      <c r="L45" s="230"/>
      <c r="M45" s="228" t="s">
        <v>77</v>
      </c>
    </row>
    <row r="46" spans="1:26" ht="20" customHeight="1" x14ac:dyDescent="0.15">
      <c r="A46" s="231"/>
      <c r="B46" s="231"/>
      <c r="C46" s="232" t="s">
        <v>4</v>
      </c>
      <c r="D46" s="199"/>
      <c r="E46" s="232" t="s">
        <v>4</v>
      </c>
      <c r="F46" s="233"/>
      <c r="G46" s="232" t="s">
        <v>4</v>
      </c>
      <c r="H46" s="233"/>
      <c r="I46" s="232" t="s">
        <v>4</v>
      </c>
      <c r="J46" s="233"/>
      <c r="K46" s="232" t="s">
        <v>4</v>
      </c>
      <c r="L46" s="233"/>
      <c r="M46" s="232" t="s">
        <v>4</v>
      </c>
      <c r="Z46" s="165"/>
    </row>
    <row r="47" spans="1:26" ht="16.5" customHeight="1" x14ac:dyDescent="0.15">
      <c r="A47" s="256" t="s">
        <v>134</v>
      </c>
      <c r="B47" s="199"/>
      <c r="C47" s="271">
        <v>12534</v>
      </c>
      <c r="D47" s="272"/>
      <c r="E47" s="273"/>
      <c r="F47" s="272"/>
      <c r="G47" s="273"/>
      <c r="H47" s="274"/>
      <c r="I47" s="273"/>
      <c r="J47" s="274"/>
      <c r="K47" s="275">
        <f t="shared" ref="K47:K61" si="1">SUM(C47:I47)</f>
        <v>12534</v>
      </c>
      <c r="L47" s="272"/>
      <c r="M47" s="455">
        <v>10603</v>
      </c>
      <c r="N47" s="165"/>
    </row>
    <row r="48" spans="1:26" ht="16.5" customHeight="1" x14ac:dyDescent="0.15">
      <c r="A48" s="256" t="s">
        <v>164</v>
      </c>
      <c r="B48" s="199"/>
      <c r="C48" s="271">
        <v>28816</v>
      </c>
      <c r="D48" s="272"/>
      <c r="E48" s="273"/>
      <c r="F48" s="272"/>
      <c r="G48" s="273"/>
      <c r="H48" s="274"/>
      <c r="I48" s="273"/>
      <c r="J48" s="274"/>
      <c r="K48" s="278">
        <f t="shared" si="1"/>
        <v>28816</v>
      </c>
      <c r="L48" s="272"/>
      <c r="M48" s="455">
        <v>28793</v>
      </c>
      <c r="N48" s="165"/>
    </row>
    <row r="49" spans="1:14" ht="16.5" customHeight="1" x14ac:dyDescent="0.15">
      <c r="A49" s="256" t="s">
        <v>135</v>
      </c>
      <c r="B49" s="199"/>
      <c r="C49" s="271">
        <v>20415</v>
      </c>
      <c r="D49" s="272"/>
      <c r="E49" s="273"/>
      <c r="F49" s="272"/>
      <c r="G49" s="273"/>
      <c r="H49" s="274"/>
      <c r="I49" s="273"/>
      <c r="J49" s="274"/>
      <c r="K49" s="275">
        <f t="shared" si="1"/>
        <v>20415</v>
      </c>
      <c r="L49" s="272"/>
      <c r="M49" s="455">
        <v>19267</v>
      </c>
    </row>
    <row r="50" spans="1:14" ht="16.5" customHeight="1" x14ac:dyDescent="0.15">
      <c r="A50" s="256" t="s">
        <v>136</v>
      </c>
      <c r="B50" s="199"/>
      <c r="C50" s="271">
        <v>51509</v>
      </c>
      <c r="D50" s="272"/>
      <c r="E50" s="273"/>
      <c r="F50" s="272"/>
      <c r="G50" s="273"/>
      <c r="H50" s="274"/>
      <c r="I50" s="273"/>
      <c r="J50" s="274"/>
      <c r="K50" s="275">
        <f t="shared" si="1"/>
        <v>51509</v>
      </c>
      <c r="L50" s="272"/>
      <c r="M50" s="455">
        <v>31514</v>
      </c>
    </row>
    <row r="51" spans="1:14" ht="16.5" customHeight="1" x14ac:dyDescent="0.15">
      <c r="A51" s="256" t="s">
        <v>148</v>
      </c>
      <c r="B51" s="199"/>
      <c r="C51" s="271">
        <v>34704</v>
      </c>
      <c r="D51" s="272"/>
      <c r="E51" s="273"/>
      <c r="F51" s="272"/>
      <c r="G51" s="273"/>
      <c r="H51" s="274"/>
      <c r="I51" s="273"/>
      <c r="J51" s="274"/>
      <c r="K51" s="275">
        <f t="shared" si="1"/>
        <v>34704</v>
      </c>
      <c r="L51" s="272"/>
      <c r="M51" s="455">
        <v>33018</v>
      </c>
    </row>
    <row r="52" spans="1:14" ht="16.5" customHeight="1" x14ac:dyDescent="0.15">
      <c r="A52" s="256" t="s">
        <v>137</v>
      </c>
      <c r="B52" s="199"/>
      <c r="C52" s="271">
        <v>20903</v>
      </c>
      <c r="D52" s="274"/>
      <c r="E52" s="276"/>
      <c r="F52" s="274"/>
      <c r="G52" s="276"/>
      <c r="H52" s="274"/>
      <c r="I52" s="276"/>
      <c r="J52" s="274"/>
      <c r="K52" s="275">
        <f t="shared" si="1"/>
        <v>20903</v>
      </c>
      <c r="L52" s="274"/>
      <c r="M52" s="455">
        <v>18768</v>
      </c>
    </row>
    <row r="53" spans="1:14" ht="16.5" customHeight="1" x14ac:dyDescent="0.15">
      <c r="A53" s="256" t="s">
        <v>138</v>
      </c>
      <c r="B53" s="199"/>
      <c r="C53" s="271">
        <v>15047</v>
      </c>
      <c r="D53" s="274"/>
      <c r="E53" s="276"/>
      <c r="F53" s="274"/>
      <c r="G53" s="276"/>
      <c r="H53" s="274"/>
      <c r="I53" s="276"/>
      <c r="J53" s="274"/>
      <c r="K53" s="275">
        <f t="shared" si="1"/>
        <v>15047</v>
      </c>
      <c r="L53" s="274"/>
      <c r="M53" s="455">
        <v>8476</v>
      </c>
    </row>
    <row r="54" spans="1:14" ht="16.5" customHeight="1" x14ac:dyDescent="0.15">
      <c r="A54" s="256" t="s">
        <v>139</v>
      </c>
      <c r="B54" s="199"/>
      <c r="C54" s="271">
        <v>5890</v>
      </c>
      <c r="D54" s="274"/>
      <c r="E54" s="276"/>
      <c r="F54" s="274"/>
      <c r="G54" s="276"/>
      <c r="H54" s="274"/>
      <c r="I54" s="276"/>
      <c r="J54" s="274"/>
      <c r="K54" s="275">
        <f t="shared" si="1"/>
        <v>5890</v>
      </c>
      <c r="L54" s="274"/>
      <c r="M54" s="455">
        <v>11875</v>
      </c>
    </row>
    <row r="55" spans="1:14" ht="16.5" customHeight="1" x14ac:dyDescent="0.15">
      <c r="A55" s="256" t="s">
        <v>149</v>
      </c>
      <c r="B55" s="199"/>
      <c r="C55" s="271">
        <v>5888</v>
      </c>
      <c r="D55" s="274"/>
      <c r="E55" s="276"/>
      <c r="F55" s="274"/>
      <c r="G55" s="276"/>
      <c r="H55" s="274"/>
      <c r="I55" s="276"/>
      <c r="J55" s="274"/>
      <c r="K55" s="275">
        <f t="shared" si="1"/>
        <v>5888</v>
      </c>
      <c r="L55" s="274"/>
      <c r="M55" s="455">
        <v>6351</v>
      </c>
    </row>
    <row r="56" spans="1:14" ht="16.5" customHeight="1" x14ac:dyDescent="0.15">
      <c r="A56" s="256" t="s">
        <v>154</v>
      </c>
      <c r="B56" s="199"/>
      <c r="C56" s="284"/>
      <c r="D56" s="274"/>
      <c r="E56" s="276"/>
      <c r="F56" s="274"/>
      <c r="G56" s="276"/>
      <c r="H56" s="274"/>
      <c r="I56" s="276"/>
      <c r="J56" s="274"/>
      <c r="K56" s="278">
        <f t="shared" si="1"/>
        <v>0</v>
      </c>
      <c r="L56" s="274"/>
      <c r="M56" s="455">
        <v>64493</v>
      </c>
    </row>
    <row r="57" spans="1:14" ht="16.5" customHeight="1" x14ac:dyDescent="0.15">
      <c r="A57" s="256" t="s">
        <v>33</v>
      </c>
      <c r="B57" s="199"/>
      <c r="C57" s="271"/>
      <c r="D57" s="274"/>
      <c r="E57" s="276"/>
      <c r="F57" s="274"/>
      <c r="G57" s="276"/>
      <c r="H57" s="274"/>
      <c r="I57" s="276"/>
      <c r="J57" s="274"/>
      <c r="K57" s="278">
        <f>SUM(C57:I57)</f>
        <v>0</v>
      </c>
      <c r="L57" s="274"/>
      <c r="M57" s="456"/>
    </row>
    <row r="58" spans="1:14" ht="16.5" customHeight="1" x14ac:dyDescent="0.15">
      <c r="A58" s="277" t="s">
        <v>147</v>
      </c>
      <c r="B58" s="199"/>
      <c r="C58" s="279">
        <v>300</v>
      </c>
      <c r="D58" s="274"/>
      <c r="E58" s="276"/>
      <c r="F58" s="274"/>
      <c r="G58" s="276"/>
      <c r="H58" s="274"/>
      <c r="I58" s="276"/>
      <c r="J58" s="274"/>
      <c r="K58" s="278">
        <f t="shared" si="1"/>
        <v>300</v>
      </c>
      <c r="L58" s="274"/>
      <c r="M58" s="457">
        <v>200</v>
      </c>
    </row>
    <row r="59" spans="1:14" ht="16.5" customHeight="1" x14ac:dyDescent="0.15">
      <c r="A59" s="277" t="s">
        <v>35</v>
      </c>
      <c r="B59" s="199"/>
      <c r="C59" s="279">
        <v>200</v>
      </c>
      <c r="D59" s="274"/>
      <c r="E59" s="276"/>
      <c r="F59" s="274"/>
      <c r="G59" s="276"/>
      <c r="H59" s="274"/>
      <c r="I59" s="276"/>
      <c r="J59" s="274"/>
      <c r="K59" s="278">
        <f t="shared" si="1"/>
        <v>200</v>
      </c>
      <c r="L59" s="274"/>
      <c r="M59" s="457">
        <v>200</v>
      </c>
    </row>
    <row r="60" spans="1:14" ht="16.5" customHeight="1" x14ac:dyDescent="0.15">
      <c r="A60" s="277" t="s">
        <v>36</v>
      </c>
      <c r="B60" s="199"/>
      <c r="C60" s="279"/>
      <c r="D60" s="274"/>
      <c r="E60" s="276"/>
      <c r="F60" s="274"/>
      <c r="G60" s="276"/>
      <c r="H60" s="274"/>
      <c r="I60" s="276"/>
      <c r="J60" s="274"/>
      <c r="K60" s="278">
        <f t="shared" si="1"/>
        <v>0</v>
      </c>
      <c r="L60" s="274"/>
      <c r="M60" s="455">
        <v>3624</v>
      </c>
    </row>
    <row r="61" spans="1:14" ht="16.5" customHeight="1" x14ac:dyDescent="0.15">
      <c r="A61" s="277" t="s">
        <v>151</v>
      </c>
      <c r="B61" s="199"/>
      <c r="C61" s="279"/>
      <c r="D61" s="274"/>
      <c r="E61" s="276"/>
      <c r="F61" s="274"/>
      <c r="G61" s="276"/>
      <c r="H61" s="274"/>
      <c r="I61" s="276"/>
      <c r="J61" s="274"/>
      <c r="K61" s="278">
        <f t="shared" si="1"/>
        <v>0</v>
      </c>
      <c r="L61" s="274"/>
      <c r="M61" s="262"/>
    </row>
    <row r="62" spans="1:14" ht="9" customHeight="1" x14ac:dyDescent="0.15">
      <c r="A62" s="263"/>
      <c r="B62" s="264"/>
      <c r="C62" s="280"/>
      <c r="D62" s="272"/>
      <c r="E62" s="273"/>
      <c r="F62" s="272"/>
      <c r="G62" s="273"/>
      <c r="H62" s="272"/>
      <c r="I62" s="273"/>
      <c r="J62" s="272"/>
      <c r="K62" s="273">
        <f t="shared" ref="K62" si="2">SUM(C62:I62)</f>
        <v>0</v>
      </c>
      <c r="L62" s="420"/>
      <c r="M62" s="281">
        <v>0</v>
      </c>
    </row>
    <row r="63" spans="1:14" ht="16" thickBot="1" x14ac:dyDescent="0.2">
      <c r="A63" s="266" t="s">
        <v>84</v>
      </c>
      <c r="B63" s="266"/>
      <c r="C63" s="282">
        <f>SUM(C47:C62)</f>
        <v>196206</v>
      </c>
      <c r="D63" s="272"/>
      <c r="E63" s="282">
        <f>SUM(E47:E62)</f>
        <v>0</v>
      </c>
      <c r="F63" s="272"/>
      <c r="G63" s="282">
        <f>SUM(G47:G62)</f>
        <v>0</v>
      </c>
      <c r="H63" s="272"/>
      <c r="I63" s="282">
        <f>SUM(I47:I62)</f>
        <v>0</v>
      </c>
      <c r="J63" s="272"/>
      <c r="K63" s="282">
        <f>SUM(K47:K62)</f>
        <v>196206</v>
      </c>
      <c r="L63" s="420"/>
      <c r="M63" s="283">
        <f>SUM(M47:M62)</f>
        <v>237182</v>
      </c>
      <c r="N63" s="165"/>
    </row>
    <row r="64" spans="1:14" ht="11.25" customHeight="1" x14ac:dyDescent="0.15">
      <c r="A64" s="81"/>
      <c r="B64" s="81"/>
      <c r="C64" s="101"/>
      <c r="D64" s="84"/>
      <c r="E64" s="101"/>
      <c r="F64" s="84"/>
      <c r="G64" s="101"/>
      <c r="H64" s="84"/>
      <c r="I64" s="101"/>
      <c r="J64" s="84"/>
      <c r="K64" s="101"/>
      <c r="L64" s="87"/>
      <c r="M64" s="101"/>
    </row>
    <row r="65" spans="1:13" ht="20" customHeight="1" x14ac:dyDescent="0.15">
      <c r="A65" s="62" t="s">
        <v>152</v>
      </c>
      <c r="B65" s="62"/>
      <c r="C65" s="50"/>
      <c r="D65" s="34"/>
      <c r="E65" s="50">
        <f>IF(E63-'R&amp;P Accounts'!D34=0,0,"reference error")</f>
        <v>0</v>
      </c>
      <c r="F65" s="50"/>
      <c r="G65" s="50">
        <f>IF(G63-'R&amp;P Accounts'!F34=0,0,"reference error")</f>
        <v>0</v>
      </c>
      <c r="H65" s="50"/>
      <c r="I65" s="50">
        <f>IF(I63-'R&amp;P Accounts'!H34=0,0,"reference error")</f>
        <v>0</v>
      </c>
      <c r="J65" s="50"/>
      <c r="K65" s="50"/>
      <c r="L65" s="50"/>
      <c r="M65" s="50">
        <f>IF(M63-'R&amp;P Accounts'!L42=0,0,"reference error")</f>
        <v>0</v>
      </c>
    </row>
    <row r="66" spans="1:13" ht="20" customHeight="1" x14ac:dyDescent="0.15">
      <c r="A66" s="62"/>
      <c r="B66" s="62"/>
      <c r="C66" s="50"/>
      <c r="D66" s="34"/>
      <c r="E66" s="50"/>
      <c r="F66" s="50"/>
      <c r="G66" s="50"/>
      <c r="H66" s="50"/>
      <c r="I66" s="50"/>
      <c r="J66" s="50"/>
      <c r="K66" s="50"/>
      <c r="L66" s="50"/>
      <c r="M66" s="50"/>
    </row>
    <row r="67" spans="1:13" ht="54" customHeight="1" x14ac:dyDescent="0.15">
      <c r="A67" s="62"/>
      <c r="B67" s="62"/>
      <c r="C67" s="34"/>
      <c r="D67" s="34"/>
      <c r="E67" s="34"/>
      <c r="F67" s="34"/>
      <c r="G67" s="34"/>
      <c r="H67" s="34"/>
      <c r="I67" s="34"/>
      <c r="J67" s="12"/>
      <c r="K67" s="74"/>
      <c r="L67" s="74"/>
      <c r="M67" s="165"/>
    </row>
    <row r="68" spans="1:13" ht="54" customHeight="1" x14ac:dyDescent="0.15"/>
    <row r="69" spans="1:13" ht="19.5" customHeight="1" x14ac:dyDescent="0.15"/>
    <row r="70" spans="1:13" ht="17.25" customHeight="1" x14ac:dyDescent="0.15"/>
    <row r="71" spans="1:13" ht="17.25" customHeight="1" x14ac:dyDescent="0.15"/>
    <row r="72" spans="1:13" ht="18" customHeight="1" x14ac:dyDescent="0.15"/>
    <row r="73" spans="1:13" ht="17.25" customHeight="1" x14ac:dyDescent="0.15"/>
    <row r="74" spans="1:13" ht="16.5" customHeight="1" x14ac:dyDescent="0.15"/>
    <row r="75" spans="1:13" ht="29.25" customHeight="1" x14ac:dyDescent="0.15"/>
    <row r="76" spans="1:13" ht="18" customHeight="1" x14ac:dyDescent="0.15"/>
    <row r="77" spans="1:13" ht="17.25" customHeight="1" x14ac:dyDescent="0.15"/>
    <row r="78" spans="1:13" ht="19.5" customHeight="1" x14ac:dyDescent="0.15"/>
    <row r="79" spans="1:13" ht="16.5" customHeight="1" x14ac:dyDescent="0.15"/>
    <row r="80" spans="1:13" ht="29.25" customHeight="1" x14ac:dyDescent="0.15"/>
    <row r="81" ht="16.5" customHeight="1" x14ac:dyDescent="0.15"/>
    <row r="82" ht="17.25" customHeight="1" x14ac:dyDescent="0.15"/>
    <row r="83" ht="19.5" customHeight="1" x14ac:dyDescent="0.15"/>
    <row r="84" ht="5.25" customHeight="1" x14ac:dyDescent="0.15"/>
    <row r="85" ht="19.5" customHeight="1" x14ac:dyDescent="0.15"/>
    <row r="86" ht="19.5" customHeight="1" x14ac:dyDescent="0.15"/>
    <row r="87" ht="19.5" customHeight="1" x14ac:dyDescent="0.15"/>
    <row r="88" ht="19.5" customHeight="1" x14ac:dyDescent="0.15"/>
    <row r="89" ht="17.25" customHeight="1" x14ac:dyDescent="0.15"/>
    <row r="90" ht="16.5" customHeight="1" x14ac:dyDescent="0.15"/>
    <row r="91" ht="17.25" customHeight="1" x14ac:dyDescent="0.15"/>
    <row r="92" ht="17.25" customHeight="1" x14ac:dyDescent="0.15"/>
    <row r="93" ht="17.25" customHeight="1" x14ac:dyDescent="0.15"/>
    <row r="94" ht="17.25" customHeight="1" x14ac:dyDescent="0.15"/>
    <row r="95" ht="17.25" customHeight="1" x14ac:dyDescent="0.15"/>
    <row r="96" ht="17.25" customHeight="1" x14ac:dyDescent="0.15"/>
    <row r="97" ht="17.25" customHeight="1" x14ac:dyDescent="0.15"/>
    <row r="98" ht="17.25" customHeight="1" x14ac:dyDescent="0.15"/>
    <row r="99" ht="17.25" customHeight="1" x14ac:dyDescent="0.15"/>
    <row r="103" ht="17.25" customHeight="1" x14ac:dyDescent="0.15"/>
    <row r="104" ht="17.25" customHeight="1" x14ac:dyDescent="0.15"/>
  </sheetData>
  <mergeCells count="9">
    <mergeCell ref="A44:M44"/>
    <mergeCell ref="L62:L63"/>
    <mergeCell ref="C1:K1"/>
    <mergeCell ref="L39:L40"/>
    <mergeCell ref="A4:L4"/>
    <mergeCell ref="A5:L5"/>
    <mergeCell ref="A29:L29"/>
    <mergeCell ref="A18:M18"/>
    <mergeCell ref="L24:L25"/>
  </mergeCells>
  <phoneticPr fontId="13" type="noConversion"/>
  <pageMargins left="0.75" right="0.75" top="1" bottom="1" header="0.5" footer="0.5"/>
  <pageSetup paperSize="9" scale="52" fitToHeight="2" orientation="portrait" r:id="rId1"/>
  <headerFooter alignWithMargins="0">
    <oddHeader>&amp;LAPPENDIX 2</oddHeader>
    <oddFooter>&amp;L&amp;F&amp;A&amp;RDecember 2007</oddFooter>
  </headerFooter>
  <ignoredErrors>
    <ignoredError sqref="K49:K54 C62:K63 L62 K32:M42 C40:I42 E65:M65 C24:M28 K21:K23 K11:M16 C14:J17 C1:N1 K10:L10 L63 K47 K55" unlocked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N65"/>
  <sheetViews>
    <sheetView showGridLines="0" zoomScale="90" zoomScaleNormal="90" workbookViewId="0">
      <selection activeCell="C9" sqref="C9"/>
    </sheetView>
  </sheetViews>
  <sheetFormatPr baseColWidth="10" defaultColWidth="8.83203125" defaultRowHeight="13" x14ac:dyDescent="0.15"/>
  <cols>
    <col min="1" max="1" width="49.6640625" customWidth="1"/>
    <col min="2" max="2" width="1.5" customWidth="1"/>
    <col min="3" max="3" width="15.5" customWidth="1"/>
    <col min="4" max="4" width="1.83203125" customWidth="1"/>
    <col min="5" max="5" width="15.5" customWidth="1"/>
    <col min="6" max="6" width="1.5" customWidth="1"/>
    <col min="7" max="7" width="15.5" customWidth="1"/>
    <col min="8" max="8" width="1.5" customWidth="1"/>
    <col min="9" max="9" width="15.5" customWidth="1"/>
    <col min="10" max="10" width="1.5" customWidth="1"/>
    <col min="11" max="11" width="15.33203125" customWidth="1"/>
    <col min="12" max="12" width="1.5" customWidth="1"/>
    <col min="13" max="13" width="15.33203125" customWidth="1"/>
  </cols>
  <sheetData>
    <row r="1" spans="1:14" ht="27.75" customHeight="1" x14ac:dyDescent="0.2">
      <c r="A1" s="1"/>
      <c r="B1" s="1"/>
      <c r="C1" s="435" t="str">
        <f>'R&amp;P Accounts'!B2</f>
        <v>The Living God Church (TLGC)</v>
      </c>
      <c r="D1" s="435"/>
      <c r="E1" s="435"/>
      <c r="F1" s="435"/>
      <c r="G1" s="435"/>
      <c r="H1" s="435"/>
      <c r="I1" s="435"/>
      <c r="J1" s="435"/>
      <c r="K1" s="435"/>
      <c r="L1" s="1"/>
      <c r="M1" s="166" t="str">
        <f>'R&amp;P Accounts'!L2</f>
        <v>SC043957</v>
      </c>
      <c r="N1" s="166"/>
    </row>
    <row r="2" spans="1:14" x14ac:dyDescent="0.15">
      <c r="A2" s="377"/>
      <c r="B2" s="377"/>
      <c r="C2" s="377"/>
      <c r="D2" s="377"/>
      <c r="E2" s="377"/>
      <c r="F2" s="377"/>
      <c r="G2" s="377"/>
      <c r="H2" s="377"/>
      <c r="I2" s="377"/>
      <c r="J2" s="377"/>
      <c r="K2" s="377"/>
      <c r="L2" s="377"/>
    </row>
    <row r="3" spans="1:14" ht="26.25" customHeight="1" x14ac:dyDescent="0.15">
      <c r="A3" s="38" t="s">
        <v>115</v>
      </c>
      <c r="B3" s="38"/>
      <c r="C3" s="39"/>
      <c r="D3" s="38"/>
      <c r="E3" s="38"/>
      <c r="F3" s="38"/>
      <c r="G3" s="38"/>
      <c r="H3" s="376"/>
      <c r="I3" s="376"/>
      <c r="J3" s="376"/>
      <c r="K3" s="376"/>
      <c r="L3" s="71"/>
      <c r="M3" s="143"/>
    </row>
    <row r="5" spans="1:14" ht="16" x14ac:dyDescent="0.15">
      <c r="A5" s="436" t="s">
        <v>133</v>
      </c>
      <c r="B5" s="436"/>
      <c r="C5" s="436"/>
      <c r="D5" s="436"/>
      <c r="E5" s="436"/>
      <c r="F5" s="34"/>
      <c r="G5" s="34"/>
      <c r="H5" s="34"/>
      <c r="I5" s="34"/>
      <c r="J5" s="12"/>
      <c r="K5" s="74"/>
      <c r="L5" s="74"/>
      <c r="M5" s="1"/>
    </row>
    <row r="6" spans="1:14" ht="54.75" customHeight="1" x14ac:dyDescent="0.15">
      <c r="A6" s="62"/>
      <c r="B6" s="62"/>
      <c r="C6" s="99" t="s">
        <v>102</v>
      </c>
      <c r="D6" s="96"/>
      <c r="E6" s="99" t="s">
        <v>103</v>
      </c>
      <c r="F6" s="91"/>
      <c r="G6" s="99" t="s">
        <v>104</v>
      </c>
      <c r="H6" s="91"/>
      <c r="I6" s="99" t="s">
        <v>105</v>
      </c>
      <c r="J6" s="90"/>
      <c r="K6" s="1"/>
      <c r="L6" s="1"/>
      <c r="M6" s="1"/>
    </row>
    <row r="7" spans="1:14" ht="54" customHeight="1" x14ac:dyDescent="0.15">
      <c r="A7" s="62"/>
      <c r="B7" s="62"/>
      <c r="C7" s="96"/>
      <c r="D7" s="96"/>
      <c r="E7" s="96"/>
      <c r="F7" s="91"/>
      <c r="G7" s="96"/>
      <c r="H7" s="91"/>
      <c r="I7" s="96"/>
      <c r="J7" s="90"/>
      <c r="K7" s="97" t="s">
        <v>98</v>
      </c>
      <c r="L7" s="74"/>
      <c r="M7" s="98" t="s">
        <v>99</v>
      </c>
    </row>
    <row r="8" spans="1:14" ht="16.5" customHeight="1" x14ac:dyDescent="0.15">
      <c r="A8" s="92" t="s">
        <v>91</v>
      </c>
      <c r="B8" s="12"/>
      <c r="C8" s="12"/>
      <c r="D8" s="12"/>
      <c r="E8" s="12"/>
      <c r="F8" s="12"/>
      <c r="G8" s="12"/>
      <c r="H8" s="12"/>
      <c r="I8" s="12"/>
      <c r="J8" s="12"/>
      <c r="K8" s="12"/>
      <c r="L8" s="12"/>
      <c r="M8" s="1"/>
    </row>
    <row r="9" spans="1:14" ht="17.25" customHeight="1" x14ac:dyDescent="0.15">
      <c r="A9" s="75" t="s">
        <v>140</v>
      </c>
      <c r="B9" s="1"/>
      <c r="C9" s="114"/>
      <c r="D9" s="115"/>
      <c r="E9" s="114"/>
      <c r="F9" s="127"/>
      <c r="G9" s="114"/>
      <c r="H9" s="115"/>
      <c r="I9" s="114"/>
      <c r="J9" s="127"/>
      <c r="K9" s="454">
        <v>200817</v>
      </c>
      <c r="L9" s="285"/>
      <c r="M9" s="459">
        <v>179545</v>
      </c>
    </row>
    <row r="10" spans="1:14" ht="17.25" customHeight="1" x14ac:dyDescent="0.15">
      <c r="A10" s="75" t="s">
        <v>22</v>
      </c>
      <c r="B10" s="61"/>
      <c r="C10" s="128"/>
      <c r="D10" s="129"/>
      <c r="E10" s="128"/>
      <c r="F10" s="129"/>
      <c r="G10" s="128"/>
      <c r="H10" s="127"/>
      <c r="I10" s="128"/>
      <c r="J10" s="127"/>
      <c r="K10" s="459">
        <f t="shared" ref="K10:K16" si="0">SUM(C10:I10)</f>
        <v>0</v>
      </c>
      <c r="L10" s="287"/>
      <c r="M10" s="460">
        <v>0</v>
      </c>
    </row>
    <row r="11" spans="1:14" ht="17.25" customHeight="1" x14ac:dyDescent="0.15">
      <c r="A11" s="75" t="s">
        <v>146</v>
      </c>
      <c r="B11" s="62"/>
      <c r="C11" s="128"/>
      <c r="D11" s="129"/>
      <c r="E11" s="128"/>
      <c r="F11" s="129"/>
      <c r="G11" s="128"/>
      <c r="H11" s="127"/>
      <c r="I11" s="128"/>
      <c r="J11" s="127"/>
      <c r="K11" s="454">
        <v>14728</v>
      </c>
      <c r="L11" s="287"/>
      <c r="M11" s="459">
        <v>16498</v>
      </c>
    </row>
    <row r="12" spans="1:14" ht="16.5" customHeight="1" x14ac:dyDescent="0.15">
      <c r="A12" s="75" t="s">
        <v>24</v>
      </c>
      <c r="B12" s="62"/>
      <c r="C12" s="128"/>
      <c r="D12" s="129"/>
      <c r="E12" s="128"/>
      <c r="F12" s="129"/>
      <c r="G12" s="128"/>
      <c r="H12" s="127"/>
      <c r="I12" s="128"/>
      <c r="J12" s="127"/>
      <c r="K12" s="286">
        <f t="shared" si="0"/>
        <v>0</v>
      </c>
      <c r="L12" s="287"/>
      <c r="M12" s="288"/>
    </row>
    <row r="13" spans="1:14" ht="17.25" customHeight="1" x14ac:dyDescent="0.15">
      <c r="A13" s="75" t="s">
        <v>25</v>
      </c>
      <c r="B13" s="62"/>
      <c r="C13" s="128"/>
      <c r="D13" s="129"/>
      <c r="E13" s="128"/>
      <c r="F13" s="129"/>
      <c r="G13" s="128"/>
      <c r="H13" s="127"/>
      <c r="I13" s="128"/>
      <c r="J13" s="127"/>
      <c r="K13" s="286">
        <f t="shared" si="0"/>
        <v>0</v>
      </c>
      <c r="L13" s="287"/>
      <c r="M13" s="288"/>
    </row>
    <row r="14" spans="1:14" ht="17.25" customHeight="1" x14ac:dyDescent="0.15">
      <c r="A14" s="75" t="s">
        <v>26</v>
      </c>
      <c r="B14" s="62"/>
      <c r="C14" s="128"/>
      <c r="D14" s="129"/>
      <c r="E14" s="128"/>
      <c r="F14" s="129"/>
      <c r="G14" s="128"/>
      <c r="H14" s="127"/>
      <c r="I14" s="128"/>
      <c r="J14" s="127"/>
      <c r="K14" s="286">
        <f t="shared" si="0"/>
        <v>0</v>
      </c>
      <c r="L14" s="287"/>
      <c r="M14" s="288"/>
    </row>
    <row r="15" spans="1:14" ht="16.5" customHeight="1" x14ac:dyDescent="0.15">
      <c r="A15" s="75" t="s">
        <v>68</v>
      </c>
      <c r="B15" s="1"/>
      <c r="C15" s="130"/>
      <c r="D15" s="131"/>
      <c r="E15" s="130"/>
      <c r="F15" s="131"/>
      <c r="G15" s="130"/>
      <c r="H15" s="131"/>
      <c r="I15" s="130"/>
      <c r="J15" s="131"/>
      <c r="K15" s="286">
        <f t="shared" si="0"/>
        <v>0</v>
      </c>
      <c r="L15" s="289"/>
      <c r="M15" s="290"/>
    </row>
    <row r="16" spans="1:14" ht="16.5" customHeight="1" thickBot="1" x14ac:dyDescent="0.2">
      <c r="A16" s="75" t="s">
        <v>69</v>
      </c>
      <c r="B16" s="1"/>
      <c r="C16" s="132"/>
      <c r="D16" s="131"/>
      <c r="E16" s="132"/>
      <c r="F16" s="131"/>
      <c r="G16" s="132"/>
      <c r="H16" s="131"/>
      <c r="I16" s="132"/>
      <c r="J16" s="131"/>
      <c r="K16" s="286">
        <f t="shared" si="0"/>
        <v>0</v>
      </c>
      <c r="L16" s="289"/>
      <c r="M16" s="291"/>
    </row>
    <row r="17" spans="1:13" ht="17" thickBot="1" x14ac:dyDescent="0.25">
      <c r="A17" s="93" t="s">
        <v>96</v>
      </c>
      <c r="B17" s="83"/>
      <c r="C17" s="133">
        <f>SUM(C9:C16)</f>
        <v>0</v>
      </c>
      <c r="D17" s="134"/>
      <c r="E17" s="133">
        <f>SUM(E9:E16)</f>
        <v>0</v>
      </c>
      <c r="F17" s="134"/>
      <c r="G17" s="133">
        <f>SUM(G9:G16)</f>
        <v>0</v>
      </c>
      <c r="H17" s="134"/>
      <c r="I17" s="133">
        <f>SUM(I9:I16)</f>
        <v>0</v>
      </c>
      <c r="J17" s="134"/>
      <c r="K17" s="292">
        <f>SUM(K9:K16)</f>
        <v>215545</v>
      </c>
      <c r="L17" s="293"/>
      <c r="M17" s="292">
        <f>SUM(M9:M16)</f>
        <v>196043</v>
      </c>
    </row>
    <row r="18" spans="1:13" ht="16" x14ac:dyDescent="0.15">
      <c r="A18" s="82"/>
      <c r="B18" s="82"/>
      <c r="C18" s="82"/>
      <c r="D18" s="82"/>
      <c r="E18" s="82"/>
      <c r="F18" s="82"/>
      <c r="G18" s="82"/>
      <c r="H18" s="82"/>
      <c r="I18" s="82"/>
      <c r="J18" s="82"/>
      <c r="K18" s="294">
        <f>IF(K17='R&amp;P Accounts'!B21,0,"cross ref error")</f>
        <v>0</v>
      </c>
      <c r="L18" s="295"/>
      <c r="M18" s="199"/>
    </row>
    <row r="19" spans="1:13" ht="16.5" customHeight="1" x14ac:dyDescent="0.15">
      <c r="A19" s="59" t="s">
        <v>92</v>
      </c>
      <c r="B19" s="1"/>
      <c r="C19" s="1"/>
      <c r="D19" s="1"/>
      <c r="E19" s="1"/>
      <c r="F19" s="1"/>
      <c r="G19" s="1"/>
      <c r="H19" s="1"/>
      <c r="I19" s="1"/>
      <c r="J19" s="1"/>
      <c r="K19" s="199"/>
      <c r="L19" s="199"/>
      <c r="M19" s="199"/>
    </row>
    <row r="20" spans="1:13" ht="16.5" customHeight="1" x14ac:dyDescent="0.15">
      <c r="A20" s="75" t="s">
        <v>27</v>
      </c>
      <c r="B20" s="1"/>
      <c r="C20" s="123"/>
      <c r="D20" s="119"/>
      <c r="E20" s="123"/>
      <c r="F20" s="119"/>
      <c r="G20" s="123"/>
      <c r="H20" s="119"/>
      <c r="I20" s="123"/>
      <c r="J20" s="119"/>
      <c r="K20" s="296">
        <f>SUM(C20:I20)</f>
        <v>0</v>
      </c>
      <c r="L20" s="297"/>
      <c r="M20" s="261"/>
    </row>
    <row r="21" spans="1:13" ht="16.5" customHeight="1" thickBot="1" x14ac:dyDescent="0.2">
      <c r="A21" s="75" t="s">
        <v>28</v>
      </c>
      <c r="B21" s="1"/>
      <c r="C21" s="124"/>
      <c r="D21" s="119"/>
      <c r="E21" s="124"/>
      <c r="F21" s="119"/>
      <c r="G21" s="124"/>
      <c r="H21" s="119"/>
      <c r="I21" s="124"/>
      <c r="J21" s="119"/>
      <c r="K21" s="296">
        <f>SUM(C21:I21)</f>
        <v>0</v>
      </c>
      <c r="L21" s="297"/>
      <c r="M21" s="298"/>
    </row>
    <row r="22" spans="1:13" ht="17" thickBot="1" x14ac:dyDescent="0.25">
      <c r="A22" s="93" t="s">
        <v>96</v>
      </c>
      <c r="B22" s="1"/>
      <c r="C22" s="125">
        <f>SUM(C20:C21)</f>
        <v>0</v>
      </c>
      <c r="D22" s="119"/>
      <c r="E22" s="126">
        <f>SUM(E20:E21)</f>
        <v>0</v>
      </c>
      <c r="F22" s="119"/>
      <c r="G22" s="126">
        <f>SUM(G20:G21)</f>
        <v>0</v>
      </c>
      <c r="H22" s="119"/>
      <c r="I22" s="126">
        <f>SUM(I20:I21)</f>
        <v>0</v>
      </c>
      <c r="J22" s="119"/>
      <c r="K22" s="299">
        <f>SUM(K20:K21)</f>
        <v>0</v>
      </c>
      <c r="L22" s="297"/>
      <c r="M22" s="299">
        <f>SUM(M20:M21)</f>
        <v>0</v>
      </c>
    </row>
    <row r="23" spans="1:13" ht="9" customHeight="1" thickBot="1" x14ac:dyDescent="0.25">
      <c r="A23" s="93"/>
      <c r="B23" s="1"/>
      <c r="C23" s="119"/>
      <c r="D23" s="119"/>
      <c r="E23" s="119"/>
      <c r="F23" s="119"/>
      <c r="G23" s="119"/>
      <c r="H23" s="119"/>
      <c r="I23" s="119"/>
      <c r="J23" s="119"/>
      <c r="K23" s="297"/>
      <c r="L23" s="297"/>
      <c r="M23" s="297"/>
    </row>
    <row r="24" spans="1:13" ht="17" thickBot="1" x14ac:dyDescent="0.25">
      <c r="A24" s="93" t="s">
        <v>97</v>
      </c>
      <c r="B24" s="1"/>
      <c r="C24" s="126">
        <f>C17+C22</f>
        <v>0</v>
      </c>
      <c r="D24" s="119"/>
      <c r="E24" s="126">
        <f>E17+E22</f>
        <v>0</v>
      </c>
      <c r="F24" s="119"/>
      <c r="G24" s="126">
        <f>G17+G22</f>
        <v>0</v>
      </c>
      <c r="H24" s="119"/>
      <c r="I24" s="126">
        <f>I17+I22</f>
        <v>0</v>
      </c>
      <c r="J24" s="119"/>
      <c r="K24" s="299">
        <f>K17+K22</f>
        <v>215545</v>
      </c>
      <c r="L24" s="297"/>
      <c r="M24" s="299">
        <f>M17+M22</f>
        <v>196043</v>
      </c>
    </row>
    <row r="25" spans="1:13" x14ac:dyDescent="0.15">
      <c r="A25" s="1"/>
      <c r="B25" s="1"/>
      <c r="C25" s="1"/>
      <c r="D25" s="1"/>
      <c r="E25" s="1"/>
      <c r="F25" s="1"/>
      <c r="G25" s="1"/>
      <c r="H25" s="1"/>
      <c r="I25" s="1"/>
      <c r="J25" s="1"/>
      <c r="K25" s="300">
        <f>IF(K24='R&amp;P Accounts'!B28,0,"cross ref error")</f>
        <v>0</v>
      </c>
      <c r="L25" s="199"/>
      <c r="M25" s="199"/>
    </row>
    <row r="26" spans="1:13" x14ac:dyDescent="0.15">
      <c r="A26" s="1"/>
      <c r="B26" s="1"/>
      <c r="C26" s="1"/>
      <c r="D26" s="1"/>
      <c r="E26" s="1"/>
      <c r="F26" s="1"/>
      <c r="G26" s="1"/>
      <c r="H26" s="1"/>
      <c r="I26" s="1"/>
      <c r="J26" s="1"/>
      <c r="K26" s="199"/>
      <c r="L26" s="199"/>
      <c r="M26" s="199"/>
    </row>
    <row r="27" spans="1:13" ht="14" x14ac:dyDescent="0.15">
      <c r="A27" s="27" t="s">
        <v>93</v>
      </c>
      <c r="B27" s="1"/>
      <c r="C27" s="1"/>
      <c r="D27" s="1"/>
      <c r="E27" s="1"/>
      <c r="F27" s="1"/>
      <c r="G27" s="1"/>
      <c r="H27" s="1"/>
      <c r="I27" s="1"/>
      <c r="J27" s="1"/>
      <c r="K27" s="199"/>
      <c r="L27" s="199"/>
      <c r="M27" s="199"/>
    </row>
    <row r="28" spans="1:13" ht="16.5" customHeight="1" x14ac:dyDescent="0.15">
      <c r="A28" s="76" t="s">
        <v>29</v>
      </c>
      <c r="B28" s="1"/>
      <c r="C28" s="123"/>
      <c r="D28" s="119"/>
      <c r="E28" s="123"/>
      <c r="F28" s="119"/>
      <c r="G28" s="123"/>
      <c r="H28" s="119"/>
      <c r="I28" s="123"/>
      <c r="J28" s="119"/>
      <c r="K28" s="296">
        <f t="shared" ref="K28:K39" si="1">SUM(C28:I28)</f>
        <v>0</v>
      </c>
      <c r="L28" s="297"/>
      <c r="M28" s="261"/>
    </row>
    <row r="29" spans="1:13" ht="16.5" customHeight="1" x14ac:dyDescent="0.15">
      <c r="A29" s="76" t="s">
        <v>119</v>
      </c>
      <c r="B29" s="1"/>
      <c r="C29" s="123"/>
      <c r="D29" s="119"/>
      <c r="E29" s="123"/>
      <c r="F29" s="119"/>
      <c r="G29" s="123"/>
      <c r="H29" s="119"/>
      <c r="I29" s="123"/>
      <c r="J29" s="119"/>
      <c r="K29" s="296">
        <f t="shared" si="1"/>
        <v>0</v>
      </c>
      <c r="L29" s="297"/>
      <c r="M29" s="261"/>
    </row>
    <row r="30" spans="1:13" ht="16.5" customHeight="1" x14ac:dyDescent="0.15">
      <c r="A30" s="76" t="s">
        <v>30</v>
      </c>
      <c r="B30" s="1"/>
      <c r="C30" s="121"/>
      <c r="D30" s="119"/>
      <c r="E30" s="121"/>
      <c r="F30" s="119"/>
      <c r="G30" s="121"/>
      <c r="H30" s="119"/>
      <c r="I30" s="121"/>
      <c r="J30" s="119"/>
      <c r="K30" s="296">
        <f t="shared" si="1"/>
        <v>0</v>
      </c>
      <c r="L30" s="297"/>
      <c r="M30" s="301"/>
    </row>
    <row r="31" spans="1:13" ht="16.5" customHeight="1" x14ac:dyDescent="0.15">
      <c r="A31" s="76" t="s">
        <v>31</v>
      </c>
      <c r="B31" s="1"/>
      <c r="C31" s="121"/>
      <c r="D31" s="119"/>
      <c r="E31" s="121"/>
      <c r="F31" s="119"/>
      <c r="G31" s="121"/>
      <c r="H31" s="119"/>
      <c r="I31" s="121"/>
      <c r="J31" s="119"/>
      <c r="K31" s="296">
        <v>166890</v>
      </c>
      <c r="L31" s="297"/>
      <c r="M31" s="461">
        <v>168665</v>
      </c>
    </row>
    <row r="32" spans="1:13" ht="16.5" customHeight="1" x14ac:dyDescent="0.15">
      <c r="A32" s="76" t="s">
        <v>32</v>
      </c>
      <c r="B32" s="1"/>
      <c r="C32" s="121"/>
      <c r="D32" s="119"/>
      <c r="E32" s="121"/>
      <c r="F32" s="119"/>
      <c r="G32" s="121"/>
      <c r="H32" s="119"/>
      <c r="I32" s="121"/>
      <c r="J32" s="119"/>
      <c r="K32" s="296">
        <f t="shared" si="1"/>
        <v>0</v>
      </c>
      <c r="L32" s="297"/>
      <c r="M32" s="461">
        <v>0</v>
      </c>
    </row>
    <row r="33" spans="1:14" ht="16.5" customHeight="1" x14ac:dyDescent="0.15">
      <c r="A33" s="76" t="s">
        <v>153</v>
      </c>
      <c r="B33" s="1"/>
      <c r="C33" s="121"/>
      <c r="D33" s="119"/>
      <c r="E33" s="121"/>
      <c r="F33" s="119"/>
      <c r="G33" s="121"/>
      <c r="H33" s="119"/>
      <c r="I33" s="121"/>
      <c r="J33" s="119"/>
      <c r="K33" s="296"/>
      <c r="L33" s="297"/>
      <c r="M33" s="461">
        <v>64493</v>
      </c>
    </row>
    <row r="34" spans="1:14" ht="16.5" customHeight="1" x14ac:dyDescent="0.15">
      <c r="A34" s="76" t="s">
        <v>33</v>
      </c>
      <c r="B34" s="1"/>
      <c r="C34" s="121"/>
      <c r="D34" s="119"/>
      <c r="E34" s="121"/>
      <c r="F34" s="119"/>
      <c r="G34" s="121"/>
      <c r="H34" s="119"/>
      <c r="I34" s="121"/>
      <c r="J34" s="119"/>
      <c r="K34" s="296">
        <f t="shared" si="1"/>
        <v>0</v>
      </c>
      <c r="L34" s="297"/>
      <c r="M34" s="461">
        <v>0</v>
      </c>
    </row>
    <row r="35" spans="1:14" ht="16.5" customHeight="1" x14ac:dyDescent="0.15">
      <c r="A35" s="77" t="s">
        <v>147</v>
      </c>
      <c r="B35" s="1"/>
      <c r="C35" s="121"/>
      <c r="D35" s="119"/>
      <c r="E35" s="121"/>
      <c r="F35" s="119"/>
      <c r="G35" s="121"/>
      <c r="H35" s="119"/>
      <c r="I35" s="121"/>
      <c r="J35" s="119"/>
      <c r="K35" s="296">
        <f>'R&amp;P Accounts'!B37</f>
        <v>300</v>
      </c>
      <c r="L35" s="297"/>
      <c r="M35" s="461">
        <v>200</v>
      </c>
    </row>
    <row r="36" spans="1:14" ht="17.25" customHeight="1" x14ac:dyDescent="0.15">
      <c r="A36" s="77" t="s">
        <v>35</v>
      </c>
      <c r="B36" s="1"/>
      <c r="C36" s="121"/>
      <c r="D36" s="119"/>
      <c r="E36" s="121"/>
      <c r="F36" s="119"/>
      <c r="G36" s="121"/>
      <c r="H36" s="119"/>
      <c r="I36" s="121"/>
      <c r="J36" s="119"/>
      <c r="K36" s="296">
        <f>'R&amp;P Accounts'!J38</f>
        <v>200</v>
      </c>
      <c r="L36" s="297"/>
      <c r="M36" s="461">
        <v>200</v>
      </c>
    </row>
    <row r="37" spans="1:14" ht="17.25" customHeight="1" x14ac:dyDescent="0.15">
      <c r="A37" s="77" t="s">
        <v>36</v>
      </c>
      <c r="B37" s="1"/>
      <c r="C37" s="121"/>
      <c r="D37" s="119"/>
      <c r="E37" s="121"/>
      <c r="F37" s="119"/>
      <c r="G37" s="121"/>
      <c r="H37" s="119"/>
      <c r="I37" s="121"/>
      <c r="J37" s="119"/>
      <c r="K37" s="296"/>
      <c r="L37" s="297"/>
      <c r="M37" s="461">
        <v>3624</v>
      </c>
    </row>
    <row r="38" spans="1:14" ht="15" x14ac:dyDescent="0.15">
      <c r="A38" s="77" t="s">
        <v>151</v>
      </c>
      <c r="B38" s="1"/>
      <c r="C38" s="121"/>
      <c r="D38" s="119"/>
      <c r="E38" s="121"/>
      <c r="F38" s="119"/>
      <c r="G38" s="121"/>
      <c r="H38" s="119"/>
      <c r="I38" s="121"/>
      <c r="J38" s="119"/>
      <c r="K38" s="296"/>
      <c r="L38" s="297"/>
      <c r="M38" s="301"/>
    </row>
    <row r="39" spans="1:14" ht="15" thickBot="1" x14ac:dyDescent="0.2">
      <c r="A39" s="94"/>
      <c r="B39" s="1"/>
      <c r="C39" s="121"/>
      <c r="D39" s="119"/>
      <c r="E39" s="121"/>
      <c r="F39" s="119"/>
      <c r="G39" s="121"/>
      <c r="H39" s="119"/>
      <c r="I39" s="121"/>
      <c r="J39" s="119"/>
      <c r="K39" s="296">
        <f t="shared" si="1"/>
        <v>0</v>
      </c>
      <c r="L39" s="297"/>
      <c r="M39" s="301"/>
    </row>
    <row r="40" spans="1:14" ht="16.5" customHeight="1" thickBot="1" x14ac:dyDescent="0.2">
      <c r="A40" s="13" t="s">
        <v>96</v>
      </c>
      <c r="B40" s="1"/>
      <c r="C40" s="122">
        <f>SUM(C28:C39)</f>
        <v>0</v>
      </c>
      <c r="D40" s="119"/>
      <c r="E40" s="118">
        <f>SUM(E28:E39)</f>
        <v>0</v>
      </c>
      <c r="F40" s="119"/>
      <c r="G40" s="118">
        <f>SUM(G28:G39)</f>
        <v>0</v>
      </c>
      <c r="H40" s="119"/>
      <c r="I40" s="118">
        <f>SUM(I28:I39)</f>
        <v>0</v>
      </c>
      <c r="J40" s="119"/>
      <c r="K40" s="302">
        <f>SUM(K28:K39)</f>
        <v>167390</v>
      </c>
      <c r="L40" s="297"/>
      <c r="M40" s="302">
        <f>SUM(M28:M39)</f>
        <v>237182</v>
      </c>
    </row>
    <row r="41" spans="1:14" x14ac:dyDescent="0.15">
      <c r="A41" s="1"/>
      <c r="B41" s="1"/>
      <c r="C41" s="30"/>
      <c r="D41" s="1"/>
      <c r="E41" s="1"/>
      <c r="F41" s="1"/>
      <c r="G41" s="1"/>
      <c r="H41" s="1"/>
      <c r="I41" s="1"/>
      <c r="J41" s="1"/>
      <c r="K41" s="303">
        <f>IF(K40='R&amp;P Accounts'!B42,0,"cross ref error")</f>
        <v>0</v>
      </c>
      <c r="L41" s="199"/>
      <c r="M41" s="199"/>
    </row>
    <row r="42" spans="1:14" ht="30" customHeight="1" x14ac:dyDescent="0.15">
      <c r="A42" s="59" t="s">
        <v>94</v>
      </c>
      <c r="B42" s="1"/>
      <c r="C42" s="30"/>
      <c r="D42" s="1"/>
      <c r="E42" s="1"/>
      <c r="F42" s="1"/>
      <c r="G42" s="1"/>
      <c r="H42" s="1"/>
      <c r="I42" s="1"/>
      <c r="J42" s="1"/>
      <c r="K42" s="199"/>
      <c r="L42" s="199"/>
      <c r="M42" s="199"/>
    </row>
    <row r="43" spans="1:14" ht="17.25" customHeight="1" x14ac:dyDescent="0.15">
      <c r="A43" s="76" t="s">
        <v>165</v>
      </c>
      <c r="B43" s="1"/>
      <c r="C43" s="121"/>
      <c r="D43" s="119"/>
      <c r="E43" s="121"/>
      <c r="F43" s="119"/>
      <c r="G43" s="121"/>
      <c r="H43" s="119"/>
      <c r="I43" s="121"/>
      <c r="J43" s="119"/>
      <c r="K43" s="296">
        <v>28816</v>
      </c>
      <c r="L43" s="297"/>
      <c r="M43" s="301"/>
    </row>
    <row r="44" spans="1:14" ht="16.5" customHeight="1" thickBot="1" x14ac:dyDescent="0.2">
      <c r="A44" s="76" t="s">
        <v>38</v>
      </c>
      <c r="B44" s="1"/>
      <c r="C44" s="121"/>
      <c r="D44" s="119"/>
      <c r="E44" s="121"/>
      <c r="F44" s="119"/>
      <c r="G44" s="121"/>
      <c r="H44" s="119"/>
      <c r="I44" s="121"/>
      <c r="J44" s="119"/>
      <c r="K44" s="296">
        <f>SUM(C44:I44)</f>
        <v>0</v>
      </c>
      <c r="L44" s="297"/>
      <c r="M44" s="301"/>
    </row>
    <row r="45" spans="1:14" ht="16.5" customHeight="1" thickBot="1" x14ac:dyDescent="0.2">
      <c r="A45" s="13" t="s">
        <v>95</v>
      </c>
      <c r="B45" s="1"/>
      <c r="C45" s="122">
        <f>C43+C44</f>
        <v>0</v>
      </c>
      <c r="D45" s="119"/>
      <c r="E45" s="118">
        <f>E43+E44</f>
        <v>0</v>
      </c>
      <c r="F45" s="119"/>
      <c r="G45" s="118">
        <f>G43+G44</f>
        <v>0</v>
      </c>
      <c r="H45" s="119"/>
      <c r="I45" s="118">
        <f>I43+I44</f>
        <v>0</v>
      </c>
      <c r="J45" s="119"/>
      <c r="K45" s="302">
        <f>K43+K44</f>
        <v>28816</v>
      </c>
      <c r="L45" s="297"/>
      <c r="M45" s="302">
        <f>M43+M44</f>
        <v>0</v>
      </c>
    </row>
    <row r="46" spans="1:14" ht="17.25" customHeight="1" thickBot="1" x14ac:dyDescent="0.2">
      <c r="A46" s="1"/>
      <c r="B46" s="1"/>
      <c r="C46" s="107"/>
      <c r="D46" s="106"/>
      <c r="E46" s="106"/>
      <c r="F46" s="106"/>
      <c r="G46" s="106"/>
      <c r="H46" s="106"/>
      <c r="I46" s="106"/>
      <c r="J46" s="106"/>
      <c r="K46" s="303">
        <f>IF(K45='R&amp;P Accounts'!B47,0,"cross ref error")</f>
        <v>0</v>
      </c>
      <c r="L46" s="304"/>
      <c r="M46" s="304"/>
    </row>
    <row r="47" spans="1:14" ht="16.5" customHeight="1" thickBot="1" x14ac:dyDescent="0.2">
      <c r="A47" s="95" t="s">
        <v>12</v>
      </c>
      <c r="B47" s="1"/>
      <c r="C47" s="118">
        <f>+C45+C40</f>
        <v>0</v>
      </c>
      <c r="D47" s="119"/>
      <c r="E47" s="118">
        <f>+E45+E40</f>
        <v>0</v>
      </c>
      <c r="F47" s="119"/>
      <c r="G47" s="118">
        <f>+G45+G40</f>
        <v>0</v>
      </c>
      <c r="H47" s="119"/>
      <c r="I47" s="118">
        <f>+I45+I40</f>
        <v>0</v>
      </c>
      <c r="J47" s="119"/>
      <c r="K47" s="302">
        <f>+K45+K40</f>
        <v>196206</v>
      </c>
      <c r="L47" s="297"/>
      <c r="M47" s="302">
        <f>+M45+M40</f>
        <v>237182</v>
      </c>
      <c r="N47" s="120"/>
    </row>
    <row r="48" spans="1:14" ht="17.25" customHeight="1" thickBot="1" x14ac:dyDescent="0.2">
      <c r="A48" s="1"/>
      <c r="B48" s="1"/>
      <c r="C48" s="107"/>
      <c r="D48" s="106"/>
      <c r="E48" s="106"/>
      <c r="F48" s="106"/>
      <c r="G48" s="106"/>
      <c r="H48" s="106"/>
      <c r="I48" s="106"/>
      <c r="J48" s="106"/>
      <c r="K48" s="303">
        <f>IF(K47='R&amp;P Accounts'!B49,0,"cross ref error")</f>
        <v>0</v>
      </c>
      <c r="L48" s="304"/>
      <c r="M48" s="304"/>
    </row>
    <row r="49" spans="1:13" ht="18.75" customHeight="1" thickBot="1" x14ac:dyDescent="0.2">
      <c r="A49" s="36" t="s">
        <v>110</v>
      </c>
      <c r="B49" s="1"/>
      <c r="C49" s="116">
        <f>+C24-C47</f>
        <v>0</v>
      </c>
      <c r="D49" s="117"/>
      <c r="E49" s="116">
        <f>+E24-E47</f>
        <v>0</v>
      </c>
      <c r="F49" s="117"/>
      <c r="G49" s="116">
        <f>+G24-G47</f>
        <v>0</v>
      </c>
      <c r="H49" s="117"/>
      <c r="I49" s="116">
        <f>+I24-I47</f>
        <v>0</v>
      </c>
      <c r="J49" s="117"/>
      <c r="K49" s="221">
        <f>+K24-K47</f>
        <v>19339</v>
      </c>
      <c r="L49" s="305"/>
      <c r="M49" s="306">
        <f>+M24-M47</f>
        <v>-41139</v>
      </c>
    </row>
    <row r="50" spans="1:13" ht="14.25" customHeight="1" thickBot="1" x14ac:dyDescent="0.2">
      <c r="A50" s="36"/>
      <c r="B50" s="1"/>
      <c r="C50" s="158"/>
      <c r="D50" s="117"/>
      <c r="E50" s="158"/>
      <c r="F50" s="117"/>
      <c r="G50" s="158"/>
      <c r="H50" s="117"/>
      <c r="I50" s="158"/>
      <c r="J50" s="117"/>
      <c r="K50" s="307"/>
      <c r="L50" s="305"/>
      <c r="M50" s="307"/>
    </row>
    <row r="51" spans="1:13" ht="18.75" customHeight="1" thickBot="1" x14ac:dyDescent="0.2">
      <c r="A51" s="83" t="s">
        <v>126</v>
      </c>
      <c r="B51" s="1"/>
      <c r="C51" s="116"/>
      <c r="D51" s="117"/>
      <c r="E51" s="159"/>
      <c r="F51" s="117"/>
      <c r="G51" s="159"/>
      <c r="H51" s="117"/>
      <c r="I51" s="159"/>
      <c r="J51" s="117"/>
      <c r="K51" s="308">
        <f>SUM(C51:I51)</f>
        <v>0</v>
      </c>
      <c r="L51" s="305"/>
      <c r="M51" s="308"/>
    </row>
    <row r="52" spans="1:13" ht="14.25" customHeight="1" thickBot="1" x14ac:dyDescent="0.2">
      <c r="A52" s="83"/>
      <c r="B52" s="1"/>
      <c r="C52" s="113"/>
      <c r="D52" s="117"/>
      <c r="E52" s="117"/>
      <c r="F52" s="117"/>
      <c r="G52" s="117"/>
      <c r="H52" s="117"/>
      <c r="I52" s="117"/>
      <c r="J52" s="117"/>
      <c r="K52" s="305"/>
      <c r="L52" s="305"/>
      <c r="M52" s="305"/>
    </row>
    <row r="53" spans="1:13" ht="18.75" customHeight="1" thickBot="1" x14ac:dyDescent="0.2">
      <c r="A53" s="13" t="s">
        <v>42</v>
      </c>
      <c r="B53" s="1"/>
      <c r="C53" s="116">
        <f>C49+C51</f>
        <v>0</v>
      </c>
      <c r="D53" s="117"/>
      <c r="E53" s="116">
        <f>E49+E51</f>
        <v>0</v>
      </c>
      <c r="F53" s="117"/>
      <c r="G53" s="116">
        <f>G49+G51</f>
        <v>0</v>
      </c>
      <c r="H53" s="117"/>
      <c r="I53" s="116">
        <f>I49+I51</f>
        <v>0</v>
      </c>
      <c r="J53" s="117"/>
      <c r="K53" s="221">
        <f>K49+K51</f>
        <v>19339</v>
      </c>
      <c r="L53" s="305"/>
      <c r="M53" s="221">
        <f>M49+M51</f>
        <v>-41139</v>
      </c>
    </row>
    <row r="54" spans="1:13" x14ac:dyDescent="0.15">
      <c r="A54" s="1"/>
      <c r="B54" s="1"/>
      <c r="C54" s="30"/>
      <c r="D54" s="1"/>
      <c r="E54" s="1"/>
      <c r="F54" s="1"/>
      <c r="G54" s="1"/>
      <c r="H54" s="1"/>
      <c r="I54" s="1"/>
      <c r="J54" s="1"/>
      <c r="K54" s="156">
        <f>IF(K53='R&amp;P Accounts'!B55,0,"cross ref error")</f>
        <v>0</v>
      </c>
      <c r="L54" s="1"/>
      <c r="M54" s="1"/>
    </row>
    <row r="56" spans="1:13" ht="16" x14ac:dyDescent="0.2">
      <c r="A56" s="142" t="s">
        <v>112</v>
      </c>
    </row>
    <row r="57" spans="1:13" ht="13" customHeight="1" x14ac:dyDescent="0.15">
      <c r="A57" s="426" t="s">
        <v>167</v>
      </c>
      <c r="B57" s="427"/>
      <c r="C57" s="427"/>
      <c r="D57" s="427"/>
      <c r="E57" s="427"/>
      <c r="F57" s="427"/>
      <c r="G57" s="427"/>
      <c r="H57" s="427"/>
      <c r="I57" s="427"/>
      <c r="J57" s="427"/>
      <c r="K57" s="427"/>
      <c r="L57" s="427"/>
      <c r="M57" s="428"/>
    </row>
    <row r="58" spans="1:13" ht="13" customHeight="1" x14ac:dyDescent="0.15">
      <c r="A58" s="429"/>
      <c r="B58" s="430"/>
      <c r="C58" s="430"/>
      <c r="D58" s="430"/>
      <c r="E58" s="430"/>
      <c r="F58" s="430"/>
      <c r="G58" s="430"/>
      <c r="H58" s="430"/>
      <c r="I58" s="430"/>
      <c r="J58" s="430"/>
      <c r="K58" s="430"/>
      <c r="L58" s="430"/>
      <c r="M58" s="431"/>
    </row>
    <row r="59" spans="1:13" ht="13" customHeight="1" x14ac:dyDescent="0.15">
      <c r="A59" s="429"/>
      <c r="B59" s="430"/>
      <c r="C59" s="430"/>
      <c r="D59" s="430"/>
      <c r="E59" s="430"/>
      <c r="F59" s="430"/>
      <c r="G59" s="430"/>
      <c r="H59" s="430"/>
      <c r="I59" s="430"/>
      <c r="J59" s="430"/>
      <c r="K59" s="430"/>
      <c r="L59" s="430"/>
      <c r="M59" s="431"/>
    </row>
    <row r="60" spans="1:13" ht="13" customHeight="1" x14ac:dyDescent="0.15">
      <c r="A60" s="429"/>
      <c r="B60" s="430"/>
      <c r="C60" s="430"/>
      <c r="D60" s="430"/>
      <c r="E60" s="430"/>
      <c r="F60" s="430"/>
      <c r="G60" s="430"/>
      <c r="H60" s="430"/>
      <c r="I60" s="430"/>
      <c r="J60" s="430"/>
      <c r="K60" s="430"/>
      <c r="L60" s="430"/>
      <c r="M60" s="431"/>
    </row>
    <row r="61" spans="1:13" ht="13" customHeight="1" x14ac:dyDescent="0.15">
      <c r="A61" s="429"/>
      <c r="B61" s="430"/>
      <c r="C61" s="430"/>
      <c r="D61" s="430"/>
      <c r="E61" s="430"/>
      <c r="F61" s="430"/>
      <c r="G61" s="430"/>
      <c r="H61" s="430"/>
      <c r="I61" s="430"/>
      <c r="J61" s="430"/>
      <c r="K61" s="430"/>
      <c r="L61" s="430"/>
      <c r="M61" s="431"/>
    </row>
    <row r="62" spans="1:13" ht="13" customHeight="1" x14ac:dyDescent="0.15">
      <c r="A62" s="429"/>
      <c r="B62" s="430"/>
      <c r="C62" s="430"/>
      <c r="D62" s="430"/>
      <c r="E62" s="430"/>
      <c r="F62" s="430"/>
      <c r="G62" s="430"/>
      <c r="H62" s="430"/>
      <c r="I62" s="430"/>
      <c r="J62" s="430"/>
      <c r="K62" s="430"/>
      <c r="L62" s="430"/>
      <c r="M62" s="431"/>
    </row>
    <row r="63" spans="1:13" ht="13" customHeight="1" x14ac:dyDescent="0.15">
      <c r="A63" s="429"/>
      <c r="B63" s="430"/>
      <c r="C63" s="430"/>
      <c r="D63" s="430"/>
      <c r="E63" s="430"/>
      <c r="F63" s="430"/>
      <c r="G63" s="430"/>
      <c r="H63" s="430"/>
      <c r="I63" s="430"/>
      <c r="J63" s="430"/>
      <c r="K63" s="430"/>
      <c r="L63" s="430"/>
      <c r="M63" s="431"/>
    </row>
    <row r="64" spans="1:13" ht="13" customHeight="1" x14ac:dyDescent="0.15">
      <c r="A64" s="429"/>
      <c r="B64" s="430"/>
      <c r="C64" s="430"/>
      <c r="D64" s="430"/>
      <c r="E64" s="430"/>
      <c r="F64" s="430"/>
      <c r="G64" s="430"/>
      <c r="H64" s="430"/>
      <c r="I64" s="430"/>
      <c r="J64" s="430"/>
      <c r="K64" s="430"/>
      <c r="L64" s="430"/>
      <c r="M64" s="431"/>
    </row>
    <row r="65" spans="1:13" ht="13" customHeight="1" x14ac:dyDescent="0.15">
      <c r="A65" s="432"/>
      <c r="B65" s="433"/>
      <c r="C65" s="433"/>
      <c r="D65" s="433"/>
      <c r="E65" s="433"/>
      <c r="F65" s="433"/>
      <c r="G65" s="433"/>
      <c r="H65" s="433"/>
      <c r="I65" s="433"/>
      <c r="J65" s="433"/>
      <c r="K65" s="433"/>
      <c r="L65" s="433"/>
      <c r="M65" s="434"/>
    </row>
  </sheetData>
  <mergeCells count="5">
    <mergeCell ref="A57:M65"/>
    <mergeCell ref="C1:K1"/>
    <mergeCell ref="A5:E5"/>
    <mergeCell ref="A2:L2"/>
    <mergeCell ref="H3:K3"/>
  </mergeCells>
  <phoneticPr fontId="13" type="noConversion"/>
  <pageMargins left="0.75" right="0.75" top="1" bottom="1" header="0.5" footer="0.5"/>
  <pageSetup paperSize="9" scale="53" fitToHeight="2" orientation="portrait" r:id="rId1"/>
  <headerFooter alignWithMargins="0">
    <oddHeader>&amp;LAPPENDIX 2</oddHeader>
    <oddFooter>&amp;L&amp;F&amp;A&amp;RDecember  2007</oddFooter>
  </headerFooter>
  <ignoredErrors>
    <ignoredError sqref="K44:M48 C45:I53 K28:K30 C40:J40 L40:M40 C17:M17 K34:K36 K10 C1:N1 K12:K16 C19:M24 C18:J18 L18:M18 K50:M54 K49:L49 K39:K41 K32 L43:M43"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N64"/>
  <sheetViews>
    <sheetView topLeftCell="A16" zoomScale="80" workbookViewId="0">
      <selection activeCell="A7" sqref="A7"/>
    </sheetView>
  </sheetViews>
  <sheetFormatPr baseColWidth="10" defaultColWidth="9.1640625" defaultRowHeight="13" x14ac:dyDescent="0.15"/>
  <cols>
    <col min="1" max="1" width="49" style="1" customWidth="1"/>
    <col min="2" max="2" width="1.5" style="1" customWidth="1"/>
    <col min="3" max="3" width="15.5" style="30" customWidth="1"/>
    <col min="4" max="4" width="1.6640625" style="1" customWidth="1"/>
    <col min="5" max="5" width="15.5" style="1" customWidth="1"/>
    <col min="6" max="6" width="1.5" style="1" customWidth="1"/>
    <col min="7" max="7" width="15.5" style="1" customWidth="1"/>
    <col min="8" max="8" width="1.5" style="1" customWidth="1"/>
    <col min="9" max="9" width="15.5" style="1" customWidth="1"/>
    <col min="10" max="10" width="1.5" style="1" customWidth="1"/>
    <col min="11" max="11" width="14.6640625" style="1" customWidth="1"/>
    <col min="12" max="12" width="1.6640625" style="1" customWidth="1"/>
    <col min="13" max="13" width="14.6640625" style="1" customWidth="1"/>
    <col min="14" max="16384" width="9.1640625" style="1"/>
  </cols>
  <sheetData>
    <row r="1" spans="1:14" ht="27.75" customHeight="1" x14ac:dyDescent="0.2">
      <c r="C1" s="368" t="str">
        <f>'R&amp;P Accounts'!B2</f>
        <v>The Living God Church (TLGC)</v>
      </c>
      <c r="D1" s="368"/>
      <c r="E1" s="368"/>
      <c r="F1" s="368"/>
      <c r="G1" s="368"/>
      <c r="H1" s="368"/>
      <c r="I1" s="368"/>
      <c r="J1" s="368"/>
      <c r="K1" s="368"/>
      <c r="M1" s="446" t="str">
        <f>'R&amp;P Accounts'!L2</f>
        <v>SC043957</v>
      </c>
      <c r="N1" s="446"/>
    </row>
    <row r="2" spans="1:14" ht="10.5" customHeight="1" x14ac:dyDescent="0.15">
      <c r="A2" s="377"/>
      <c r="B2" s="377"/>
      <c r="C2" s="377"/>
      <c r="D2" s="377"/>
      <c r="E2" s="377"/>
      <c r="F2" s="377"/>
      <c r="G2" s="377"/>
      <c r="H2" s="377"/>
      <c r="I2" s="377"/>
      <c r="J2" s="377"/>
      <c r="K2" s="377"/>
      <c r="L2" s="377"/>
    </row>
    <row r="3" spans="1:14" s="42" customFormat="1" ht="26.25" customHeight="1" x14ac:dyDescent="0.15">
      <c r="A3" s="38" t="s">
        <v>116</v>
      </c>
      <c r="B3" s="38"/>
      <c r="C3" s="39"/>
      <c r="D3" s="38"/>
      <c r="E3" s="38"/>
      <c r="F3" s="38"/>
      <c r="G3" s="38"/>
      <c r="H3" s="376"/>
      <c r="I3" s="376"/>
      <c r="J3" s="376"/>
      <c r="K3" s="376"/>
      <c r="L3" s="71"/>
      <c r="M3" s="41"/>
    </row>
    <row r="4" spans="1:14" ht="15" customHeight="1" x14ac:dyDescent="0.15">
      <c r="A4" s="377"/>
      <c r="B4" s="377"/>
      <c r="C4" s="377"/>
      <c r="D4" s="377"/>
      <c r="E4" s="377"/>
      <c r="F4" s="377"/>
      <c r="G4" s="377"/>
      <c r="H4" s="377"/>
      <c r="I4" s="377"/>
      <c r="J4" s="377"/>
      <c r="K4" s="377"/>
      <c r="L4" s="377"/>
    </row>
    <row r="5" spans="1:14" ht="20" customHeight="1" x14ac:dyDescent="0.15">
      <c r="A5" s="436" t="s">
        <v>132</v>
      </c>
      <c r="B5" s="436"/>
      <c r="C5" s="436"/>
      <c r="D5" s="436"/>
      <c r="E5" s="436"/>
      <c r="F5" s="34"/>
      <c r="G5" s="34"/>
      <c r="H5" s="34"/>
      <c r="I5" s="34"/>
      <c r="J5" s="12"/>
      <c r="K5" s="74"/>
      <c r="L5" s="74"/>
    </row>
    <row r="6" spans="1:14" ht="54" customHeight="1" x14ac:dyDescent="0.15">
      <c r="A6" s="62"/>
      <c r="B6" s="62"/>
      <c r="C6" s="99" t="s">
        <v>106</v>
      </c>
      <c r="D6" s="99"/>
      <c r="E6" s="99" t="s">
        <v>107</v>
      </c>
      <c r="F6" s="100"/>
      <c r="G6" s="99" t="s">
        <v>108</v>
      </c>
      <c r="H6" s="100"/>
      <c r="I6" s="99" t="s">
        <v>109</v>
      </c>
      <c r="J6" s="90"/>
    </row>
    <row r="7" spans="1:14" ht="54" customHeight="1" x14ac:dyDescent="0.15">
      <c r="A7" s="62"/>
      <c r="B7" s="62"/>
      <c r="C7" s="96"/>
      <c r="D7" s="96"/>
      <c r="E7" s="96"/>
      <c r="F7" s="91"/>
      <c r="G7" s="96"/>
      <c r="H7" s="91"/>
      <c r="I7" s="96"/>
      <c r="J7" s="90"/>
      <c r="K7" s="97" t="s">
        <v>100</v>
      </c>
      <c r="L7" s="74"/>
      <c r="M7" s="98" t="s">
        <v>101</v>
      </c>
    </row>
    <row r="8" spans="1:14" ht="19.5" customHeight="1" x14ac:dyDescent="0.15">
      <c r="A8" s="92" t="s">
        <v>91</v>
      </c>
      <c r="B8" s="12"/>
      <c r="C8" s="12"/>
      <c r="D8" s="12"/>
      <c r="E8" s="12"/>
      <c r="F8" s="12"/>
      <c r="G8" s="12"/>
      <c r="H8" s="12"/>
      <c r="I8" s="12"/>
      <c r="J8" s="12"/>
      <c r="K8" s="12"/>
      <c r="L8" s="12"/>
    </row>
    <row r="9" spans="1:14" ht="17.25" customHeight="1" x14ac:dyDescent="0.15">
      <c r="A9" s="75" t="s">
        <v>21</v>
      </c>
      <c r="C9" s="160"/>
      <c r="D9" s="164"/>
      <c r="E9" s="160"/>
      <c r="F9" s="104"/>
      <c r="G9" s="160"/>
      <c r="H9" s="164"/>
      <c r="I9" s="160"/>
      <c r="J9" s="104"/>
      <c r="K9" s="160">
        <f>SUM(C9:I9)</f>
        <v>0</v>
      </c>
      <c r="L9" s="135"/>
      <c r="M9" s="160"/>
    </row>
    <row r="10" spans="1:14" ht="17.25" customHeight="1" x14ac:dyDescent="0.15">
      <c r="A10" s="75" t="s">
        <v>22</v>
      </c>
      <c r="B10" s="61"/>
      <c r="C10" s="102"/>
      <c r="D10" s="103"/>
      <c r="E10" s="102"/>
      <c r="F10" s="103"/>
      <c r="G10" s="102"/>
      <c r="H10" s="104"/>
      <c r="I10" s="102"/>
      <c r="J10" s="104"/>
      <c r="K10" s="160">
        <f t="shared" ref="K10:K16" si="0">SUM(C10:I10)</f>
        <v>0</v>
      </c>
      <c r="L10" s="103"/>
      <c r="M10" s="136"/>
    </row>
    <row r="11" spans="1:14" ht="18" customHeight="1" x14ac:dyDescent="0.15">
      <c r="A11" s="75" t="s">
        <v>23</v>
      </c>
      <c r="B11" s="62"/>
      <c r="C11" s="102"/>
      <c r="D11" s="103"/>
      <c r="E11" s="102"/>
      <c r="F11" s="103"/>
      <c r="G11" s="102"/>
      <c r="H11" s="104"/>
      <c r="I11" s="102"/>
      <c r="J11" s="104"/>
      <c r="K11" s="160">
        <f t="shared" si="0"/>
        <v>0</v>
      </c>
      <c r="L11" s="103"/>
      <c r="M11" s="136"/>
    </row>
    <row r="12" spans="1:14" ht="16.5" customHeight="1" x14ac:dyDescent="0.15">
      <c r="A12" s="75" t="s">
        <v>24</v>
      </c>
      <c r="B12" s="62"/>
      <c r="C12" s="102"/>
      <c r="D12" s="103"/>
      <c r="E12" s="102"/>
      <c r="F12" s="103"/>
      <c r="G12" s="102"/>
      <c r="H12" s="104"/>
      <c r="I12" s="102"/>
      <c r="J12" s="104"/>
      <c r="K12" s="160">
        <f t="shared" si="0"/>
        <v>0</v>
      </c>
      <c r="L12" s="103"/>
      <c r="M12" s="136"/>
    </row>
    <row r="13" spans="1:14" ht="18" customHeight="1" x14ac:dyDescent="0.15">
      <c r="A13" s="75" t="s">
        <v>25</v>
      </c>
      <c r="B13" s="62"/>
      <c r="C13" s="102"/>
      <c r="D13" s="103"/>
      <c r="E13" s="102"/>
      <c r="F13" s="103"/>
      <c r="G13" s="102"/>
      <c r="H13" s="104"/>
      <c r="I13" s="102"/>
      <c r="J13" s="104"/>
      <c r="K13" s="160">
        <f t="shared" si="0"/>
        <v>0</v>
      </c>
      <c r="L13" s="103"/>
      <c r="M13" s="136"/>
    </row>
    <row r="14" spans="1:14" ht="29.25" customHeight="1" x14ac:dyDescent="0.15">
      <c r="A14" s="75" t="s">
        <v>26</v>
      </c>
      <c r="B14" s="62"/>
      <c r="C14" s="102"/>
      <c r="D14" s="103"/>
      <c r="E14" s="102"/>
      <c r="F14" s="103"/>
      <c r="G14" s="102"/>
      <c r="H14" s="104"/>
      <c r="I14" s="102"/>
      <c r="J14" s="104"/>
      <c r="K14" s="160">
        <f t="shared" si="0"/>
        <v>0</v>
      </c>
      <c r="L14" s="103"/>
      <c r="M14" s="136"/>
    </row>
    <row r="15" spans="1:14" ht="17.25" customHeight="1" x14ac:dyDescent="0.15">
      <c r="A15" s="75" t="s">
        <v>68</v>
      </c>
      <c r="C15" s="123"/>
      <c r="D15" s="119"/>
      <c r="E15" s="123"/>
      <c r="F15" s="119"/>
      <c r="G15" s="123"/>
      <c r="H15" s="119"/>
      <c r="I15" s="123"/>
      <c r="J15" s="119"/>
      <c r="K15" s="160">
        <f t="shared" si="0"/>
        <v>0</v>
      </c>
      <c r="L15" s="138"/>
      <c r="M15" s="137"/>
    </row>
    <row r="16" spans="1:14" ht="17.25" customHeight="1" thickBot="1" x14ac:dyDescent="0.2">
      <c r="A16" s="75" t="s">
        <v>69</v>
      </c>
      <c r="C16" s="161"/>
      <c r="D16" s="119"/>
      <c r="E16" s="161"/>
      <c r="F16" s="119"/>
      <c r="G16" s="161"/>
      <c r="H16" s="119"/>
      <c r="I16" s="161"/>
      <c r="J16" s="119"/>
      <c r="K16" s="160">
        <f t="shared" si="0"/>
        <v>0</v>
      </c>
      <c r="L16" s="138"/>
      <c r="M16" s="139"/>
    </row>
    <row r="17" spans="1:13" ht="18" customHeight="1" thickBot="1" x14ac:dyDescent="0.25">
      <c r="A17" s="93" t="s">
        <v>96</v>
      </c>
      <c r="B17" s="83"/>
      <c r="C17" s="162">
        <f>SUM(C9:C16)</f>
        <v>0</v>
      </c>
      <c r="D17" s="163"/>
      <c r="E17" s="162">
        <f>SUM(E9:E16)</f>
        <v>0</v>
      </c>
      <c r="F17" s="163"/>
      <c r="G17" s="162">
        <f>SUM(G9:G16)</f>
        <v>0</v>
      </c>
      <c r="H17" s="163"/>
      <c r="I17" s="162">
        <f>SUM(I9:I16)</f>
        <v>0</v>
      </c>
      <c r="J17" s="163"/>
      <c r="K17" s="162">
        <f>SUM(K9:K16)</f>
        <v>0</v>
      </c>
      <c r="L17" s="163"/>
      <c r="M17" s="162">
        <f>SUM(M9:M16)</f>
        <v>0</v>
      </c>
    </row>
    <row r="18" spans="1:13" ht="15.75" customHeight="1" x14ac:dyDescent="0.15">
      <c r="A18" s="82"/>
      <c r="B18" s="82"/>
      <c r="C18" s="82"/>
      <c r="D18" s="82"/>
      <c r="E18" s="82"/>
      <c r="F18" s="82"/>
      <c r="G18" s="82"/>
      <c r="H18" s="82"/>
      <c r="I18" s="82"/>
      <c r="J18" s="82"/>
      <c r="K18" s="157">
        <f>IF(K17='R&amp;P Accounts'!D21,0,"cross ref error")</f>
        <v>0</v>
      </c>
      <c r="L18" s="82"/>
    </row>
    <row r="19" spans="1:13" ht="29.25" customHeight="1" x14ac:dyDescent="0.15">
      <c r="A19" s="59" t="s">
        <v>92</v>
      </c>
      <c r="C19" s="1"/>
    </row>
    <row r="20" spans="1:13" ht="16.5" customHeight="1" x14ac:dyDescent="0.15">
      <c r="A20" s="75" t="s">
        <v>27</v>
      </c>
      <c r="C20" s="123"/>
      <c r="D20" s="119"/>
      <c r="E20" s="123"/>
      <c r="F20" s="119"/>
      <c r="G20" s="123"/>
      <c r="H20" s="119"/>
      <c r="I20" s="123"/>
      <c r="J20" s="119"/>
      <c r="K20" s="160">
        <f>SUM(C20:I20)</f>
        <v>0</v>
      </c>
      <c r="L20" s="119"/>
      <c r="M20" s="123"/>
    </row>
    <row r="21" spans="1:13" ht="17.25" customHeight="1" thickBot="1" x14ac:dyDescent="0.2">
      <c r="A21" s="75" t="s">
        <v>28</v>
      </c>
      <c r="C21" s="124"/>
      <c r="D21" s="119"/>
      <c r="E21" s="124"/>
      <c r="F21" s="119"/>
      <c r="G21" s="124"/>
      <c r="H21" s="119"/>
      <c r="I21" s="124"/>
      <c r="J21" s="119"/>
      <c r="K21" s="160">
        <f>SUM(C21:I21)</f>
        <v>0</v>
      </c>
      <c r="L21" s="119"/>
      <c r="M21" s="124"/>
    </row>
    <row r="22" spans="1:13" ht="18" customHeight="1" thickBot="1" x14ac:dyDescent="0.25">
      <c r="A22" s="93" t="s">
        <v>96</v>
      </c>
      <c r="C22" s="125">
        <f>SUM(C20:C21)</f>
        <v>0</v>
      </c>
      <c r="D22" s="119"/>
      <c r="E22" s="126">
        <f>SUM(E20:E21)</f>
        <v>0</v>
      </c>
      <c r="F22" s="119"/>
      <c r="G22" s="126">
        <f>SUM(G20:G21)</f>
        <v>0</v>
      </c>
      <c r="H22" s="119"/>
      <c r="I22" s="126">
        <f>SUM(I20:I21)</f>
        <v>0</v>
      </c>
      <c r="J22" s="119"/>
      <c r="K22" s="126">
        <f>SUM(K20:K21)</f>
        <v>0</v>
      </c>
      <c r="L22" s="119"/>
      <c r="M22" s="126">
        <f>SUM(M20:M21)</f>
        <v>0</v>
      </c>
    </row>
    <row r="23" spans="1:13" ht="5.25" customHeight="1" thickBot="1" x14ac:dyDescent="0.25">
      <c r="A23" s="93"/>
      <c r="C23" s="119"/>
      <c r="D23" s="119"/>
      <c r="E23" s="119"/>
      <c r="F23" s="119"/>
      <c r="G23" s="119"/>
      <c r="H23" s="119"/>
      <c r="I23" s="119"/>
      <c r="J23" s="119"/>
      <c r="K23" s="119"/>
      <c r="L23" s="119"/>
      <c r="M23" s="119"/>
    </row>
    <row r="24" spans="1:13" ht="18" customHeight="1" thickBot="1" x14ac:dyDescent="0.25">
      <c r="A24" s="93" t="s">
        <v>97</v>
      </c>
      <c r="C24" s="126">
        <f>C17+C22</f>
        <v>0</v>
      </c>
      <c r="D24" s="119"/>
      <c r="E24" s="126">
        <f>E17+E22</f>
        <v>0</v>
      </c>
      <c r="F24" s="119"/>
      <c r="G24" s="126">
        <f>G17+G22</f>
        <v>0</v>
      </c>
      <c r="H24" s="119"/>
      <c r="I24" s="126">
        <f>I17+I22</f>
        <v>0</v>
      </c>
      <c r="J24" s="119"/>
      <c r="K24" s="126">
        <f>K17+K22</f>
        <v>0</v>
      </c>
      <c r="L24" s="119"/>
      <c r="M24" s="126">
        <f>M17+M22</f>
        <v>0</v>
      </c>
    </row>
    <row r="25" spans="1:13" ht="19.5" customHeight="1" x14ac:dyDescent="0.15">
      <c r="C25" s="1"/>
      <c r="K25" s="156">
        <f>IF(K24='R&amp;P Accounts'!D28,0,"cross ref error")</f>
        <v>0</v>
      </c>
    </row>
    <row r="26" spans="1:13" ht="19.5" customHeight="1" x14ac:dyDescent="0.15">
      <c r="C26" s="1"/>
    </row>
    <row r="27" spans="1:13" ht="19.5" customHeight="1" x14ac:dyDescent="0.15">
      <c r="A27" s="27" t="s">
        <v>93</v>
      </c>
      <c r="C27" s="1"/>
    </row>
    <row r="28" spans="1:13" ht="17.25" customHeight="1" x14ac:dyDescent="0.15">
      <c r="A28" s="76" t="s">
        <v>29</v>
      </c>
      <c r="C28" s="123"/>
      <c r="D28" s="119"/>
      <c r="E28" s="123"/>
      <c r="F28" s="119"/>
      <c r="G28" s="123"/>
      <c r="H28" s="119"/>
      <c r="I28" s="123"/>
      <c r="J28" s="119"/>
      <c r="K28" s="160">
        <f t="shared" ref="K28:K38" si="1">SUM(C28:I28)</f>
        <v>0</v>
      </c>
      <c r="L28" s="119"/>
      <c r="M28" s="123"/>
    </row>
    <row r="29" spans="1:13" ht="16.5" customHeight="1" x14ac:dyDescent="0.15">
      <c r="A29" s="76" t="s">
        <v>119</v>
      </c>
      <c r="C29" s="123"/>
      <c r="D29" s="119"/>
      <c r="E29" s="123"/>
      <c r="F29" s="119"/>
      <c r="G29" s="123"/>
      <c r="H29" s="119"/>
      <c r="I29" s="123"/>
      <c r="J29" s="119"/>
      <c r="K29" s="160">
        <f t="shared" si="1"/>
        <v>0</v>
      </c>
      <c r="L29" s="119"/>
      <c r="M29" s="123"/>
    </row>
    <row r="30" spans="1:13" ht="17.25" customHeight="1" x14ac:dyDescent="0.15">
      <c r="A30" s="76" t="s">
        <v>30</v>
      </c>
      <c r="C30" s="121"/>
      <c r="D30" s="119"/>
      <c r="E30" s="121"/>
      <c r="F30" s="119"/>
      <c r="G30" s="121"/>
      <c r="H30" s="119"/>
      <c r="I30" s="121"/>
      <c r="J30" s="119"/>
      <c r="K30" s="160">
        <f t="shared" si="1"/>
        <v>0</v>
      </c>
      <c r="L30" s="119"/>
      <c r="M30" s="121"/>
    </row>
    <row r="31" spans="1:13" ht="17.25" customHeight="1" x14ac:dyDescent="0.15">
      <c r="A31" s="76" t="s">
        <v>31</v>
      </c>
      <c r="C31" s="121"/>
      <c r="D31" s="119"/>
      <c r="E31" s="121"/>
      <c r="F31" s="119"/>
      <c r="G31" s="121"/>
      <c r="H31" s="119"/>
      <c r="I31" s="121"/>
      <c r="J31" s="119"/>
      <c r="K31" s="160">
        <f t="shared" si="1"/>
        <v>0</v>
      </c>
      <c r="L31" s="119"/>
      <c r="M31" s="121"/>
    </row>
    <row r="32" spans="1:13" ht="17.25" customHeight="1" x14ac:dyDescent="0.15">
      <c r="A32" s="76" t="s">
        <v>32</v>
      </c>
      <c r="C32" s="121"/>
      <c r="D32" s="119"/>
      <c r="E32" s="121"/>
      <c r="F32" s="119"/>
      <c r="G32" s="121"/>
      <c r="H32" s="119"/>
      <c r="I32" s="121"/>
      <c r="J32" s="119"/>
      <c r="K32" s="160">
        <f t="shared" si="1"/>
        <v>0</v>
      </c>
      <c r="L32" s="119"/>
      <c r="M32" s="121"/>
    </row>
    <row r="33" spans="1:13" ht="17.25" customHeight="1" x14ac:dyDescent="0.15">
      <c r="A33" s="76" t="s">
        <v>33</v>
      </c>
      <c r="C33" s="121"/>
      <c r="D33" s="119"/>
      <c r="E33" s="121"/>
      <c r="F33" s="119"/>
      <c r="G33" s="121"/>
      <c r="H33" s="119"/>
      <c r="I33" s="121"/>
      <c r="J33" s="119"/>
      <c r="K33" s="160">
        <f t="shared" si="1"/>
        <v>0</v>
      </c>
      <c r="L33" s="119"/>
      <c r="M33" s="121"/>
    </row>
    <row r="34" spans="1:13" ht="17.25" customHeight="1" x14ac:dyDescent="0.15">
      <c r="A34" s="77" t="s">
        <v>34</v>
      </c>
      <c r="C34" s="121"/>
      <c r="D34" s="119"/>
      <c r="E34" s="121"/>
      <c r="F34" s="119"/>
      <c r="G34" s="121"/>
      <c r="H34" s="119"/>
      <c r="I34" s="121"/>
      <c r="J34" s="119"/>
      <c r="K34" s="160">
        <f t="shared" si="1"/>
        <v>0</v>
      </c>
      <c r="L34" s="119"/>
      <c r="M34" s="121"/>
    </row>
    <row r="35" spans="1:13" ht="17.25" customHeight="1" x14ac:dyDescent="0.15">
      <c r="A35" s="77" t="s">
        <v>35</v>
      </c>
      <c r="C35" s="121"/>
      <c r="D35" s="119"/>
      <c r="E35" s="121"/>
      <c r="F35" s="119"/>
      <c r="G35" s="121"/>
      <c r="H35" s="119"/>
      <c r="I35" s="121"/>
      <c r="J35" s="119"/>
      <c r="K35" s="160">
        <f t="shared" si="1"/>
        <v>0</v>
      </c>
      <c r="L35" s="119"/>
      <c r="M35" s="121"/>
    </row>
    <row r="36" spans="1:13" ht="17.25" customHeight="1" x14ac:dyDescent="0.15">
      <c r="A36" s="77" t="s">
        <v>36</v>
      </c>
      <c r="C36" s="121"/>
      <c r="D36" s="119"/>
      <c r="E36" s="121"/>
      <c r="F36" s="119"/>
      <c r="G36" s="121"/>
      <c r="H36" s="119"/>
      <c r="I36" s="121"/>
      <c r="J36" s="119"/>
      <c r="K36" s="160">
        <f t="shared" si="1"/>
        <v>0</v>
      </c>
      <c r="L36" s="119"/>
      <c r="M36" s="121"/>
    </row>
    <row r="37" spans="1:13" ht="17.25" customHeight="1" x14ac:dyDescent="0.15">
      <c r="A37" s="76"/>
      <c r="C37" s="121"/>
      <c r="D37" s="119"/>
      <c r="E37" s="121"/>
      <c r="F37" s="119"/>
      <c r="G37" s="121"/>
      <c r="H37" s="119"/>
      <c r="I37" s="121"/>
      <c r="J37" s="119"/>
      <c r="K37" s="160">
        <f t="shared" si="1"/>
        <v>0</v>
      </c>
      <c r="L37" s="119"/>
      <c r="M37" s="121"/>
    </row>
    <row r="38" spans="1:13" ht="17.25" customHeight="1" thickBot="1" x14ac:dyDescent="0.2">
      <c r="A38" s="94"/>
      <c r="C38" s="121"/>
      <c r="D38" s="119"/>
      <c r="E38" s="121"/>
      <c r="F38" s="119"/>
      <c r="G38" s="121"/>
      <c r="H38" s="119"/>
      <c r="I38" s="121"/>
      <c r="J38" s="119"/>
      <c r="K38" s="160">
        <f t="shared" si="1"/>
        <v>0</v>
      </c>
      <c r="L38" s="119"/>
      <c r="M38" s="121"/>
    </row>
    <row r="39" spans="1:13" ht="17.25" customHeight="1" thickBot="1" x14ac:dyDescent="0.2">
      <c r="A39" s="13" t="s">
        <v>96</v>
      </c>
      <c r="C39" s="122">
        <f>SUM(C28:C38)</f>
        <v>0</v>
      </c>
      <c r="D39" s="119"/>
      <c r="E39" s="118">
        <f>SUM(E28:E38)</f>
        <v>0</v>
      </c>
      <c r="F39" s="119"/>
      <c r="G39" s="118">
        <f>SUM(G28:G38)</f>
        <v>0</v>
      </c>
      <c r="H39" s="119"/>
      <c r="I39" s="118">
        <f>SUM(I28:I38)</f>
        <v>0</v>
      </c>
      <c r="J39" s="119"/>
      <c r="K39" s="118">
        <f>SUM(K28:K38)</f>
        <v>0</v>
      </c>
      <c r="L39" s="119"/>
      <c r="M39" s="118">
        <f>SUM(M28:M38)</f>
        <v>0</v>
      </c>
    </row>
    <row r="40" spans="1:13" x14ac:dyDescent="0.15">
      <c r="K40" s="156">
        <f>IF(K39='R&amp;P Accounts'!D42,0,"cross ref error")</f>
        <v>0</v>
      </c>
    </row>
    <row r="41" spans="1:13" ht="30" x14ac:dyDescent="0.15">
      <c r="A41" s="59" t="s">
        <v>94</v>
      </c>
    </row>
    <row r="42" spans="1:13" ht="17.25" customHeight="1" x14ac:dyDescent="0.15">
      <c r="A42" s="76" t="s">
        <v>37</v>
      </c>
      <c r="C42" s="121"/>
      <c r="D42" s="119"/>
      <c r="E42" s="121"/>
      <c r="F42" s="119"/>
      <c r="G42" s="121"/>
      <c r="H42" s="119"/>
      <c r="I42" s="121"/>
      <c r="J42" s="119"/>
      <c r="K42" s="160">
        <f>SUM(C42:I42)</f>
        <v>0</v>
      </c>
      <c r="L42" s="119"/>
      <c r="M42" s="121"/>
    </row>
    <row r="43" spans="1:13" ht="17.25" customHeight="1" thickBot="1" x14ac:dyDescent="0.2">
      <c r="A43" s="76" t="s">
        <v>38</v>
      </c>
      <c r="C43" s="121"/>
      <c r="D43" s="119"/>
      <c r="E43" s="121"/>
      <c r="F43" s="119"/>
      <c r="G43" s="121"/>
      <c r="H43" s="119"/>
      <c r="I43" s="121"/>
      <c r="J43" s="119"/>
      <c r="K43" s="160">
        <f>SUM(C43:I43)</f>
        <v>0</v>
      </c>
      <c r="L43" s="119"/>
      <c r="M43" s="121"/>
    </row>
    <row r="44" spans="1:13" ht="17.25" customHeight="1" thickBot="1" x14ac:dyDescent="0.2">
      <c r="A44" s="13" t="s">
        <v>95</v>
      </c>
      <c r="C44" s="122">
        <f>C42+C43</f>
        <v>0</v>
      </c>
      <c r="D44" s="119"/>
      <c r="E44" s="118">
        <f>E42+E43</f>
        <v>0</v>
      </c>
      <c r="F44" s="119"/>
      <c r="G44" s="118">
        <f>G42+G43</f>
        <v>0</v>
      </c>
      <c r="H44" s="119"/>
      <c r="I44" s="118">
        <f>I42+I43</f>
        <v>0</v>
      </c>
      <c r="J44" s="119"/>
      <c r="K44" s="118">
        <f>K42+K43</f>
        <v>0</v>
      </c>
      <c r="L44" s="119"/>
      <c r="M44" s="118">
        <f>M42+M43</f>
        <v>0</v>
      </c>
    </row>
    <row r="45" spans="1:13" ht="14" thickBot="1" x14ac:dyDescent="0.2">
      <c r="K45" s="156">
        <f>IF(K44='R&amp;P Accounts'!D47,0,"cross ref error")</f>
        <v>0</v>
      </c>
    </row>
    <row r="46" spans="1:13" ht="17.25" customHeight="1" thickBot="1" x14ac:dyDescent="0.2">
      <c r="A46" s="95" t="s">
        <v>12</v>
      </c>
      <c r="C46" s="118">
        <f>+C44+C39</f>
        <v>0</v>
      </c>
      <c r="D46" s="119"/>
      <c r="E46" s="118">
        <f>+E44+E39</f>
        <v>0</v>
      </c>
      <c r="F46" s="119"/>
      <c r="G46" s="118">
        <f>+G44+G39</f>
        <v>0</v>
      </c>
      <c r="H46" s="119"/>
      <c r="I46" s="118">
        <f>+I44+I39</f>
        <v>0</v>
      </c>
      <c r="J46" s="119"/>
      <c r="K46" s="118">
        <f>+K44+K39</f>
        <v>0</v>
      </c>
      <c r="L46" s="119"/>
      <c r="M46" s="118">
        <f>+M44+M39</f>
        <v>0</v>
      </c>
    </row>
    <row r="47" spans="1:13" ht="14" thickBot="1" x14ac:dyDescent="0.2">
      <c r="K47" s="156">
        <f>IF(K46='R&amp;P Accounts'!D49,0,"cross ref error")</f>
        <v>0</v>
      </c>
    </row>
    <row r="48" spans="1:13" ht="17.25" customHeight="1" thickBot="1" x14ac:dyDescent="0.2">
      <c r="A48" s="36" t="s">
        <v>110</v>
      </c>
      <c r="C48" s="116">
        <f>+C24-C46</f>
        <v>0</v>
      </c>
      <c r="D48" s="117"/>
      <c r="E48" s="116">
        <f>+E24-E46</f>
        <v>0</v>
      </c>
      <c r="F48" s="117"/>
      <c r="G48" s="116">
        <f>+G24-G46</f>
        <v>0</v>
      </c>
      <c r="H48" s="117"/>
      <c r="I48" s="116">
        <f>+I24-I46</f>
        <v>0</v>
      </c>
      <c r="J48" s="117"/>
      <c r="K48" s="116">
        <f>+K24-K46</f>
        <v>0</v>
      </c>
      <c r="L48" s="117"/>
      <c r="M48" s="116">
        <f>+M24-M46</f>
        <v>0</v>
      </c>
    </row>
    <row r="49" spans="1:13" ht="14.25" customHeight="1" thickBot="1" x14ac:dyDescent="0.2">
      <c r="A49" s="36"/>
      <c r="C49" s="158"/>
      <c r="D49" s="117"/>
      <c r="E49" s="158"/>
      <c r="F49" s="117"/>
      <c r="G49" s="158"/>
      <c r="H49" s="117"/>
      <c r="I49" s="158"/>
      <c r="J49" s="117"/>
      <c r="K49" s="158"/>
      <c r="L49" s="117"/>
      <c r="M49" s="158"/>
    </row>
    <row r="50" spans="1:13" s="106" customFormat="1" ht="17.25" customHeight="1" thickBot="1" x14ac:dyDescent="0.2">
      <c r="A50" s="83" t="s">
        <v>126</v>
      </c>
      <c r="C50" s="116"/>
      <c r="D50" s="117"/>
      <c r="E50" s="159"/>
      <c r="F50" s="117"/>
      <c r="G50" s="159"/>
      <c r="H50" s="117"/>
      <c r="I50" s="159"/>
      <c r="J50" s="117"/>
      <c r="K50" s="159">
        <f>SUM(C50:I50)</f>
        <v>0</v>
      </c>
      <c r="L50" s="117"/>
      <c r="M50" s="159"/>
    </row>
    <row r="51" spans="1:13" ht="14.25" customHeight="1" thickBot="1" x14ac:dyDescent="0.2">
      <c r="A51" s="11"/>
      <c r="C51" s="140"/>
      <c r="D51" s="141"/>
      <c r="E51" s="141"/>
      <c r="F51" s="141"/>
      <c r="G51" s="141"/>
      <c r="H51" s="141"/>
      <c r="I51" s="141"/>
      <c r="J51" s="141"/>
      <c r="K51" s="141"/>
      <c r="L51" s="141"/>
      <c r="M51" s="141"/>
    </row>
    <row r="52" spans="1:13" ht="17.25" customHeight="1" thickBot="1" x14ac:dyDescent="0.2">
      <c r="A52" s="13" t="s">
        <v>42</v>
      </c>
      <c r="C52" s="116">
        <f>C48+C50</f>
        <v>0</v>
      </c>
      <c r="D52" s="117"/>
      <c r="E52" s="116">
        <f>E48+E50</f>
        <v>0</v>
      </c>
      <c r="F52" s="117"/>
      <c r="G52" s="116">
        <f>G48+G50</f>
        <v>0</v>
      </c>
      <c r="H52" s="117"/>
      <c r="I52" s="116">
        <f>I48+I50</f>
        <v>0</v>
      </c>
      <c r="J52" s="117"/>
      <c r="K52" s="116">
        <f>K48+K50</f>
        <v>0</v>
      </c>
      <c r="L52" s="117"/>
      <c r="M52" s="116">
        <f>M48+M50</f>
        <v>0</v>
      </c>
    </row>
    <row r="53" spans="1:13" x14ac:dyDescent="0.15">
      <c r="K53" s="156">
        <f>IF(K52='R&amp;P Accounts'!D55,0,"cross ref error")</f>
        <v>0</v>
      </c>
    </row>
    <row r="55" spans="1:13" ht="16" x14ac:dyDescent="0.2">
      <c r="A55" s="142" t="s">
        <v>112</v>
      </c>
    </row>
    <row r="56" spans="1:13" x14ac:dyDescent="0.15">
      <c r="A56" s="437"/>
      <c r="B56" s="438"/>
      <c r="C56" s="438"/>
      <c r="D56" s="438"/>
      <c r="E56" s="438"/>
      <c r="F56" s="438"/>
      <c r="G56" s="438"/>
      <c r="H56" s="438"/>
      <c r="I56" s="438"/>
      <c r="J56" s="438"/>
      <c r="K56" s="438"/>
      <c r="L56" s="438"/>
      <c r="M56" s="439"/>
    </row>
    <row r="57" spans="1:13" x14ac:dyDescent="0.15">
      <c r="A57" s="440"/>
      <c r="B57" s="441"/>
      <c r="C57" s="441"/>
      <c r="D57" s="441"/>
      <c r="E57" s="441"/>
      <c r="F57" s="441"/>
      <c r="G57" s="441"/>
      <c r="H57" s="441"/>
      <c r="I57" s="441"/>
      <c r="J57" s="441"/>
      <c r="K57" s="441"/>
      <c r="L57" s="441"/>
      <c r="M57" s="442"/>
    </row>
    <row r="58" spans="1:13" x14ac:dyDescent="0.15">
      <c r="A58" s="440"/>
      <c r="B58" s="441"/>
      <c r="C58" s="441"/>
      <c r="D58" s="441"/>
      <c r="E58" s="441"/>
      <c r="F58" s="441"/>
      <c r="G58" s="441"/>
      <c r="H58" s="441"/>
      <c r="I58" s="441"/>
      <c r="J58" s="441"/>
      <c r="K58" s="441"/>
      <c r="L58" s="441"/>
      <c r="M58" s="442"/>
    </row>
    <row r="59" spans="1:13" x14ac:dyDescent="0.15">
      <c r="A59" s="440"/>
      <c r="B59" s="441"/>
      <c r="C59" s="441"/>
      <c r="D59" s="441"/>
      <c r="E59" s="441"/>
      <c r="F59" s="441"/>
      <c r="G59" s="441"/>
      <c r="H59" s="441"/>
      <c r="I59" s="441"/>
      <c r="J59" s="441"/>
      <c r="K59" s="441"/>
      <c r="L59" s="441"/>
      <c r="M59" s="442"/>
    </row>
    <row r="60" spans="1:13" x14ac:dyDescent="0.15">
      <c r="A60" s="440"/>
      <c r="B60" s="441"/>
      <c r="C60" s="441"/>
      <c r="D60" s="441"/>
      <c r="E60" s="441"/>
      <c r="F60" s="441"/>
      <c r="G60" s="441"/>
      <c r="H60" s="441"/>
      <c r="I60" s="441"/>
      <c r="J60" s="441"/>
      <c r="K60" s="441"/>
      <c r="L60" s="441"/>
      <c r="M60" s="442"/>
    </row>
    <row r="61" spans="1:13" x14ac:dyDescent="0.15">
      <c r="A61" s="440"/>
      <c r="B61" s="441"/>
      <c r="C61" s="441"/>
      <c r="D61" s="441"/>
      <c r="E61" s="441"/>
      <c r="F61" s="441"/>
      <c r="G61" s="441"/>
      <c r="H61" s="441"/>
      <c r="I61" s="441"/>
      <c r="J61" s="441"/>
      <c r="K61" s="441"/>
      <c r="L61" s="441"/>
      <c r="M61" s="442"/>
    </row>
    <row r="62" spans="1:13" x14ac:dyDescent="0.15">
      <c r="A62" s="440"/>
      <c r="B62" s="441"/>
      <c r="C62" s="441"/>
      <c r="D62" s="441"/>
      <c r="E62" s="441"/>
      <c r="F62" s="441"/>
      <c r="G62" s="441"/>
      <c r="H62" s="441"/>
      <c r="I62" s="441"/>
      <c r="J62" s="441"/>
      <c r="K62" s="441"/>
      <c r="L62" s="441"/>
      <c r="M62" s="442"/>
    </row>
    <row r="63" spans="1:13" x14ac:dyDescent="0.15">
      <c r="A63" s="440"/>
      <c r="B63" s="441"/>
      <c r="C63" s="441"/>
      <c r="D63" s="441"/>
      <c r="E63" s="441"/>
      <c r="F63" s="441"/>
      <c r="G63" s="441"/>
      <c r="H63" s="441"/>
      <c r="I63" s="441"/>
      <c r="J63" s="441"/>
      <c r="K63" s="441"/>
      <c r="L63" s="441"/>
      <c r="M63" s="442"/>
    </row>
    <row r="64" spans="1:13" x14ac:dyDescent="0.15">
      <c r="A64" s="443"/>
      <c r="B64" s="444"/>
      <c r="C64" s="444"/>
      <c r="D64" s="444"/>
      <c r="E64" s="444"/>
      <c r="F64" s="444"/>
      <c r="G64" s="444"/>
      <c r="H64" s="444"/>
      <c r="I64" s="444"/>
      <c r="J64" s="444"/>
      <c r="K64" s="444"/>
      <c r="L64" s="444"/>
      <c r="M64" s="445"/>
    </row>
  </sheetData>
  <mergeCells count="7">
    <mergeCell ref="A56:M64"/>
    <mergeCell ref="C1:K1"/>
    <mergeCell ref="A5:E5"/>
    <mergeCell ref="A4:L4"/>
    <mergeCell ref="M1:N1"/>
    <mergeCell ref="A2:L2"/>
    <mergeCell ref="H3:K3"/>
  </mergeCells>
  <phoneticPr fontId="13" type="noConversion"/>
  <pageMargins left="0.75" right="0.75" top="1" bottom="1" header="0.5" footer="0.5"/>
  <pageSetup paperSize="9" scale="55" orientation="portrait" r:id="rId1"/>
  <headerFooter alignWithMargins="0">
    <oddHeader>&amp;LAPPENDIX 2</oddHeader>
    <oddFooter>&amp;L&amp;F&amp;A&amp;RDecember 2007</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D04853568B40F4E8366B3070197220F" ma:contentTypeVersion="19" ma:contentTypeDescription="Create a new document." ma:contentTypeScope="" ma:versionID="92e2f34063cad783ae2806e55cede758">
  <xsd:schema xmlns:xsd="http://www.w3.org/2001/XMLSchema" xmlns:xs="http://www.w3.org/2001/XMLSchema" xmlns:p="http://schemas.microsoft.com/office/2006/metadata/properties" xmlns:ns2="0efcb20c-a255-4ef4-a666-2774ba48434a" xmlns:ns3="531408f3-8ac9-4346-8fae-7a8076793e8c" targetNamespace="http://schemas.microsoft.com/office/2006/metadata/properties" ma:root="true" ma:fieldsID="b4ca0a0b40554e6041aa1af748586c6c" ns2:_="" ns3:_="">
    <xsd:import namespace="0efcb20c-a255-4ef4-a666-2774ba48434a"/>
    <xsd:import namespace="531408f3-8ac9-4346-8fae-7a8076793e8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lcf76f155ced4ddcb4097134ff3c332f" minOccurs="0"/>
                <xsd:element ref="ns3:TaxCatchAll"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element ref="ns2:Doc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fcb20c-a255-4ef4-a666-2774ba4843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description=""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f9bda7b3-fa30-4866-a047-bdcbe10387d6"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DocTags" ma:index="26" nillable="true" ma:displayName="DocTags" ma:format="Dropdown" ma:internalName="DocTags">
      <xsd:complexType>
        <xsd:complexContent>
          <xsd:extension base="dms:MultiChoice">
            <xsd:sequence>
              <xsd:element name="Value" maxOccurs="unbounded" minOccurs="0" nillable="true">
                <xsd:simpleType>
                  <xsd:restriction base="dms:Choice">
                    <xsd:enumeration value="Accounts"/>
                    <xsd:enumeration value="External Scrutiny Report"/>
                    <xsd:enumeration value="Trustee Annual Report"/>
                    <xsd:enumeration value="Other"/>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31408f3-8ac9-4346-8fae-7a8076793e8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5928c1bd-2f72-4b7f-b28c-a0ac07293b38}" ma:internalName="TaxCatchAll" ma:showField="CatchAllData" ma:web="531408f3-8ac9-4346-8fae-7a8076793e8c">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efcb20c-a255-4ef4-a666-2774ba48434a">
      <Terms xmlns="http://schemas.microsoft.com/office/infopath/2007/PartnerControls"/>
    </lcf76f155ced4ddcb4097134ff3c332f>
    <TaxCatchAll xmlns="531408f3-8ac9-4346-8fae-7a8076793e8c" xsi:nil="true"/>
    <DocTags xmlns="0efcb20c-a255-4ef4-a666-2774ba48434a">
      <Value>accounts</Value>
    </DocTags>
  </documentManagement>
</p:properties>
</file>

<file path=customXml/itemProps1.xml><?xml version="1.0" encoding="utf-8"?>
<ds:datastoreItem xmlns:ds="http://schemas.openxmlformats.org/officeDocument/2006/customXml" ds:itemID="{72AB88AB-6F0A-4A2B-AEAF-59B9722608B9}"/>
</file>

<file path=customXml/itemProps2.xml><?xml version="1.0" encoding="utf-8"?>
<ds:datastoreItem xmlns:ds="http://schemas.openxmlformats.org/officeDocument/2006/customXml" ds:itemID="{FEE1B237-13FD-489B-A48B-A87622315C85}"/>
</file>

<file path=customXml/itemProps3.xml><?xml version="1.0" encoding="utf-8"?>
<ds:datastoreItem xmlns:ds="http://schemas.openxmlformats.org/officeDocument/2006/customXml" ds:itemID="{5594E2C7-D6CF-4A66-B257-E4E2524E7F0D}"/>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R&amp;P Accounts</vt:lpstr>
      <vt:lpstr>Statement of balances</vt:lpstr>
      <vt:lpstr>Notes</vt:lpstr>
      <vt:lpstr>Additional notes (1)  </vt:lpstr>
      <vt:lpstr>Additional notes (2)</vt:lpstr>
      <vt:lpstr>Additional notes (3)</vt:lpstr>
      <vt:lpstr>'Additional notes (1)  '!Print_Area</vt:lpstr>
      <vt:lpstr>'Additional notes (2)'!Print_Area</vt:lpstr>
      <vt:lpstr>Notes!Print_Area</vt:lpstr>
      <vt:lpstr>'R&amp;P Accounts'!Print_Area</vt:lpstr>
      <vt:lpstr>'Statement of balances'!Print_Area</vt:lpstr>
      <vt:lpstr>'R&amp;P Accounts'!Print_Titles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Mark Simpson</dc:creator>
  <cp:keywords/>
  <dc:description/>
  <cp:lastModifiedBy>Joseph E F Pascual</cp:lastModifiedBy>
  <cp:lastPrinted>2022-06-20T22:27:41Z</cp:lastPrinted>
  <dcterms:created xsi:type="dcterms:W3CDTF">2007-04-10T16:51:52Z</dcterms:created>
  <dcterms:modified xsi:type="dcterms:W3CDTF">2026-06-21T01:11:39Z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bjective-Comment">
    <vt:lpwstr/>
  </property>
  <property fmtid="{D5CDD505-2E9C-101B-9397-08002B2CF9AE}" pid="3" name="Objective-CreationStamp">
    <vt:filetime>2007-12-14T10:00:00Z</vt:filetime>
  </property>
  <property fmtid="{D5CDD505-2E9C-101B-9397-08002B2CF9AE}" pid="4" name="Objective-Id">
    <vt:lpwstr>A147270</vt:lpwstr>
  </property>
  <property fmtid="{D5CDD505-2E9C-101B-9397-08002B2CF9AE}" pid="5" name="Objective-IsApproved">
    <vt:lpwstr>No</vt:lpwstr>
  </property>
  <property fmtid="{D5CDD505-2E9C-101B-9397-08002B2CF9AE}" pid="6" name="Objective-IsPublished">
    <vt:lpwstr>Yes</vt:lpwstr>
  </property>
  <property fmtid="{D5CDD505-2E9C-101B-9397-08002B2CF9AE}" pid="7" name="Objective-DatePublished">
    <vt:filetime>2008-02-13T10:00:00Z</vt:filetime>
  </property>
  <property fmtid="{D5CDD505-2E9C-101B-9397-08002B2CF9AE}" pid="8" name="Objective-ModificationStamp">
    <vt:filetime>2008-02-26T10:00:00Z</vt:filetime>
  </property>
  <property fmtid="{D5CDD505-2E9C-101B-9397-08002B2CF9AE}" pid="9" name="Objective-Owner">
    <vt:lpwstr>Anderson, Laura</vt:lpwstr>
  </property>
  <property fmtid="{D5CDD505-2E9C-101B-9397-08002B2CF9AE}" pid="10" name="Objective-Path">
    <vt:lpwstr>OSCR File Plan:Policy Development:Guidance:Accounting Regulations:</vt:lpwstr>
  </property>
  <property fmtid="{D5CDD505-2E9C-101B-9397-08002B2CF9AE}" pid="11" name="Objective-Parent">
    <vt:lpwstr>Accounting Regulations</vt:lpwstr>
  </property>
  <property fmtid="{D5CDD505-2E9C-101B-9397-08002B2CF9AE}" pid="12" name="Objective-State">
    <vt:lpwstr>Published</vt:lpwstr>
  </property>
  <property fmtid="{D5CDD505-2E9C-101B-9397-08002B2CF9AE}" pid="13" name="Objective-Title">
    <vt:lpwstr>R&amp;P  workpack - Accounts format Appendix 2 updated electronic version FINAL</vt:lpwstr>
  </property>
  <property fmtid="{D5CDD505-2E9C-101B-9397-08002B2CF9AE}" pid="14" name="Objective-Version">
    <vt:lpwstr>4.0</vt:lpwstr>
  </property>
  <property fmtid="{D5CDD505-2E9C-101B-9397-08002B2CF9AE}" pid="15" name="Objective-VersionComment">
    <vt:lpwstr>update formatting and section numbering on add'l analysis sheets</vt:lpwstr>
  </property>
  <property fmtid="{D5CDD505-2E9C-101B-9397-08002B2CF9AE}" pid="16" name="Objective-VersionNumber">
    <vt:i4>5</vt:i4>
  </property>
  <property fmtid="{D5CDD505-2E9C-101B-9397-08002B2CF9AE}" pid="17" name="Objective-FileNumber">
    <vt:lpwstr>PD/GUI/06-014</vt:lpwstr>
  </property>
  <property fmtid="{D5CDD505-2E9C-101B-9397-08002B2CF9AE}" pid="18" name="Objective-Classification">
    <vt:lpwstr>Not classified</vt:lpwstr>
  </property>
  <property fmtid="{D5CDD505-2E9C-101B-9397-08002B2CF9AE}" pid="19" name="Objective-Caveats">
    <vt:lpwstr/>
  </property>
  <property fmtid="{D5CDD505-2E9C-101B-9397-08002B2CF9AE}" pid="20" name="Objective-Correspondence Type Flag [system]">
    <vt:lpwstr/>
  </property>
  <property fmtid="{D5CDD505-2E9C-101B-9397-08002B2CF9AE}" pid="21" name="Objective-Charity Number [system]">
    <vt:lpwstr/>
  </property>
  <property fmtid="{D5CDD505-2E9C-101B-9397-08002B2CF9AE}" pid="22" name="Objective-Of Historical Significance? [system]">
    <vt:lpwstr>No</vt:lpwstr>
  </property>
  <property fmtid="{D5CDD505-2E9C-101B-9397-08002B2CF9AE}" pid="23" name="Objective-Date of Effect [system]">
    <vt:lpwstr/>
  </property>
  <property fmtid="{D5CDD505-2E9C-101B-9397-08002B2CF9AE}" pid="24" name="Objective-Date Application Received [system]">
    <vt:lpwstr/>
  </property>
  <property fmtid="{D5CDD505-2E9C-101B-9397-08002B2CF9AE}" pid="25" name="ContentTypeId">
    <vt:lpwstr>0x010100CD04853568B40F4E8366B3070197220F</vt:lpwstr>
  </property>
</Properties>
</file>