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Maureen\Documents\H&amp;I County\R&amp;S South District\2024-25 Accounts\Strathpeffer Brownies\"/>
    </mc:Choice>
  </mc:AlternateContent>
  <xr:revisionPtr revIDLastSave="0" documentId="13_ncr:1_{CD885DDA-357A-4464-B8B3-F44388C2C565}" xr6:coauthVersionLast="47" xr6:coauthVersionMax="47" xr10:uidLastSave="{00000000-0000-0000-0000-000000000000}"/>
  <bookViews>
    <workbookView xWindow="-120" yWindow="-120" windowWidth="29040" windowHeight="15720" xr2:uid="{00000000-000D-0000-FFFF-FFFF00000000}"/>
  </bookViews>
  <sheets>
    <sheet name="Instructions for use" sheetId="13" r:id="rId1"/>
    <sheet name="Income " sheetId="11" r:id="rId2"/>
    <sheet name="Expenditure" sheetId="12" r:id="rId3"/>
    <sheet name="Statement of Income &amp; Payments" sheetId="1" r:id="rId4"/>
    <sheet name="Statement of Balances" sheetId="9" r:id="rId5"/>
    <sheet name="Trustees Report" sheetId="7" r:id="rId6"/>
    <sheet name="Ind Examiner Report" sheetId="6" r:id="rId7"/>
  </sheets>
  <definedNames>
    <definedName name="_xlnm.Print_Area" localSheetId="4">'Statement of Balances'!$A$1:$D$30</definedName>
    <definedName name="_xlnm.Print_Area" localSheetId="3">'Statement of Income &amp; Payments'!$A$1:$E$39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8" i="11" l="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1" i="11"/>
  <c r="O42" i="11"/>
  <c r="O40" i="11"/>
  <c r="O39" i="11"/>
  <c r="O38" i="11"/>
  <c r="O37" i="11"/>
  <c r="O36" i="11"/>
  <c r="O35" i="11"/>
  <c r="O34" i="11"/>
  <c r="O33" i="11"/>
  <c r="O32" i="11"/>
  <c r="O31" i="11"/>
  <c r="O30" i="11"/>
  <c r="O29" i="11"/>
  <c r="O28" i="11"/>
  <c r="O27" i="11"/>
  <c r="O26" i="11"/>
  <c r="O25" i="11"/>
  <c r="F7" i="11"/>
  <c r="O24" i="11"/>
  <c r="C4" i="6" l="1"/>
  <c r="C3" i="6"/>
  <c r="B3" i="7"/>
  <c r="B7" i="7"/>
  <c r="B5" i="7"/>
  <c r="B5" i="9"/>
  <c r="B4" i="9"/>
  <c r="B3" i="9"/>
  <c r="B4" i="1"/>
  <c r="B3" i="1"/>
  <c r="B5" i="12"/>
  <c r="B4" i="12"/>
  <c r="B3" i="12"/>
  <c r="B5" i="1"/>
  <c r="A4" i="9" l="1"/>
  <c r="B20" i="9"/>
  <c r="D36" i="1"/>
  <c r="E7" i="11"/>
  <c r="G7" i="11"/>
  <c r="H7" i="11"/>
  <c r="I7" i="11"/>
  <c r="J7" i="11"/>
  <c r="K7" i="11"/>
  <c r="L7" i="11"/>
  <c r="M7" i="11"/>
  <c r="B16" i="1" s="1"/>
  <c r="N7" i="11"/>
  <c r="O7" i="11" l="1"/>
  <c r="P8" i="12"/>
  <c r="P9" i="12"/>
  <c r="P10" i="12"/>
  <c r="P11" i="12"/>
  <c r="P12" i="12"/>
  <c r="P13" i="12"/>
  <c r="P14"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46" i="12"/>
  <c r="P47" i="12"/>
  <c r="P48" i="12"/>
  <c r="P49" i="12"/>
  <c r="P50" i="12"/>
  <c r="P51" i="12"/>
  <c r="P52" i="12"/>
  <c r="P53" i="12"/>
  <c r="P54" i="12"/>
  <c r="P55" i="12"/>
  <c r="P56" i="12"/>
  <c r="P57" i="12"/>
  <c r="P58" i="12"/>
  <c r="P59" i="12"/>
  <c r="P60" i="12"/>
  <c r="P61" i="12"/>
  <c r="P62" i="12"/>
  <c r="P63" i="12"/>
  <c r="P64" i="12"/>
  <c r="P65" i="12"/>
  <c r="P66" i="12"/>
  <c r="P67" i="12"/>
  <c r="P68" i="12"/>
  <c r="P69" i="12"/>
  <c r="O8" i="11"/>
  <c r="H7" i="12"/>
  <c r="B23" i="1" s="1"/>
  <c r="O9" i="11"/>
  <c r="O10" i="11"/>
  <c r="O11" i="11"/>
  <c r="O12" i="11"/>
  <c r="O13" i="11"/>
  <c r="O14" i="11"/>
  <c r="O15" i="11"/>
  <c r="O16" i="11"/>
  <c r="O17" i="11"/>
  <c r="O18" i="11"/>
  <c r="O19" i="11"/>
  <c r="O20" i="11"/>
  <c r="O21" i="11"/>
  <c r="O22" i="11"/>
  <c r="O23" i="11"/>
  <c r="O7" i="12"/>
  <c r="B35" i="1" s="1"/>
  <c r="C2" i="6"/>
  <c r="D20" i="9"/>
  <c r="D19" i="1"/>
  <c r="M7" i="12"/>
  <c r="B33" i="1" s="1"/>
  <c r="N7" i="12"/>
  <c r="B34" i="1" s="1"/>
  <c r="L7" i="12"/>
  <c r="B32" i="1" s="1"/>
  <c r="E7" i="12"/>
  <c r="B14" i="1"/>
  <c r="B10" i="1"/>
  <c r="B11" i="1"/>
  <c r="B13" i="1"/>
  <c r="G7" i="12"/>
  <c r="B29" i="1" s="1"/>
  <c r="I7" i="12"/>
  <c r="B24" i="1" s="1"/>
  <c r="J7" i="12"/>
  <c r="B30" i="1" s="1"/>
  <c r="K7" i="12"/>
  <c r="B31" i="1" s="1"/>
  <c r="F7" i="12"/>
  <c r="B27" i="1" s="1"/>
  <c r="B15" i="1"/>
  <c r="B17" i="1"/>
  <c r="B12" i="1"/>
  <c r="B18" i="1"/>
  <c r="B9" i="1"/>
  <c r="B28" i="1" l="1"/>
  <c r="B36" i="1" s="1"/>
  <c r="P7" i="12"/>
  <c r="B19" i="1"/>
  <c r="D38" i="1"/>
  <c r="D12" i="9" s="1"/>
  <c r="D13" i="9" s="1"/>
  <c r="B38" i="1" l="1"/>
  <c r="B12" i="9" s="1"/>
  <c r="B1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 Taylor</author>
  </authors>
  <commentList>
    <comment ref="D12" authorId="0" shapeId="0" xr:uid="{00000000-0006-0000-0000-000002000000}">
      <text>
        <r>
          <rPr>
            <sz val="9"/>
            <color indexed="81"/>
            <rFont val="Poppins"/>
          </rPr>
          <t>Please read the instructions for how to record 3rd Party Fundraising</t>
        </r>
      </text>
    </comment>
    <comment ref="D24" authorId="0" shapeId="0" xr:uid="{00000000-0006-0000-0000-000003000000}">
      <text>
        <r>
          <rPr>
            <sz val="9"/>
            <color indexed="81"/>
            <rFont val="Poppins"/>
          </rPr>
          <t xml:space="preserve">Please read the instructions for how to record 3rd Party Fundraising
</t>
        </r>
      </text>
    </comment>
  </commentList>
</comments>
</file>

<file path=xl/sharedStrings.xml><?xml version="1.0" encoding="utf-8"?>
<sst xmlns="http://schemas.openxmlformats.org/spreadsheetml/2006/main" count="446" uniqueCount="194">
  <si>
    <t>Receipts and Payments Account</t>
  </si>
  <si>
    <t xml:space="preserve">For the Year ended </t>
  </si>
  <si>
    <t>Receipts</t>
  </si>
  <si>
    <t>Membership Subscriptions</t>
  </si>
  <si>
    <t>Donations received</t>
  </si>
  <si>
    <t>Unit Fundraising</t>
  </si>
  <si>
    <t>3rd Party Fundraising</t>
  </si>
  <si>
    <t>Bank Interest</t>
  </si>
  <si>
    <t>Gift Aid</t>
  </si>
  <si>
    <t>Trips</t>
  </si>
  <si>
    <t>Residential events</t>
  </si>
  <si>
    <t>Miscellaneous Income</t>
  </si>
  <si>
    <t>Total Receipts</t>
  </si>
  <si>
    <t>Payments</t>
  </si>
  <si>
    <t>Fundraising expenses</t>
  </si>
  <si>
    <t>Unit fundraising</t>
  </si>
  <si>
    <t>3rd Party Fundraising/Donation</t>
  </si>
  <si>
    <t>Payments for charitable activities</t>
  </si>
  <si>
    <t>Property costs/rent</t>
  </si>
  <si>
    <t>Admin/Postage &amp; Stationery</t>
  </si>
  <si>
    <t>Training</t>
  </si>
  <si>
    <t>Badges &amp; Resources</t>
  </si>
  <si>
    <t>Miscellaneous Expenditure</t>
  </si>
  <si>
    <t>Total Payments</t>
  </si>
  <si>
    <t>Surplus/(Deficit) for year</t>
  </si>
  <si>
    <t>Opening Balances</t>
  </si>
  <si>
    <t>Cash</t>
  </si>
  <si>
    <t>Bank</t>
  </si>
  <si>
    <t>Total</t>
  </si>
  <si>
    <t>Closing Balances</t>
  </si>
  <si>
    <t xml:space="preserve">Cash </t>
  </si>
  <si>
    <t>less outstanding cheques</t>
  </si>
  <si>
    <t>Assets &amp; Liabilities:</t>
  </si>
  <si>
    <t>In addition to the above cash &amp; bank balances, the unit has equipment to the value of:</t>
  </si>
  <si>
    <t>Unit Leader</t>
  </si>
  <si>
    <t>Trustees Annual Report</t>
  </si>
  <si>
    <t>Charity (Unit) Name:</t>
  </si>
  <si>
    <t>Charity Address</t>
  </si>
  <si>
    <t>During the year the trustees did not receive any remuneration.</t>
  </si>
  <si>
    <t>Signed on behalf of the trustees by</t>
  </si>
  <si>
    <t>____________________________</t>
  </si>
  <si>
    <t>______________</t>
  </si>
  <si>
    <t>Signature</t>
  </si>
  <si>
    <t xml:space="preserve">Date: </t>
  </si>
  <si>
    <t xml:space="preserve">Name: </t>
  </si>
  <si>
    <t>Respective responsibilities of trustees and examiner</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</si>
  <si>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(a) to (c) of the Accounts Regulations does not apply. It is my responsibility to examine the accounts as required under section 44(1) (c) of the Act and to state whether particular matters have come to my attention.</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</si>
  <si>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</si>
  <si>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</si>
  <si>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</si>
  <si>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t>
  </si>
  <si>
    <t>which gives me reasonable cause to believe that in any material respect the requirements:</t>
  </si>
  <si>
    <t>•</t>
  </si>
  <si>
    <t>to keep accounting records in accordance with section 44(1) (a) of the 2005 Act and Regulation 4 of the 2006 Accounts Regulations, and</t>
  </si>
  <si>
    <t>to prepare accounts which accord with the accounting records and comply with Regulation 9 of the 2006 Accounts Regulations</t>
  </si>
  <si>
    <t>have not been met, or</t>
  </si>
  <si>
    <t>to which, in my opinion, attention should be drawn in order to enable a proper understanding of the accounts to be reached.</t>
  </si>
  <si>
    <t>Date</t>
  </si>
  <si>
    <t xml:space="preserve">Unit name </t>
  </si>
  <si>
    <t>Charity Number</t>
  </si>
  <si>
    <t>Statement of balances</t>
  </si>
  <si>
    <t>The above charity (unit) is an unincorporated association.  It has no written constitution, but operates in accordance with the policies and procedures, published by Girlguiding, the operating name of the Guide Association.</t>
  </si>
  <si>
    <t>Its trustees are the volunteer adult leaders trained and appointed as per the Girlguiding policies and procedures.  Update training is available throughout the year.</t>
  </si>
  <si>
    <t>The charity's aim is to deliver a programme of informal education in accordance with the ethos and principles of Girlguiding.  During the above period the charity provided this programme to X girls.</t>
  </si>
  <si>
    <t>For</t>
  </si>
  <si>
    <t>Charity number</t>
  </si>
  <si>
    <t>District</t>
  </si>
  <si>
    <t>Division</t>
  </si>
  <si>
    <t>Charity Trustees</t>
  </si>
  <si>
    <t>Method</t>
  </si>
  <si>
    <t xml:space="preserve">3rd Party fundraising </t>
  </si>
  <si>
    <t>Miscellaneous</t>
  </si>
  <si>
    <t>TOTAL</t>
  </si>
  <si>
    <t>Membership subscriptions</t>
  </si>
  <si>
    <t>Unit:</t>
  </si>
  <si>
    <t>Charity number:</t>
  </si>
  <si>
    <t>Year end date:</t>
  </si>
  <si>
    <t>Reference</t>
  </si>
  <si>
    <t xml:space="preserve">Meeting expenses </t>
  </si>
  <si>
    <t xml:space="preserve">Bank interest </t>
  </si>
  <si>
    <t xml:space="preserve">Gift aid </t>
  </si>
  <si>
    <t>Meeting expenses</t>
  </si>
  <si>
    <t>Property costs and rent</t>
  </si>
  <si>
    <t xml:space="preserve">Admin, stationery / postage </t>
  </si>
  <si>
    <t xml:space="preserve">Training </t>
  </si>
  <si>
    <t xml:space="preserve">Badges and resources </t>
  </si>
  <si>
    <t>For the year ended</t>
  </si>
  <si>
    <t xml:space="preserve">Instructions </t>
  </si>
  <si>
    <t>Payee</t>
  </si>
  <si>
    <t>Received from</t>
  </si>
  <si>
    <t>Miscellaneous expenditure</t>
  </si>
  <si>
    <t xml:space="preserve">Subscriptions </t>
  </si>
  <si>
    <r>
      <t xml:space="preserve">The charity's main income is subscription income.  The charity aims to hold sufficient cash funds to meet all expenditure due and anticipated during a 2 month period. </t>
    </r>
    <r>
      <rPr>
        <i/>
        <sz val="11"/>
        <color theme="1"/>
        <rFont val="Poppins"/>
      </rPr>
      <t>If the accounts for the year differ substantially from those of the previous year, add in a short explanation as to why (for example, a trip or large camp).</t>
    </r>
  </si>
  <si>
    <t xml:space="preserve">Date </t>
  </si>
  <si>
    <t>TOTALS</t>
  </si>
  <si>
    <t xml:space="preserve">All totals will copy across to the relevant subsequent pages. </t>
  </si>
  <si>
    <t xml:space="preserve">In the STATEMENT OF INCOME AND PAYMENTS, the values for the current year will automatically copy for the previous sheets. Add in the values from the previous year in column D. The sheet will calculate the surplus / deficit for the year. </t>
  </si>
  <si>
    <t>The STATEMENT OF BALANCES and TRUSTEES ANNUAL REPORT needs to be signed by the leader who prepared the accounts .</t>
  </si>
  <si>
    <t xml:space="preserve">In the STATEMENT OF BALANCES tab, add in the relevant start and end of year bank balances and the amount held in cash at the start and end of the year. Add in the value of any cheques written during the year, but not cashed at the year end. The values in B13 and B20 should be the same. </t>
  </si>
  <si>
    <t xml:space="preserve">Donations received </t>
  </si>
  <si>
    <t>Independent examiners report</t>
  </si>
  <si>
    <t xml:space="preserve">3RD PARTY FUNDRAISING: if your unit has raised money for another charity, the amount raised should be shown in the in the ‘INCOME’ tab, and the expenses/donation in the ‘EXPENDITURE’ tab.  These 2 values must be the same.  For example, if you hold a coffee morning for Children In Need, the money collected (i.e. £43.50) should be shown in ‘INCOME’ and £43.50 should be shown also in ‘EXPENDITURE’.  This could be the whole £43.50 was donated to Children in Need, or £38 was donated to Children in Need &amp; £5.50 was spent on tea/coffee/biscuits for the event.  
Please note: The money your unit receives in donations or subscriptions (whether OSCR registered or not) should be used for the unit, so should not be used to donate to other charities (i.e. rounding up the Payment to Children in Need to £50) </t>
  </si>
  <si>
    <t>The independent examiner should have no connection with the charity trustees that might inhibit their ability to carry out an impartial examination. The following people will normally be considered to have a connection:</t>
  </si>
  <si>
    <t>Some things to be mindful of:</t>
  </si>
  <si>
    <t>Accounts are still required even if your unit is not OSCR registered; You are looking after someone else’s money and have a duty to take care of it and account for what you have done with it.</t>
  </si>
  <si>
    <t xml:space="preserve">      a.    the charity trustees or anyone else who is closely involved in the administration of the charity</t>
  </si>
  <si>
    <t xml:space="preserve">      b.    a major donor or major beneficiary of the charity</t>
  </si>
  <si>
    <t xml:space="preserve">      c.    a close relative, spouse, partner, business partner or employee of any of the people mentioned above.</t>
  </si>
  <si>
    <t>Your accounts MUST be independently examined</t>
  </si>
  <si>
    <t xml:space="preserve">Grants received </t>
  </si>
  <si>
    <t xml:space="preserve">In the INDEPENDENT EXAMINER tab, once the accounts have been examined, the independent examiner should add their name, address and signature. </t>
  </si>
  <si>
    <t xml:space="preserve">The independent examiner need not be an accountant. If you are having trouble finding someone to sign off your accounts, please speak to your commissioner in the first instance. The independent examiner should NOT be your local commissioner if she is linked at all with your unit (i.e. she is a leader within it, related to one of the leaders, is a bank signatory, or the registered contact for OSCR). </t>
  </si>
  <si>
    <t xml:space="preserve">In the TRUSTEES REPORT tab add in your district and division details (as relevant - delete one of the lines if you do not require both).  Add in the name of the trustees (unit leaders), the registered address (as is registered with OSCR) and the total number of girls who have been in the unit within the year in line 25 (not necessarily all at the same time). In line 26, if your accounts vary significantly from those of the previous year, add in any reasons why this might be. </t>
  </si>
  <si>
    <t xml:space="preserve">For the year ended </t>
  </si>
  <si>
    <t xml:space="preserve">INCOME </t>
  </si>
  <si>
    <t>EXPENDITURE</t>
  </si>
  <si>
    <t xml:space="preserve">On the INCOME tab enter your unit's name, charity number (if applicable) and year end date, in B3, B4 and B5 respectively . These will copy across to subsequent pages. Do not add these manually to the other sheets. </t>
  </si>
  <si>
    <t>On the INCOME tab enter all of the income for the year, starting in cell A8. Add the value into the relevant column of the sheet (for example column  E for subscriptions income). In the method select the method of payment from the list. The sheet will add up the  values in each column automatically and provide an overall total in cell O7. Use the reference column to record any additional information, for example if a girl is paying subscriptions in instalments, you can add in the instalment number for ease.</t>
  </si>
  <si>
    <t xml:space="preserve">On the EXPENDITURE tab enter all of the expenditure for the year starting in cell A8. Add the value into the relevant column of the sheet (for example column F for subscriptions). In the method select the method of payment from the list. The sheet will add up the values in each column automatically and provide an overall total in cell P5. In the reference column you can add in detail about what the payment was for  ease of reference or information that allows you to easily check amounts against the bank account / cash tin. </t>
  </si>
  <si>
    <t>For year ended:</t>
  </si>
  <si>
    <t>Strathpeffer Brownies</t>
  </si>
  <si>
    <t>Bank transfer</t>
  </si>
  <si>
    <t>Cash balance</t>
  </si>
  <si>
    <t>Cash deposit</t>
  </si>
  <si>
    <t>Six</t>
  </si>
  <si>
    <t>Easy Fundraising</t>
  </si>
  <si>
    <t>unit cash</t>
  </si>
  <si>
    <t>Pool party</t>
  </si>
  <si>
    <t>Cheque</t>
  </si>
  <si>
    <t>Amsterdam deposit</t>
  </si>
  <si>
    <t>Trefoil activity</t>
  </si>
  <si>
    <t>Theatre&amp;baking</t>
  </si>
  <si>
    <t>Room rent</t>
  </si>
  <si>
    <t>Amsterdam insurance</t>
  </si>
  <si>
    <t>Amsterdam accomodation</t>
  </si>
  <si>
    <t>Fee transfer to Guides</t>
  </si>
  <si>
    <t>Census</t>
  </si>
  <si>
    <t>Daisy Amsterdam transfer</t>
  </si>
  <si>
    <t>leader reimbursement</t>
  </si>
  <si>
    <t>Girlguiding Ross and Sutherland Division</t>
  </si>
  <si>
    <t>Ross and Sutherland South</t>
  </si>
  <si>
    <t>Anna E Butler-Whittaker</t>
  </si>
  <si>
    <t>Susie Rattray</t>
  </si>
  <si>
    <t>Laney Coburn</t>
  </si>
  <si>
    <t>Maureen Macdonald</t>
  </si>
  <si>
    <t>NB:  As instructed above.</t>
  </si>
  <si>
    <t>Once these accounts were active funds were trasferred to the respective accounts.</t>
  </si>
  <si>
    <t>The accounts for 1st Strathpeffer Brownies include some funds and transactions for both 1st Strathpeffer Guides and 1st Strathpeffer Rangers.</t>
  </si>
  <si>
    <t>This is because the accounts for 1st Strathpeffer Guides and Rangers were inactive.</t>
  </si>
  <si>
    <t xml:space="preserve">During the financial year the bank accounts for 1st Strathpeffer Guides and 1st Strathpeffer Rangers became active.  </t>
  </si>
  <si>
    <t>For this reason the accounts for 1st Strathpeffer Brownies may differ slightly from those of previous years as they include a larger number of subscriptions taken, and more significant activities taken place, such as the trip to Amsterdam.</t>
  </si>
  <si>
    <t>c/o:  Tigh-na-Bruaich</t>
  </si>
  <si>
    <t>Contin</t>
  </si>
  <si>
    <t>Near Strathpeffer</t>
  </si>
  <si>
    <t>IV14 9ES</t>
  </si>
  <si>
    <t>KM</t>
  </si>
  <si>
    <t>SG</t>
  </si>
  <si>
    <t>AD</t>
  </si>
  <si>
    <t>SP</t>
  </si>
  <si>
    <t>PS</t>
  </si>
  <si>
    <t>LR</t>
  </si>
  <si>
    <t>KOH</t>
  </si>
  <si>
    <t>LRW</t>
  </si>
  <si>
    <t>CR</t>
  </si>
  <si>
    <t>NM</t>
  </si>
  <si>
    <t>CW</t>
  </si>
  <si>
    <t>AEB</t>
  </si>
  <si>
    <t>SW</t>
  </si>
  <si>
    <t>CM</t>
  </si>
  <si>
    <t>MED</t>
  </si>
  <si>
    <t>IL</t>
  </si>
  <si>
    <t>DE</t>
  </si>
  <si>
    <t>GH</t>
  </si>
  <si>
    <t>SB</t>
  </si>
  <si>
    <t>PAB</t>
  </si>
  <si>
    <t>AL</t>
  </si>
  <si>
    <t>JM</t>
  </si>
  <si>
    <t>SR</t>
  </si>
  <si>
    <t xml:space="preserve">AM </t>
  </si>
  <si>
    <t>SK</t>
  </si>
  <si>
    <t>GN</t>
  </si>
  <si>
    <t>JAO</t>
  </si>
  <si>
    <t>LS</t>
  </si>
  <si>
    <t>AC</t>
  </si>
  <si>
    <t>TMP</t>
  </si>
  <si>
    <t>Subs</t>
  </si>
  <si>
    <t>Camp</t>
  </si>
  <si>
    <t>Amsterdam</t>
  </si>
  <si>
    <t>Guides account - Badges</t>
  </si>
  <si>
    <t>Guides account - Fireworks</t>
  </si>
  <si>
    <t xml:space="preserve">Prepared by (signature):   </t>
  </si>
  <si>
    <t>Date:  23/03/2026</t>
  </si>
  <si>
    <t>Name:   Maureen MacDonald</t>
  </si>
  <si>
    <t>Address:  61 Newton Park, Kirkhill, Inverness IV5 7QB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</si>
</sst>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3" formatCode="_-* #,##0.00_-;\-* #,##0.00_-;_-* &quot;-&quot;??_-;_-@_-"/>
    <numFmt numFmtId="164" formatCode="[$-F800]dddd\,\ mmmm\ dd\,\ yyyy"/>
    <numFmt numFmtId="165" formatCode="&quot;£&quot;#,##0.00"/>
  </numFmts>
  <fonts count="41" x14ac:knownFonts="1">
    <font>
      <sz val="12"/>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b/>
      <sz val="11"/>
      <color rgb="FF000000"/>
      <name val="Poppins"/>
    </font>
    <font>
      <sz val="11"/>
      <color rgb="FF000000"/>
      <name val="Poppins"/>
    </font>
    <font>
      <sz val="11"/>
      <color indexed="8"/>
      <name val="Poppins"/>
    </font>
    <font>
      <b/>
      <sz val="11"/>
      <color theme="1"/>
      <name val="Poppins"/>
    </font>
    <font>
      <sz val="11"/>
      <color theme="1"/>
      <name val="Poppins"/>
    </font>
    <font>
      <u/>
      <sz val="11"/>
      <color theme="1"/>
      <name val="Poppins"/>
    </font>
    <font>
      <sz val="11"/>
      <name val="Poppins"/>
    </font>
    <font>
      <b/>
      <sz val="11"/>
      <name val="Poppins"/>
    </font>
    <font>
      <u/>
      <sz val="11"/>
      <name val="Poppins"/>
    </font>
    <font>
      <b/>
      <sz val="11"/>
      <color indexed="8"/>
      <name val="Poppins"/>
    </font>
    <font>
      <i/>
      <sz val="11"/>
      <color theme="1"/>
      <name val="Poppins"/>
    </font>
    <font>
      <sz val="10"/>
      <color indexed="8"/>
      <name val="Poppins"/>
    </font>
    <font>
      <b/>
      <sz val="10"/>
      <color indexed="8"/>
      <name val="Poppins"/>
    </font>
    <font>
      <sz val="9"/>
      <color indexed="81"/>
      <name val="Poppins"/>
    </font>
    <font>
      <sz val="11"/>
      <color rgb="FF000000"/>
      <name val="Trebuchet MS"/>
      <family val="2"/>
    </font>
    <font>
      <i/>
      <sz val="11"/>
      <name val="Trebuchet MS"/>
      <family val="2"/>
    </font>
    <font>
      <sz val="11"/>
      <color rgb="FFFF0000"/>
      <name val="Trebuchet MS"/>
      <family val="2"/>
    </font>
    <font>
      <sz val="11"/>
      <color rgb="FF002060"/>
      <name val="Trebuchet MS"/>
      <family val="2"/>
    </font>
    <font>
      <sz val="10"/>
      <color rgb="FF000000"/>
      <name val="Poppins"/>
    </font>
    <font>
      <sz val="10"/>
      <name val="Poppins"/>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43" fontId="6"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0" borderId="0"/>
    <xf numFmtId="0" fontId="15" fillId="0" borderId="0"/>
    <xf numFmtId="0" fontId="6"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43" fontId="15" fillId="0" borderId="0" applyFont="0" applyFill="0" applyBorder="0" applyAlignment="0" applyProtection="0"/>
  </cellStyleXfs>
  <cellXfs count="98">
    <xf numFmtId="0" fontId="0" fillId="0" borderId="0" xfId="0"/>
    <xf numFmtId="0" fontId="23" fillId="0" borderId="0" xfId="0" applyFont="1"/>
    <xf numFmtId="0" fontId="24" fillId="0" borderId="0" xfId="38" applyFont="1" applyAlignment="1">
      <alignment vertical="top" wrapText="1"/>
    </xf>
    <xf numFmtId="0" fontId="25" fillId="0" borderId="0" xfId="38" applyFont="1" applyAlignment="1">
      <alignment vertical="top"/>
    </xf>
    <xf numFmtId="164" fontId="24" fillId="0" borderId="0" xfId="38" applyNumberFormat="1" applyFont="1" applyAlignment="1">
      <alignment vertical="top" wrapText="1"/>
    </xf>
    <xf numFmtId="0" fontId="24" fillId="0" borderId="0" xfId="38" applyFont="1" applyAlignment="1">
      <alignment horizontal="left" vertical="center"/>
    </xf>
    <xf numFmtId="0" fontId="24" fillId="0" borderId="0" xfId="38" applyFont="1" applyAlignment="1">
      <alignment vertical="top"/>
    </xf>
    <xf numFmtId="0" fontId="24" fillId="0" borderId="0" xfId="38" applyFont="1" applyAlignment="1">
      <alignment horizontal="center" vertical="top"/>
    </xf>
    <xf numFmtId="0" fontId="25" fillId="0" borderId="0" xfId="38" applyFont="1" applyAlignment="1">
      <alignment vertical="center"/>
    </xf>
    <xf numFmtId="43" fontId="25" fillId="0" borderId="0" xfId="28" applyFont="1" applyAlignment="1">
      <alignment vertical="center"/>
    </xf>
    <xf numFmtId="0" fontId="24" fillId="0" borderId="0" xfId="38" applyFont="1" applyAlignment="1">
      <alignment vertical="center"/>
    </xf>
    <xf numFmtId="43" fontId="24" fillId="0" borderId="0" xfId="28" applyFont="1" applyAlignment="1">
      <alignment vertical="center"/>
    </xf>
    <xf numFmtId="0" fontId="26" fillId="0" borderId="0" xfId="38" applyFont="1" applyAlignment="1">
      <alignment vertical="top"/>
    </xf>
    <xf numFmtId="43" fontId="25" fillId="0" borderId="0" xfId="28" applyFont="1" applyBorder="1" applyAlignment="1">
      <alignment vertical="top"/>
    </xf>
    <xf numFmtId="0" fontId="26" fillId="0" borderId="0" xfId="38" applyFont="1"/>
    <xf numFmtId="0" fontId="25" fillId="0" borderId="0" xfId="38" applyFont="1"/>
    <xf numFmtId="0" fontId="24" fillId="0" borderId="0" xfId="38" applyFont="1" applyAlignment="1">
      <alignment horizontal="left" vertical="top" wrapText="1"/>
    </xf>
    <xf numFmtId="0" fontId="24" fillId="0" borderId="0" xfId="38" applyFont="1" applyAlignment="1">
      <alignment horizontal="left" vertical="top"/>
    </xf>
    <xf numFmtId="0" fontId="24" fillId="0" borderId="0" xfId="38" applyFont="1"/>
    <xf numFmtId="165" fontId="24" fillId="0" borderId="14" xfId="38" applyNumberFormat="1" applyFont="1" applyBorder="1"/>
    <xf numFmtId="4" fontId="24" fillId="0" borderId="0" xfId="38" applyNumberFormat="1" applyFont="1"/>
    <xf numFmtId="0" fontId="24" fillId="0" borderId="0" xfId="39" applyFont="1"/>
    <xf numFmtId="0" fontId="24" fillId="0" borderId="0" xfId="39" applyFont="1" applyAlignment="1">
      <alignment vertical="top"/>
    </xf>
    <xf numFmtId="0" fontId="25" fillId="0" borderId="0" xfId="39" applyFont="1" applyAlignment="1">
      <alignment vertical="top"/>
    </xf>
    <xf numFmtId="0" fontId="25" fillId="0" borderId="0" xfId="39" applyFont="1"/>
    <xf numFmtId="0" fontId="24" fillId="0" borderId="0" xfId="39" applyFont="1" applyAlignment="1">
      <alignment wrapText="1"/>
    </xf>
    <xf numFmtId="0" fontId="28" fillId="0" borderId="0" xfId="39" applyFont="1"/>
    <xf numFmtId="0" fontId="24" fillId="0" borderId="0" xfId="39" applyFont="1" applyAlignment="1">
      <alignment vertical="top" wrapText="1"/>
    </xf>
    <xf numFmtId="0" fontId="24" fillId="0" borderId="0" xfId="39" applyFont="1" applyAlignment="1">
      <alignment vertical="center"/>
    </xf>
    <xf numFmtId="0" fontId="25" fillId="0" borderId="0" xfId="39" applyFont="1" applyAlignment="1">
      <alignment vertical="center"/>
    </xf>
    <xf numFmtId="0" fontId="29" fillId="0" borderId="0" xfId="39" applyFont="1"/>
    <xf numFmtId="0" fontId="27" fillId="0" borderId="0" xfId="39" applyFont="1"/>
    <xf numFmtId="0" fontId="27" fillId="0" borderId="0" xfId="39" applyFont="1" applyAlignment="1">
      <alignment horizontal="center"/>
    </xf>
    <xf numFmtId="0" fontId="27" fillId="0" borderId="0" xfId="39" applyFont="1" applyAlignment="1">
      <alignment horizontal="center" vertical="center"/>
    </xf>
    <xf numFmtId="0" fontId="27" fillId="0" borderId="0" xfId="39" applyFont="1" applyAlignment="1">
      <alignment horizontal="left"/>
    </xf>
    <xf numFmtId="0" fontId="27" fillId="0" borderId="0" xfId="39" applyFont="1" applyAlignment="1">
      <alignment vertical="top"/>
    </xf>
    <xf numFmtId="8" fontId="25" fillId="0" borderId="11" xfId="28" applyNumberFormat="1" applyFont="1" applyBorder="1" applyAlignment="1">
      <alignment vertical="center"/>
    </xf>
    <xf numFmtId="8" fontId="25" fillId="0" borderId="12" xfId="28" applyNumberFormat="1" applyFont="1" applyBorder="1" applyAlignment="1">
      <alignment vertical="center"/>
    </xf>
    <xf numFmtId="165" fontId="25" fillId="0" borderId="10" xfId="28" applyNumberFormat="1" applyFont="1" applyBorder="1" applyAlignment="1">
      <alignment vertical="center"/>
    </xf>
    <xf numFmtId="165" fontId="25" fillId="0" borderId="11" xfId="28" applyNumberFormat="1" applyFont="1" applyBorder="1" applyAlignment="1">
      <alignment vertical="center"/>
    </xf>
    <xf numFmtId="165" fontId="25" fillId="0" borderId="10" xfId="38" applyNumberFormat="1" applyFont="1" applyBorder="1" applyAlignment="1">
      <alignment vertical="center"/>
    </xf>
    <xf numFmtId="165" fontId="25" fillId="0" borderId="11" xfId="38" applyNumberFormat="1" applyFont="1" applyBorder="1" applyAlignment="1">
      <alignment vertical="center"/>
    </xf>
    <xf numFmtId="165" fontId="25" fillId="0" borderId="12" xfId="28" applyNumberFormat="1" applyFont="1" applyBorder="1" applyAlignment="1">
      <alignment vertical="center"/>
    </xf>
    <xf numFmtId="165" fontId="24" fillId="0" borderId="13" xfId="28" applyNumberFormat="1" applyFont="1" applyBorder="1" applyAlignment="1">
      <alignment vertical="center"/>
    </xf>
    <xf numFmtId="0" fontId="30" fillId="0" borderId="0" xfId="0" applyFont="1"/>
    <xf numFmtId="165" fontId="25" fillId="0" borderId="14" xfId="38" applyNumberFormat="1" applyFont="1" applyBorder="1" applyAlignment="1">
      <alignment vertical="center"/>
    </xf>
    <xf numFmtId="165" fontId="24" fillId="0" borderId="13" xfId="38" applyNumberFormat="1" applyFont="1" applyBorder="1" applyAlignment="1">
      <alignment vertical="center"/>
    </xf>
    <xf numFmtId="165" fontId="24" fillId="0" borderId="15" xfId="38" applyNumberFormat="1" applyFont="1" applyBorder="1" applyAlignment="1">
      <alignment vertical="center"/>
    </xf>
    <xf numFmtId="0" fontId="21" fillId="0" borderId="14" xfId="0" applyFont="1" applyBorder="1"/>
    <xf numFmtId="165" fontId="21" fillId="0" borderId="14" xfId="0" applyNumberFormat="1" applyFont="1" applyBorder="1"/>
    <xf numFmtId="0" fontId="23" fillId="0" borderId="14" xfId="0" applyFont="1" applyBorder="1"/>
    <xf numFmtId="165" fontId="23" fillId="0" borderId="14" xfId="0" applyNumberFormat="1" applyFont="1" applyBorder="1"/>
    <xf numFmtId="8" fontId="21" fillId="0" borderId="14" xfId="0" applyNumberFormat="1" applyFont="1" applyBorder="1"/>
    <xf numFmtId="0" fontId="30" fillId="0" borderId="0" xfId="0" applyFont="1" applyAlignment="1">
      <alignment horizontal="left"/>
    </xf>
    <xf numFmtId="0" fontId="23" fillId="24" borderId="0" xfId="0" applyFont="1" applyFill="1"/>
    <xf numFmtId="0" fontId="22" fillId="24" borderId="14" xfId="0" applyFont="1" applyFill="1" applyBorder="1"/>
    <xf numFmtId="0" fontId="32" fillId="0" borderId="0" xfId="0" applyFont="1"/>
    <xf numFmtId="0" fontId="32" fillId="0" borderId="0" xfId="0" applyFont="1" applyAlignment="1">
      <alignment wrapText="1"/>
    </xf>
    <xf numFmtId="0" fontId="33" fillId="0" borderId="0" xfId="0" applyFont="1"/>
    <xf numFmtId="14" fontId="22" fillId="0" borderId="14" xfId="0" applyNumberFormat="1" applyFont="1" applyBorder="1"/>
    <xf numFmtId="14" fontId="23" fillId="0" borderId="14" xfId="0" applyNumberFormat="1" applyFont="1" applyBorder="1"/>
    <xf numFmtId="14" fontId="30" fillId="0" borderId="0" xfId="0" applyNumberFormat="1" applyFont="1"/>
    <xf numFmtId="14" fontId="30" fillId="0" borderId="0" xfId="0" applyNumberFormat="1" applyFont="1" applyAlignment="1">
      <alignment horizontal="left"/>
    </xf>
    <xf numFmtId="0" fontId="35" fillId="0" borderId="0" xfId="0" applyFont="1" applyAlignment="1">
      <alignment horizontal="left" vertical="center" indent="4"/>
    </xf>
    <xf numFmtId="0" fontId="36" fillId="0" borderId="0" xfId="0" applyFont="1" applyAlignment="1">
      <alignment horizontal="left" vertical="center" indent="4"/>
    </xf>
    <xf numFmtId="0" fontId="37" fillId="0" borderId="0" xfId="0" applyFont="1" applyAlignment="1">
      <alignment horizontal="left" vertical="center" indent="4"/>
    </xf>
    <xf numFmtId="0" fontId="38" fillId="0" borderId="0" xfId="0" applyFont="1" applyAlignment="1">
      <alignment horizontal="left" vertical="center" indent="4"/>
    </xf>
    <xf numFmtId="0" fontId="32" fillId="0" borderId="0" xfId="0" applyFont="1" applyAlignment="1">
      <alignment vertical="center" wrapText="1"/>
    </xf>
    <xf numFmtId="0" fontId="39" fillId="0" borderId="0" xfId="0" applyFont="1" applyAlignment="1">
      <alignment vertical="center" wrapText="1"/>
    </xf>
    <xf numFmtId="0" fontId="40" fillId="0" borderId="0" xfId="0" applyFont="1" applyAlignment="1">
      <alignment vertical="center" wrapText="1"/>
    </xf>
    <xf numFmtId="0" fontId="24" fillId="0" borderId="0" xfId="39" applyFont="1" applyAlignment="1">
      <alignment horizontal="center" vertical="top" wrapText="1"/>
    </xf>
    <xf numFmtId="14" fontId="24" fillId="0" borderId="0" xfId="39" applyNumberFormat="1" applyFont="1" applyAlignment="1">
      <alignment horizontal="center" vertical="top" wrapText="1"/>
    </xf>
    <xf numFmtId="164" fontId="24" fillId="0" borderId="0" xfId="38" applyNumberFormat="1" applyFont="1" applyAlignment="1">
      <alignment horizontal="left" vertical="top"/>
    </xf>
    <xf numFmtId="0" fontId="21" fillId="0" borderId="14" xfId="0" applyFont="1" applyBorder="1" applyAlignment="1">
      <alignment vertical="top" wrapText="1"/>
    </xf>
    <xf numFmtId="0" fontId="21" fillId="0" borderId="14" xfId="0" applyFont="1" applyBorder="1" applyAlignment="1">
      <alignment vertical="top"/>
    </xf>
    <xf numFmtId="0" fontId="30" fillId="0" borderId="0" xfId="38" applyFont="1" applyAlignment="1">
      <alignment vertical="top" wrapText="1"/>
    </xf>
    <xf numFmtId="0" fontId="30" fillId="0" borderId="0" xfId="39" applyFont="1" applyAlignment="1">
      <alignment horizontal="center" vertical="top" wrapText="1"/>
    </xf>
    <xf numFmtId="0" fontId="30" fillId="0" borderId="0" xfId="38" applyFont="1" applyAlignment="1">
      <alignment horizontal="left" vertical="top" wrapText="1"/>
    </xf>
    <xf numFmtId="164" fontId="30" fillId="0" borderId="0" xfId="38" applyNumberFormat="1" applyFont="1" applyAlignment="1">
      <alignment horizontal="left" vertical="top"/>
    </xf>
    <xf numFmtId="0" fontId="30" fillId="0" borderId="0" xfId="38" applyFont="1" applyAlignment="1">
      <alignment vertical="top"/>
    </xf>
    <xf numFmtId="14" fontId="25" fillId="0" borderId="0" xfId="39" applyNumberFormat="1" applyFont="1"/>
    <xf numFmtId="164" fontId="24" fillId="0" borderId="0" xfId="39" applyNumberFormat="1" applyFont="1" applyAlignment="1">
      <alignment horizontal="left" vertical="top"/>
    </xf>
    <xf numFmtId="165" fontId="22" fillId="0" borderId="14" xfId="0" applyNumberFormat="1" applyFont="1" applyBorder="1"/>
    <xf numFmtId="8" fontId="22" fillId="0" borderId="14" xfId="0" applyNumberFormat="1" applyFont="1" applyBorder="1"/>
    <xf numFmtId="0" fontId="25" fillId="0" borderId="0" xfId="39" applyFont="1" applyAlignment="1">
      <alignment vertical="top" wrapText="1"/>
    </xf>
    <xf numFmtId="0" fontId="25" fillId="0" borderId="0" xfId="39" applyFont="1" applyAlignment="1">
      <alignment wrapText="1"/>
    </xf>
    <xf numFmtId="0" fontId="24" fillId="0" borderId="0" xfId="39" applyFont="1" applyAlignment="1">
      <alignment horizontal="center" vertical="top" wrapText="1"/>
    </xf>
    <xf numFmtId="0" fontId="30" fillId="0" borderId="0" xfId="39" applyFont="1" applyAlignment="1">
      <alignment horizontal="center" wrapText="1"/>
    </xf>
    <xf numFmtId="0" fontId="24" fillId="0" borderId="0" xfId="39" applyFont="1" applyAlignment="1">
      <alignment horizontal="center" wrapText="1"/>
    </xf>
    <xf numFmtId="0" fontId="25" fillId="0" borderId="0" xfId="38" applyFont="1" applyAlignment="1">
      <alignment horizontal="left" wrapText="1"/>
    </xf>
    <xf numFmtId="0" fontId="25" fillId="0" borderId="16" xfId="38" applyFont="1" applyBorder="1" applyAlignment="1">
      <alignment horizontal="left" wrapText="1"/>
    </xf>
    <xf numFmtId="0" fontId="27" fillId="0" borderId="0" xfId="39" applyFont="1" applyAlignment="1">
      <alignment wrapText="1"/>
    </xf>
    <xf numFmtId="0" fontId="24" fillId="0" borderId="0" xfId="39" applyFont="1" applyAlignment="1">
      <alignment horizontal="left" wrapText="1"/>
    </xf>
    <xf numFmtId="0" fontId="30" fillId="0" borderId="0" xfId="39" applyFont="1" applyAlignment="1">
      <alignment horizontal="left" wrapText="1"/>
    </xf>
    <xf numFmtId="0" fontId="24" fillId="0" borderId="0" xfId="39" applyFont="1" applyAlignment="1">
      <alignment horizontal="left" vertical="top" wrapText="1"/>
    </xf>
    <xf numFmtId="0" fontId="30" fillId="0" borderId="0" xfId="39" applyFont="1" applyAlignment="1">
      <alignment horizontal="left" vertical="top" wrapText="1"/>
    </xf>
    <xf numFmtId="0" fontId="27" fillId="0" borderId="0" xfId="39" applyFont="1" applyAlignment="1">
      <alignment horizontal="left" wrapText="1"/>
    </xf>
    <xf numFmtId="14" fontId="27" fillId="0" borderId="0" xfId="39" applyNumberFormat="1" applyFont="1"/>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5" xr:uid="{00000000-0005-0000-0000-00001C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7000000}"/>
    <cellStyle name="Normal_unit_accounts_2011(1)" xfId="39" xr:uid="{00000000-0005-0000-0000-000028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23</xdr:row>
      <xdr:rowOff>57150</xdr:rowOff>
    </xdr:from>
    <xdr:to>
      <xdr:col>2</xdr:col>
      <xdr:colOff>752475</xdr:colOff>
      <xdr:row>24</xdr:row>
      <xdr:rowOff>238125</xdr:rowOff>
    </xdr:to>
    <xdr:pic>
      <xdr:nvPicPr>
        <xdr:cNvPr id="5" name="Picture 4">
          <a:extLst>
            <a:ext uri="{FF2B5EF4-FFF2-40B4-BE49-F238E27FC236}">
              <a16:creationId xmlns:a16="http://schemas.microsoft.com/office/drawing/2014/main" id="{398F0D78-EDEA-58DF-729B-266683FF00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9591675"/>
          <a:ext cx="2143125" cy="457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95A51-36A1-4088-8BF4-0E4FA5846F01}">
  <dimension ref="A1:A218"/>
  <sheetViews>
    <sheetView tabSelected="1" workbookViewId="0"/>
  </sheetViews>
  <sheetFormatPr defaultRowHeight="15.75" x14ac:dyDescent="0.25"/>
  <cols>
    <col min="1" max="1" width="109.875" customWidth="1"/>
  </cols>
  <sheetData>
    <row r="1" spans="1:1" ht="20.25" x14ac:dyDescent="0.55000000000000004">
      <c r="A1" s="58" t="s">
        <v>87</v>
      </c>
    </row>
    <row r="2" spans="1:1" ht="20.25" x14ac:dyDescent="0.55000000000000004">
      <c r="A2" s="56"/>
    </row>
    <row r="3" spans="1:1" ht="39" x14ac:dyDescent="0.55000000000000004">
      <c r="A3" s="57" t="s">
        <v>116</v>
      </c>
    </row>
    <row r="4" spans="1:1" ht="20.25" x14ac:dyDescent="0.55000000000000004">
      <c r="A4" s="56"/>
    </row>
    <row r="5" spans="1:1" ht="78" x14ac:dyDescent="0.55000000000000004">
      <c r="A5" s="57" t="s">
        <v>117</v>
      </c>
    </row>
    <row r="6" spans="1:1" ht="20.25" x14ac:dyDescent="0.55000000000000004">
      <c r="A6" s="56"/>
    </row>
    <row r="7" spans="1:1" ht="20.25" x14ac:dyDescent="0.55000000000000004">
      <c r="A7" s="56" t="s">
        <v>95</v>
      </c>
    </row>
    <row r="8" spans="1:1" ht="20.25" x14ac:dyDescent="0.55000000000000004">
      <c r="A8" s="56"/>
    </row>
    <row r="9" spans="1:1" ht="78" x14ac:dyDescent="0.55000000000000004">
      <c r="A9" s="57" t="s">
        <v>118</v>
      </c>
    </row>
    <row r="10" spans="1:1" ht="20.25" x14ac:dyDescent="0.55000000000000004">
      <c r="A10" s="56"/>
    </row>
    <row r="11" spans="1:1" ht="39" x14ac:dyDescent="0.55000000000000004">
      <c r="A11" s="57" t="s">
        <v>96</v>
      </c>
    </row>
    <row r="12" spans="1:1" ht="20.25" x14ac:dyDescent="0.55000000000000004">
      <c r="A12" s="56"/>
    </row>
    <row r="13" spans="1:1" ht="58.5" x14ac:dyDescent="0.55000000000000004">
      <c r="A13" s="57" t="s">
        <v>98</v>
      </c>
    </row>
    <row r="14" spans="1:1" ht="20.25" x14ac:dyDescent="0.55000000000000004">
      <c r="A14" s="56"/>
    </row>
    <row r="15" spans="1:1" ht="78" x14ac:dyDescent="0.55000000000000004">
      <c r="A15" s="57" t="s">
        <v>112</v>
      </c>
    </row>
    <row r="16" spans="1:1" ht="20.25" x14ac:dyDescent="0.55000000000000004">
      <c r="A16" s="56"/>
    </row>
    <row r="17" spans="1:1" ht="39" x14ac:dyDescent="0.55000000000000004">
      <c r="A17" s="57" t="s">
        <v>110</v>
      </c>
    </row>
    <row r="18" spans="1:1" ht="20.25" x14ac:dyDescent="0.55000000000000004">
      <c r="A18" s="56"/>
    </row>
    <row r="19" spans="1:1" ht="20.25" x14ac:dyDescent="0.55000000000000004">
      <c r="A19" s="56" t="s">
        <v>97</v>
      </c>
    </row>
    <row r="20" spans="1:1" ht="20.25" x14ac:dyDescent="0.55000000000000004">
      <c r="A20" s="56"/>
    </row>
    <row r="21" spans="1:1" ht="136.5" x14ac:dyDescent="0.55000000000000004">
      <c r="A21" s="57" t="s">
        <v>101</v>
      </c>
    </row>
    <row r="22" spans="1:1" ht="20.25" x14ac:dyDescent="0.55000000000000004">
      <c r="A22" s="57"/>
    </row>
    <row r="23" spans="1:1" ht="20.25" x14ac:dyDescent="0.55000000000000004">
      <c r="A23" s="56" t="s">
        <v>103</v>
      </c>
    </row>
    <row r="24" spans="1:1" ht="39" x14ac:dyDescent="0.25">
      <c r="A24" s="68" t="s">
        <v>104</v>
      </c>
    </row>
    <row r="25" spans="1:1" ht="19.5" x14ac:dyDescent="0.25">
      <c r="A25" s="67" t="s">
        <v>108</v>
      </c>
    </row>
    <row r="26" spans="1:1" ht="39" x14ac:dyDescent="0.25">
      <c r="A26" s="67" t="s">
        <v>102</v>
      </c>
    </row>
    <row r="27" spans="1:1" ht="19.5" x14ac:dyDescent="0.25">
      <c r="A27" s="68" t="s">
        <v>105</v>
      </c>
    </row>
    <row r="28" spans="1:1" ht="19.5" x14ac:dyDescent="0.25">
      <c r="A28" s="68" t="s">
        <v>106</v>
      </c>
    </row>
    <row r="29" spans="1:1" ht="19.5" x14ac:dyDescent="0.25">
      <c r="A29" s="68" t="s">
        <v>107</v>
      </c>
    </row>
    <row r="30" spans="1:1" ht="58.5" x14ac:dyDescent="0.25">
      <c r="A30" s="69" t="s">
        <v>111</v>
      </c>
    </row>
    <row r="32" spans="1:1" ht="16.5" x14ac:dyDescent="0.25">
      <c r="A32" s="64"/>
    </row>
    <row r="33" spans="1:1" ht="16.5" x14ac:dyDescent="0.25">
      <c r="A33" s="65"/>
    </row>
    <row r="34" spans="1:1" ht="16.5" x14ac:dyDescent="0.25">
      <c r="A34" s="63"/>
    </row>
    <row r="35" spans="1:1" ht="16.5" x14ac:dyDescent="0.25">
      <c r="A35" s="66"/>
    </row>
    <row r="36" spans="1:1" ht="16.5" x14ac:dyDescent="0.25">
      <c r="A36" s="65"/>
    </row>
    <row r="37" spans="1:1" ht="16.5" x14ac:dyDescent="0.25">
      <c r="A37" s="63"/>
    </row>
    <row r="38" spans="1:1" ht="20.25" x14ac:dyDescent="0.55000000000000004">
      <c r="A38" s="56"/>
    </row>
    <row r="39" spans="1:1" ht="20.25" x14ac:dyDescent="0.55000000000000004">
      <c r="A39" s="56"/>
    </row>
    <row r="40" spans="1:1" ht="20.25" x14ac:dyDescent="0.55000000000000004">
      <c r="A40" s="56"/>
    </row>
    <row r="41" spans="1:1" ht="20.25" x14ac:dyDescent="0.55000000000000004">
      <c r="A41" s="56"/>
    </row>
    <row r="42" spans="1:1" ht="20.25" x14ac:dyDescent="0.55000000000000004">
      <c r="A42" s="56"/>
    </row>
    <row r="43" spans="1:1" ht="20.25" x14ac:dyDescent="0.55000000000000004">
      <c r="A43" s="56"/>
    </row>
    <row r="44" spans="1:1" ht="20.25" x14ac:dyDescent="0.55000000000000004">
      <c r="A44" s="56"/>
    </row>
    <row r="45" spans="1:1" ht="20.25" x14ac:dyDescent="0.55000000000000004">
      <c r="A45" s="56"/>
    </row>
    <row r="46" spans="1:1" ht="20.25" x14ac:dyDescent="0.55000000000000004">
      <c r="A46" s="56"/>
    </row>
    <row r="47" spans="1:1" ht="20.25" x14ac:dyDescent="0.55000000000000004">
      <c r="A47" s="56"/>
    </row>
    <row r="48" spans="1:1" ht="20.25" x14ac:dyDescent="0.55000000000000004">
      <c r="A48" s="56"/>
    </row>
    <row r="49" spans="1:1" ht="20.25" x14ac:dyDescent="0.55000000000000004">
      <c r="A49" s="56"/>
    </row>
    <row r="50" spans="1:1" ht="20.25" x14ac:dyDescent="0.55000000000000004">
      <c r="A50" s="56"/>
    </row>
    <row r="51" spans="1:1" ht="20.25" x14ac:dyDescent="0.55000000000000004">
      <c r="A51" s="56"/>
    </row>
    <row r="52" spans="1:1" ht="20.25" x14ac:dyDescent="0.55000000000000004">
      <c r="A52" s="56"/>
    </row>
    <row r="53" spans="1:1" ht="20.25" x14ac:dyDescent="0.55000000000000004">
      <c r="A53" s="56"/>
    </row>
    <row r="54" spans="1:1" ht="20.25" x14ac:dyDescent="0.55000000000000004">
      <c r="A54" s="56"/>
    </row>
    <row r="55" spans="1:1" ht="20.25" x14ac:dyDescent="0.55000000000000004">
      <c r="A55" s="56"/>
    </row>
    <row r="56" spans="1:1" ht="20.25" x14ac:dyDescent="0.55000000000000004">
      <c r="A56" s="56"/>
    </row>
    <row r="57" spans="1:1" ht="20.25" x14ac:dyDescent="0.55000000000000004">
      <c r="A57" s="56"/>
    </row>
    <row r="58" spans="1:1" ht="20.25" x14ac:dyDescent="0.55000000000000004">
      <c r="A58" s="56"/>
    </row>
    <row r="59" spans="1:1" ht="20.25" x14ac:dyDescent="0.55000000000000004">
      <c r="A59" s="56"/>
    </row>
    <row r="60" spans="1:1" ht="20.25" x14ac:dyDescent="0.55000000000000004">
      <c r="A60" s="56"/>
    </row>
    <row r="61" spans="1:1" ht="20.25" x14ac:dyDescent="0.55000000000000004">
      <c r="A61" s="56"/>
    </row>
    <row r="62" spans="1:1" ht="20.25" x14ac:dyDescent="0.55000000000000004">
      <c r="A62" s="56"/>
    </row>
    <row r="63" spans="1:1" ht="20.25" x14ac:dyDescent="0.55000000000000004">
      <c r="A63" s="56"/>
    </row>
    <row r="64" spans="1:1" ht="20.25" x14ac:dyDescent="0.55000000000000004">
      <c r="A64" s="56"/>
    </row>
    <row r="65" spans="1:1" ht="20.25" x14ac:dyDescent="0.55000000000000004">
      <c r="A65" s="56"/>
    </row>
    <row r="66" spans="1:1" ht="20.25" x14ac:dyDescent="0.55000000000000004">
      <c r="A66" s="56"/>
    </row>
    <row r="67" spans="1:1" ht="20.25" x14ac:dyDescent="0.55000000000000004">
      <c r="A67" s="56"/>
    </row>
    <row r="68" spans="1:1" ht="20.25" x14ac:dyDescent="0.55000000000000004">
      <c r="A68" s="56"/>
    </row>
    <row r="69" spans="1:1" ht="20.25" x14ac:dyDescent="0.55000000000000004">
      <c r="A69" s="56"/>
    </row>
    <row r="70" spans="1:1" ht="20.25" x14ac:dyDescent="0.55000000000000004">
      <c r="A70" s="56"/>
    </row>
    <row r="71" spans="1:1" ht="20.25" x14ac:dyDescent="0.55000000000000004">
      <c r="A71" s="56"/>
    </row>
    <row r="72" spans="1:1" ht="20.25" x14ac:dyDescent="0.55000000000000004">
      <c r="A72" s="56"/>
    </row>
    <row r="73" spans="1:1" ht="20.25" x14ac:dyDescent="0.55000000000000004">
      <c r="A73" s="56"/>
    </row>
    <row r="74" spans="1:1" ht="20.25" x14ac:dyDescent="0.55000000000000004">
      <c r="A74" s="56"/>
    </row>
    <row r="75" spans="1:1" ht="20.25" x14ac:dyDescent="0.55000000000000004">
      <c r="A75" s="56"/>
    </row>
    <row r="76" spans="1:1" ht="20.25" x14ac:dyDescent="0.55000000000000004">
      <c r="A76" s="56"/>
    </row>
    <row r="77" spans="1:1" ht="20.25" x14ac:dyDescent="0.55000000000000004">
      <c r="A77" s="56"/>
    </row>
    <row r="78" spans="1:1" ht="20.25" x14ac:dyDescent="0.55000000000000004">
      <c r="A78" s="56"/>
    </row>
    <row r="79" spans="1:1" ht="20.25" x14ac:dyDescent="0.55000000000000004">
      <c r="A79" s="56"/>
    </row>
    <row r="80" spans="1:1" ht="20.25" x14ac:dyDescent="0.55000000000000004">
      <c r="A80" s="56"/>
    </row>
    <row r="81" spans="1:1" ht="20.25" x14ac:dyDescent="0.55000000000000004">
      <c r="A81" s="56"/>
    </row>
    <row r="82" spans="1:1" ht="20.25" x14ac:dyDescent="0.55000000000000004">
      <c r="A82" s="56"/>
    </row>
    <row r="83" spans="1:1" ht="20.25" x14ac:dyDescent="0.55000000000000004">
      <c r="A83" s="56"/>
    </row>
    <row r="84" spans="1:1" ht="20.25" x14ac:dyDescent="0.55000000000000004">
      <c r="A84" s="56"/>
    </row>
    <row r="85" spans="1:1" ht="20.25" x14ac:dyDescent="0.55000000000000004">
      <c r="A85" s="56"/>
    </row>
    <row r="86" spans="1:1" ht="20.25" x14ac:dyDescent="0.55000000000000004">
      <c r="A86" s="56"/>
    </row>
    <row r="87" spans="1:1" ht="20.25" x14ac:dyDescent="0.55000000000000004">
      <c r="A87" s="56"/>
    </row>
    <row r="88" spans="1:1" ht="20.25" x14ac:dyDescent="0.55000000000000004">
      <c r="A88" s="56"/>
    </row>
    <row r="89" spans="1:1" ht="20.25" x14ac:dyDescent="0.55000000000000004">
      <c r="A89" s="56"/>
    </row>
    <row r="90" spans="1:1" ht="20.25" x14ac:dyDescent="0.55000000000000004">
      <c r="A90" s="56"/>
    </row>
    <row r="91" spans="1:1" ht="20.25" x14ac:dyDescent="0.55000000000000004">
      <c r="A91" s="56"/>
    </row>
    <row r="92" spans="1:1" ht="20.25" x14ac:dyDescent="0.55000000000000004">
      <c r="A92" s="56"/>
    </row>
    <row r="93" spans="1:1" ht="20.25" x14ac:dyDescent="0.55000000000000004">
      <c r="A93" s="56"/>
    </row>
    <row r="94" spans="1:1" ht="20.25" x14ac:dyDescent="0.55000000000000004">
      <c r="A94" s="56"/>
    </row>
    <row r="95" spans="1:1" ht="20.25" x14ac:dyDescent="0.55000000000000004">
      <c r="A95" s="56"/>
    </row>
    <row r="96" spans="1:1" ht="20.25" x14ac:dyDescent="0.55000000000000004">
      <c r="A96" s="56"/>
    </row>
    <row r="97" spans="1:1" ht="20.25" x14ac:dyDescent="0.55000000000000004">
      <c r="A97" s="56"/>
    </row>
    <row r="98" spans="1:1" ht="20.25" x14ac:dyDescent="0.55000000000000004">
      <c r="A98" s="56"/>
    </row>
    <row r="99" spans="1:1" ht="20.25" x14ac:dyDescent="0.55000000000000004">
      <c r="A99" s="56"/>
    </row>
    <row r="100" spans="1:1" ht="20.25" x14ac:dyDescent="0.55000000000000004">
      <c r="A100" s="56"/>
    </row>
    <row r="101" spans="1:1" ht="20.25" x14ac:dyDescent="0.55000000000000004">
      <c r="A101" s="56"/>
    </row>
    <row r="102" spans="1:1" ht="20.25" x14ac:dyDescent="0.55000000000000004">
      <c r="A102" s="56"/>
    </row>
    <row r="103" spans="1:1" ht="20.25" x14ac:dyDescent="0.55000000000000004">
      <c r="A103" s="56"/>
    </row>
    <row r="104" spans="1:1" ht="20.25" x14ac:dyDescent="0.55000000000000004">
      <c r="A104" s="56"/>
    </row>
    <row r="105" spans="1:1" ht="20.25" x14ac:dyDescent="0.55000000000000004">
      <c r="A105" s="56"/>
    </row>
    <row r="106" spans="1:1" ht="20.25" x14ac:dyDescent="0.55000000000000004">
      <c r="A106" s="56"/>
    </row>
    <row r="107" spans="1:1" ht="20.25" x14ac:dyDescent="0.55000000000000004">
      <c r="A107" s="56"/>
    </row>
    <row r="108" spans="1:1" ht="20.25" x14ac:dyDescent="0.55000000000000004">
      <c r="A108" s="56"/>
    </row>
    <row r="109" spans="1:1" ht="20.25" x14ac:dyDescent="0.55000000000000004">
      <c r="A109" s="56"/>
    </row>
    <row r="110" spans="1:1" ht="20.25" x14ac:dyDescent="0.55000000000000004">
      <c r="A110" s="56"/>
    </row>
    <row r="111" spans="1:1" ht="20.25" x14ac:dyDescent="0.55000000000000004">
      <c r="A111" s="56"/>
    </row>
    <row r="112" spans="1:1" ht="20.25" x14ac:dyDescent="0.55000000000000004">
      <c r="A112" s="56"/>
    </row>
    <row r="113" spans="1:1" ht="20.25" x14ac:dyDescent="0.55000000000000004">
      <c r="A113" s="56"/>
    </row>
    <row r="114" spans="1:1" ht="20.25" x14ac:dyDescent="0.55000000000000004">
      <c r="A114" s="56"/>
    </row>
    <row r="115" spans="1:1" ht="20.25" x14ac:dyDescent="0.55000000000000004">
      <c r="A115" s="56"/>
    </row>
    <row r="116" spans="1:1" ht="20.25" x14ac:dyDescent="0.55000000000000004">
      <c r="A116" s="56"/>
    </row>
    <row r="117" spans="1:1" ht="20.25" x14ac:dyDescent="0.55000000000000004">
      <c r="A117" s="56"/>
    </row>
    <row r="118" spans="1:1" ht="20.25" x14ac:dyDescent="0.55000000000000004">
      <c r="A118" s="56"/>
    </row>
    <row r="119" spans="1:1" ht="20.25" x14ac:dyDescent="0.55000000000000004">
      <c r="A119" s="56"/>
    </row>
    <row r="120" spans="1:1" ht="20.25" x14ac:dyDescent="0.55000000000000004">
      <c r="A120" s="56"/>
    </row>
    <row r="121" spans="1:1" ht="20.25" x14ac:dyDescent="0.55000000000000004">
      <c r="A121" s="56"/>
    </row>
    <row r="122" spans="1:1" ht="20.25" x14ac:dyDescent="0.55000000000000004">
      <c r="A122" s="56"/>
    </row>
    <row r="123" spans="1:1" ht="20.25" x14ac:dyDescent="0.55000000000000004">
      <c r="A123" s="56"/>
    </row>
    <row r="124" spans="1:1" ht="20.25" x14ac:dyDescent="0.55000000000000004">
      <c r="A124" s="56"/>
    </row>
    <row r="125" spans="1:1" ht="20.25" x14ac:dyDescent="0.55000000000000004">
      <c r="A125" s="56"/>
    </row>
    <row r="126" spans="1:1" ht="20.25" x14ac:dyDescent="0.55000000000000004">
      <c r="A126" s="56"/>
    </row>
    <row r="127" spans="1:1" ht="20.25" x14ac:dyDescent="0.55000000000000004">
      <c r="A127" s="56"/>
    </row>
    <row r="128" spans="1:1" ht="20.25" x14ac:dyDescent="0.55000000000000004">
      <c r="A128" s="56"/>
    </row>
    <row r="129" spans="1:1" ht="20.25" x14ac:dyDescent="0.55000000000000004">
      <c r="A129" s="56"/>
    </row>
    <row r="130" spans="1:1" ht="20.25" x14ac:dyDescent="0.55000000000000004">
      <c r="A130" s="56"/>
    </row>
    <row r="131" spans="1:1" ht="20.25" x14ac:dyDescent="0.55000000000000004">
      <c r="A131" s="56"/>
    </row>
    <row r="132" spans="1:1" ht="20.25" x14ac:dyDescent="0.55000000000000004">
      <c r="A132" s="56"/>
    </row>
    <row r="133" spans="1:1" ht="20.25" x14ac:dyDescent="0.55000000000000004">
      <c r="A133" s="56"/>
    </row>
    <row r="134" spans="1:1" ht="20.25" x14ac:dyDescent="0.55000000000000004">
      <c r="A134" s="56"/>
    </row>
    <row r="135" spans="1:1" ht="20.25" x14ac:dyDescent="0.55000000000000004">
      <c r="A135" s="56"/>
    </row>
    <row r="136" spans="1:1" ht="20.25" x14ac:dyDescent="0.55000000000000004">
      <c r="A136" s="56"/>
    </row>
    <row r="137" spans="1:1" ht="20.25" x14ac:dyDescent="0.55000000000000004">
      <c r="A137" s="56"/>
    </row>
    <row r="138" spans="1:1" ht="20.25" x14ac:dyDescent="0.55000000000000004">
      <c r="A138" s="56"/>
    </row>
    <row r="139" spans="1:1" ht="20.25" x14ac:dyDescent="0.55000000000000004">
      <c r="A139" s="56"/>
    </row>
    <row r="140" spans="1:1" ht="20.25" x14ac:dyDescent="0.55000000000000004">
      <c r="A140" s="56"/>
    </row>
    <row r="141" spans="1:1" ht="20.25" x14ac:dyDescent="0.55000000000000004">
      <c r="A141" s="56"/>
    </row>
    <row r="142" spans="1:1" ht="20.25" x14ac:dyDescent="0.55000000000000004">
      <c r="A142" s="56"/>
    </row>
    <row r="143" spans="1:1" ht="20.25" x14ac:dyDescent="0.55000000000000004">
      <c r="A143" s="56"/>
    </row>
    <row r="144" spans="1:1" ht="20.25" x14ac:dyDescent="0.55000000000000004">
      <c r="A144" s="56"/>
    </row>
    <row r="145" spans="1:1" ht="20.25" x14ac:dyDescent="0.55000000000000004">
      <c r="A145" s="56"/>
    </row>
    <row r="146" spans="1:1" ht="20.25" x14ac:dyDescent="0.55000000000000004">
      <c r="A146" s="56"/>
    </row>
    <row r="147" spans="1:1" ht="20.25" x14ac:dyDescent="0.55000000000000004">
      <c r="A147" s="56"/>
    </row>
    <row r="148" spans="1:1" ht="20.25" x14ac:dyDescent="0.55000000000000004">
      <c r="A148" s="56"/>
    </row>
    <row r="149" spans="1:1" ht="20.25" x14ac:dyDescent="0.55000000000000004">
      <c r="A149" s="56"/>
    </row>
    <row r="150" spans="1:1" ht="20.25" x14ac:dyDescent="0.55000000000000004">
      <c r="A150" s="56"/>
    </row>
    <row r="151" spans="1:1" ht="20.25" x14ac:dyDescent="0.55000000000000004">
      <c r="A151" s="56"/>
    </row>
    <row r="152" spans="1:1" ht="20.25" x14ac:dyDescent="0.55000000000000004">
      <c r="A152" s="56"/>
    </row>
    <row r="153" spans="1:1" ht="20.25" x14ac:dyDescent="0.55000000000000004">
      <c r="A153" s="56"/>
    </row>
    <row r="154" spans="1:1" ht="20.25" x14ac:dyDescent="0.55000000000000004">
      <c r="A154" s="56"/>
    </row>
    <row r="155" spans="1:1" ht="20.25" x14ac:dyDescent="0.55000000000000004">
      <c r="A155" s="56"/>
    </row>
    <row r="156" spans="1:1" ht="20.25" x14ac:dyDescent="0.55000000000000004">
      <c r="A156" s="56"/>
    </row>
    <row r="157" spans="1:1" ht="20.25" x14ac:dyDescent="0.55000000000000004">
      <c r="A157" s="56"/>
    </row>
    <row r="158" spans="1:1" ht="20.25" x14ac:dyDescent="0.55000000000000004">
      <c r="A158" s="56"/>
    </row>
    <row r="159" spans="1:1" ht="20.25" x14ac:dyDescent="0.55000000000000004">
      <c r="A159" s="56"/>
    </row>
    <row r="160" spans="1:1" ht="20.25" x14ac:dyDescent="0.55000000000000004">
      <c r="A160" s="56"/>
    </row>
    <row r="161" spans="1:1" ht="20.25" x14ac:dyDescent="0.55000000000000004">
      <c r="A161" s="56"/>
    </row>
    <row r="162" spans="1:1" ht="20.25" x14ac:dyDescent="0.55000000000000004">
      <c r="A162" s="56"/>
    </row>
    <row r="163" spans="1:1" ht="20.25" x14ac:dyDescent="0.55000000000000004">
      <c r="A163" s="56"/>
    </row>
    <row r="164" spans="1:1" ht="20.25" x14ac:dyDescent="0.55000000000000004">
      <c r="A164" s="56"/>
    </row>
    <row r="165" spans="1:1" ht="20.25" x14ac:dyDescent="0.55000000000000004">
      <c r="A165" s="56"/>
    </row>
    <row r="166" spans="1:1" ht="20.25" x14ac:dyDescent="0.55000000000000004">
      <c r="A166" s="56"/>
    </row>
    <row r="167" spans="1:1" ht="20.25" x14ac:dyDescent="0.55000000000000004">
      <c r="A167" s="56"/>
    </row>
    <row r="168" spans="1:1" ht="20.25" x14ac:dyDescent="0.55000000000000004">
      <c r="A168" s="56"/>
    </row>
    <row r="169" spans="1:1" ht="20.25" x14ac:dyDescent="0.55000000000000004">
      <c r="A169" s="56"/>
    </row>
    <row r="170" spans="1:1" ht="20.25" x14ac:dyDescent="0.55000000000000004">
      <c r="A170" s="56"/>
    </row>
    <row r="171" spans="1:1" ht="20.25" x14ac:dyDescent="0.55000000000000004">
      <c r="A171" s="56"/>
    </row>
    <row r="172" spans="1:1" ht="20.25" x14ac:dyDescent="0.55000000000000004">
      <c r="A172" s="56"/>
    </row>
    <row r="173" spans="1:1" ht="20.25" x14ac:dyDescent="0.55000000000000004">
      <c r="A173" s="56"/>
    </row>
    <row r="174" spans="1:1" ht="20.25" x14ac:dyDescent="0.55000000000000004">
      <c r="A174" s="56"/>
    </row>
    <row r="175" spans="1:1" ht="20.25" x14ac:dyDescent="0.55000000000000004">
      <c r="A175" s="56"/>
    </row>
    <row r="176" spans="1:1" ht="20.25" x14ac:dyDescent="0.55000000000000004">
      <c r="A176" s="56"/>
    </row>
    <row r="177" spans="1:1" ht="20.25" x14ac:dyDescent="0.55000000000000004">
      <c r="A177" s="56"/>
    </row>
    <row r="178" spans="1:1" ht="20.25" x14ac:dyDescent="0.55000000000000004">
      <c r="A178" s="56"/>
    </row>
    <row r="179" spans="1:1" ht="20.25" x14ac:dyDescent="0.55000000000000004">
      <c r="A179" s="56"/>
    </row>
    <row r="180" spans="1:1" ht="20.25" x14ac:dyDescent="0.55000000000000004">
      <c r="A180" s="56"/>
    </row>
    <row r="181" spans="1:1" ht="20.25" x14ac:dyDescent="0.55000000000000004">
      <c r="A181" s="56"/>
    </row>
    <row r="182" spans="1:1" ht="20.25" x14ac:dyDescent="0.55000000000000004">
      <c r="A182" s="56"/>
    </row>
    <row r="183" spans="1:1" ht="20.25" x14ac:dyDescent="0.55000000000000004">
      <c r="A183" s="56"/>
    </row>
    <row r="184" spans="1:1" ht="20.25" x14ac:dyDescent="0.55000000000000004">
      <c r="A184" s="56"/>
    </row>
    <row r="185" spans="1:1" ht="20.25" x14ac:dyDescent="0.55000000000000004">
      <c r="A185" s="56"/>
    </row>
    <row r="186" spans="1:1" ht="20.25" x14ac:dyDescent="0.55000000000000004">
      <c r="A186" s="56"/>
    </row>
    <row r="187" spans="1:1" ht="20.25" x14ac:dyDescent="0.55000000000000004">
      <c r="A187" s="56"/>
    </row>
    <row r="188" spans="1:1" ht="20.25" x14ac:dyDescent="0.55000000000000004">
      <c r="A188" s="56"/>
    </row>
    <row r="189" spans="1:1" ht="20.25" x14ac:dyDescent="0.55000000000000004">
      <c r="A189" s="56"/>
    </row>
    <row r="190" spans="1:1" ht="20.25" x14ac:dyDescent="0.55000000000000004">
      <c r="A190" s="56"/>
    </row>
    <row r="191" spans="1:1" ht="20.25" x14ac:dyDescent="0.55000000000000004">
      <c r="A191" s="56"/>
    </row>
    <row r="192" spans="1:1" ht="20.25" x14ac:dyDescent="0.55000000000000004">
      <c r="A192" s="56"/>
    </row>
    <row r="193" spans="1:1" ht="20.25" x14ac:dyDescent="0.55000000000000004">
      <c r="A193" s="56"/>
    </row>
    <row r="194" spans="1:1" ht="20.25" x14ac:dyDescent="0.55000000000000004">
      <c r="A194" s="56"/>
    </row>
    <row r="195" spans="1:1" ht="20.25" x14ac:dyDescent="0.55000000000000004">
      <c r="A195" s="56"/>
    </row>
    <row r="196" spans="1:1" ht="20.25" x14ac:dyDescent="0.55000000000000004">
      <c r="A196" s="56"/>
    </row>
    <row r="197" spans="1:1" ht="20.25" x14ac:dyDescent="0.55000000000000004">
      <c r="A197" s="56"/>
    </row>
    <row r="198" spans="1:1" ht="20.25" x14ac:dyDescent="0.55000000000000004">
      <c r="A198" s="56"/>
    </row>
    <row r="199" spans="1:1" ht="20.25" x14ac:dyDescent="0.55000000000000004">
      <c r="A199" s="56"/>
    </row>
    <row r="200" spans="1:1" ht="20.25" x14ac:dyDescent="0.55000000000000004">
      <c r="A200" s="56"/>
    </row>
    <row r="201" spans="1:1" ht="20.25" x14ac:dyDescent="0.55000000000000004">
      <c r="A201" s="56"/>
    </row>
    <row r="202" spans="1:1" ht="20.25" x14ac:dyDescent="0.55000000000000004">
      <c r="A202" s="56"/>
    </row>
    <row r="203" spans="1:1" ht="20.25" x14ac:dyDescent="0.55000000000000004">
      <c r="A203" s="56"/>
    </row>
    <row r="204" spans="1:1" ht="20.25" x14ac:dyDescent="0.55000000000000004">
      <c r="A204" s="56"/>
    </row>
    <row r="205" spans="1:1" ht="20.25" x14ac:dyDescent="0.55000000000000004">
      <c r="A205" s="56"/>
    </row>
    <row r="206" spans="1:1" ht="20.25" x14ac:dyDescent="0.55000000000000004">
      <c r="A206" s="56"/>
    </row>
    <row r="207" spans="1:1" ht="20.25" x14ac:dyDescent="0.55000000000000004">
      <c r="A207" s="56"/>
    </row>
    <row r="208" spans="1:1" ht="20.25" x14ac:dyDescent="0.55000000000000004">
      <c r="A208" s="56"/>
    </row>
    <row r="209" spans="1:1" ht="20.25" x14ac:dyDescent="0.55000000000000004">
      <c r="A209" s="56"/>
    </row>
    <row r="210" spans="1:1" ht="20.25" x14ac:dyDescent="0.55000000000000004">
      <c r="A210" s="56"/>
    </row>
    <row r="211" spans="1:1" ht="20.25" x14ac:dyDescent="0.55000000000000004">
      <c r="A211" s="56"/>
    </row>
    <row r="212" spans="1:1" ht="20.25" x14ac:dyDescent="0.55000000000000004">
      <c r="A212" s="56"/>
    </row>
    <row r="213" spans="1:1" ht="20.25" x14ac:dyDescent="0.55000000000000004">
      <c r="A213" s="56"/>
    </row>
    <row r="214" spans="1:1" ht="20.25" x14ac:dyDescent="0.55000000000000004">
      <c r="A214" s="56"/>
    </row>
    <row r="215" spans="1:1" ht="20.25" x14ac:dyDescent="0.55000000000000004">
      <c r="A215" s="56"/>
    </row>
    <row r="216" spans="1:1" ht="20.25" x14ac:dyDescent="0.55000000000000004">
      <c r="A216" s="56"/>
    </row>
    <row r="217" spans="1:1" ht="20.25" x14ac:dyDescent="0.55000000000000004">
      <c r="A217" s="56"/>
    </row>
    <row r="218" spans="1:1" ht="20.25" x14ac:dyDescent="0.55000000000000004">
      <c r="A218" s="5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079EA-FFD1-47DB-A8F1-BC7EA1DDB143}">
  <dimension ref="A1:O88"/>
  <sheetViews>
    <sheetView zoomScaleNormal="100" workbookViewId="0">
      <pane xSplit="1" ySplit="7" topLeftCell="B8" activePane="bottomRight" state="frozen"/>
      <selection activeCell="B23" sqref="B23"/>
      <selection pane="topRight" activeCell="B23" sqref="B23"/>
      <selection pane="bottomLeft" activeCell="B23" sqref="B23"/>
      <selection pane="bottomRight" activeCell="E83" sqref="E83"/>
    </sheetView>
  </sheetViews>
  <sheetFormatPr defaultColWidth="9" defaultRowHeight="21.75" x14ac:dyDescent="0.6"/>
  <cols>
    <col min="1" max="1" width="17.25" style="1" customWidth="1"/>
    <col min="2" max="2" width="14.75" style="1" customWidth="1"/>
    <col min="3" max="3" width="15.75" style="1" customWidth="1"/>
    <col min="4" max="4" width="20.5" style="1" customWidth="1"/>
    <col min="5" max="5" width="15.75" style="1" customWidth="1"/>
    <col min="6" max="6" width="12.25" style="1" customWidth="1"/>
    <col min="7" max="7" width="11.375" style="1" customWidth="1"/>
    <col min="8" max="8" width="12.25" style="1" customWidth="1"/>
    <col min="9" max="9" width="12.875" style="1" customWidth="1"/>
    <col min="10" max="10" width="9.875" style="1" customWidth="1"/>
    <col min="11" max="11" width="11" style="1" customWidth="1"/>
    <col min="12" max="12" width="9.5" style="1" customWidth="1"/>
    <col min="13" max="13" width="9.875" style="1" customWidth="1"/>
    <col min="14" max="14" width="14.875" style="1" bestFit="1" customWidth="1"/>
    <col min="15" max="15" width="12.25" style="1" customWidth="1"/>
    <col min="16" max="16384" width="9" style="1"/>
  </cols>
  <sheetData>
    <row r="1" spans="1:15" x14ac:dyDescent="0.6">
      <c r="A1" s="44" t="s">
        <v>114</v>
      </c>
    </row>
    <row r="3" spans="1:15" x14ac:dyDescent="0.6">
      <c r="A3" s="44" t="s">
        <v>74</v>
      </c>
      <c r="B3" s="44" t="s">
        <v>120</v>
      </c>
    </row>
    <row r="4" spans="1:15" x14ac:dyDescent="0.6">
      <c r="A4" s="53" t="s">
        <v>75</v>
      </c>
      <c r="B4" s="44">
        <v>34668</v>
      </c>
    </row>
    <row r="5" spans="1:15" x14ac:dyDescent="0.6">
      <c r="A5" s="44" t="s">
        <v>76</v>
      </c>
      <c r="B5" s="62">
        <v>45838</v>
      </c>
    </row>
    <row r="6" spans="1:15" ht="43.5" x14ac:dyDescent="0.6">
      <c r="A6" s="48" t="s">
        <v>93</v>
      </c>
      <c r="B6" s="48" t="s">
        <v>89</v>
      </c>
      <c r="C6" s="48" t="s">
        <v>69</v>
      </c>
      <c r="D6" s="48" t="s">
        <v>77</v>
      </c>
      <c r="E6" s="73" t="s">
        <v>73</v>
      </c>
      <c r="F6" s="73" t="s">
        <v>9</v>
      </c>
      <c r="G6" s="73" t="s">
        <v>10</v>
      </c>
      <c r="H6" s="73" t="s">
        <v>70</v>
      </c>
      <c r="I6" s="73" t="s">
        <v>15</v>
      </c>
      <c r="J6" s="73" t="s">
        <v>79</v>
      </c>
      <c r="K6" s="73" t="s">
        <v>99</v>
      </c>
      <c r="L6" s="73" t="s">
        <v>80</v>
      </c>
      <c r="M6" s="73" t="s">
        <v>109</v>
      </c>
      <c r="N6" s="73" t="s">
        <v>71</v>
      </c>
      <c r="O6" s="48" t="s">
        <v>72</v>
      </c>
    </row>
    <row r="7" spans="1:15" x14ac:dyDescent="0.6">
      <c r="A7" s="48" t="s">
        <v>94</v>
      </c>
      <c r="B7" s="54"/>
      <c r="C7" s="55"/>
      <c r="D7" s="55"/>
      <c r="E7" s="49">
        <f>SUM(E8:E310)</f>
        <v>1995</v>
      </c>
      <c r="F7" s="49">
        <f>SUM(F8:F310)</f>
        <v>219.25</v>
      </c>
      <c r="G7" s="49">
        <f t="shared" ref="G7:N7" si="0">SUM(G8:G310)</f>
        <v>3070</v>
      </c>
      <c r="H7" s="49">
        <f t="shared" si="0"/>
        <v>0</v>
      </c>
      <c r="I7" s="49">
        <f t="shared" si="0"/>
        <v>356.05</v>
      </c>
      <c r="J7" s="49">
        <f t="shared" si="0"/>
        <v>0</v>
      </c>
      <c r="K7" s="49">
        <f t="shared" si="0"/>
        <v>0</v>
      </c>
      <c r="L7" s="49">
        <f t="shared" si="0"/>
        <v>0</v>
      </c>
      <c r="M7" s="49">
        <f t="shared" si="0"/>
        <v>0</v>
      </c>
      <c r="N7" s="49">
        <f t="shared" si="0"/>
        <v>0</v>
      </c>
      <c r="O7" s="49">
        <f>SUM(E7:N7)</f>
        <v>5640.3</v>
      </c>
    </row>
    <row r="8" spans="1:15" x14ac:dyDescent="0.6">
      <c r="A8" s="59">
        <v>45531</v>
      </c>
      <c r="B8" s="50" t="s">
        <v>155</v>
      </c>
      <c r="C8" s="50" t="s">
        <v>121</v>
      </c>
      <c r="D8" s="50" t="s">
        <v>185</v>
      </c>
      <c r="E8" s="51">
        <v>30</v>
      </c>
      <c r="F8" s="51"/>
      <c r="G8" s="51"/>
      <c r="H8" s="51"/>
      <c r="I8" s="51"/>
      <c r="J8" s="51"/>
      <c r="K8" s="51"/>
      <c r="L8" s="51"/>
      <c r="M8" s="51"/>
      <c r="N8" s="51"/>
      <c r="O8" s="82">
        <f>SUM(E8:N8)</f>
        <v>30</v>
      </c>
    </row>
    <row r="9" spans="1:15" x14ac:dyDescent="0.6">
      <c r="A9" s="59">
        <v>45532</v>
      </c>
      <c r="B9" s="50" t="s">
        <v>156</v>
      </c>
      <c r="C9" s="50" t="s">
        <v>121</v>
      </c>
      <c r="D9" s="50" t="s">
        <v>185</v>
      </c>
      <c r="E9" s="51">
        <v>30</v>
      </c>
      <c r="F9" s="51"/>
      <c r="G9" s="51"/>
      <c r="H9" s="51"/>
      <c r="I9" s="51"/>
      <c r="J9" s="51"/>
      <c r="K9" s="51"/>
      <c r="L9" s="51"/>
      <c r="M9" s="51"/>
      <c r="N9" s="51"/>
      <c r="O9" s="51">
        <f t="shared" ref="O9:O23" si="1">SUM(E9:N9)</f>
        <v>30</v>
      </c>
    </row>
    <row r="10" spans="1:15" x14ac:dyDescent="0.6">
      <c r="A10" s="59">
        <v>45537</v>
      </c>
      <c r="B10" s="50" t="s">
        <v>157</v>
      </c>
      <c r="C10" s="50" t="s">
        <v>121</v>
      </c>
      <c r="D10" s="50" t="s">
        <v>185</v>
      </c>
      <c r="E10" s="51">
        <v>30</v>
      </c>
      <c r="F10" s="51"/>
      <c r="G10" s="51"/>
      <c r="H10" s="51"/>
      <c r="I10" s="51"/>
      <c r="J10" s="51"/>
      <c r="K10" s="51"/>
      <c r="L10" s="51"/>
      <c r="M10" s="51"/>
      <c r="N10" s="51"/>
      <c r="O10" s="51">
        <f t="shared" si="1"/>
        <v>30</v>
      </c>
    </row>
    <row r="11" spans="1:15" x14ac:dyDescent="0.6">
      <c r="A11" s="59">
        <v>45537</v>
      </c>
      <c r="B11" s="50" t="s">
        <v>157</v>
      </c>
      <c r="C11" s="50" t="s">
        <v>121</v>
      </c>
      <c r="D11" s="50" t="s">
        <v>187</v>
      </c>
      <c r="E11" s="51"/>
      <c r="F11" s="51"/>
      <c r="G11" s="51">
        <v>25</v>
      </c>
      <c r="H11" s="51"/>
      <c r="I11" s="51"/>
      <c r="J11" s="51"/>
      <c r="K11" s="51"/>
      <c r="L11" s="51"/>
      <c r="M11" s="51"/>
      <c r="N11" s="51"/>
      <c r="O11" s="51">
        <f t="shared" si="1"/>
        <v>25</v>
      </c>
    </row>
    <row r="12" spans="1:15" x14ac:dyDescent="0.6">
      <c r="A12" s="59">
        <v>45537</v>
      </c>
      <c r="B12" s="50" t="s">
        <v>158</v>
      </c>
      <c r="C12" s="50" t="s">
        <v>121</v>
      </c>
      <c r="D12" s="50" t="s">
        <v>187</v>
      </c>
      <c r="E12" s="51"/>
      <c r="F12" s="51"/>
      <c r="G12" s="51">
        <v>100</v>
      </c>
      <c r="H12" s="51"/>
      <c r="I12" s="51"/>
      <c r="J12" s="51"/>
      <c r="K12" s="51"/>
      <c r="L12" s="51"/>
      <c r="M12" s="51"/>
      <c r="N12" s="51"/>
      <c r="O12" s="51">
        <f t="shared" si="1"/>
        <v>100</v>
      </c>
    </row>
    <row r="13" spans="1:15" x14ac:dyDescent="0.6">
      <c r="A13" s="59">
        <v>45539</v>
      </c>
      <c r="B13" s="50" t="s">
        <v>159</v>
      </c>
      <c r="C13" s="50" t="s">
        <v>121</v>
      </c>
      <c r="D13" s="50" t="s">
        <v>187</v>
      </c>
      <c r="E13" s="51"/>
      <c r="F13" s="51"/>
      <c r="G13" s="51">
        <v>200</v>
      </c>
      <c r="H13" s="51"/>
      <c r="I13" s="51"/>
      <c r="J13" s="51"/>
      <c r="K13" s="51"/>
      <c r="L13" s="51"/>
      <c r="M13" s="51"/>
      <c r="N13" s="51"/>
      <c r="O13" s="51">
        <f t="shared" si="1"/>
        <v>200</v>
      </c>
    </row>
    <row r="14" spans="1:15" x14ac:dyDescent="0.6">
      <c r="A14" s="59">
        <v>45539</v>
      </c>
      <c r="B14" s="50" t="s">
        <v>160</v>
      </c>
      <c r="C14" s="50" t="s">
        <v>121</v>
      </c>
      <c r="D14" s="50" t="s">
        <v>185</v>
      </c>
      <c r="E14" s="51">
        <v>30</v>
      </c>
      <c r="F14" s="51"/>
      <c r="G14" s="51"/>
      <c r="H14" s="51"/>
      <c r="I14" s="51"/>
      <c r="J14" s="51"/>
      <c r="K14" s="51"/>
      <c r="L14" s="51"/>
      <c r="M14" s="51"/>
      <c r="N14" s="51"/>
      <c r="O14" s="51">
        <f t="shared" si="1"/>
        <v>30</v>
      </c>
    </row>
    <row r="15" spans="1:15" x14ac:dyDescent="0.6">
      <c r="A15" s="59">
        <v>45540</v>
      </c>
      <c r="B15" s="50" t="s">
        <v>161</v>
      </c>
      <c r="C15" s="50" t="s">
        <v>121</v>
      </c>
      <c r="D15" s="50" t="s">
        <v>185</v>
      </c>
      <c r="E15" s="51">
        <v>30</v>
      </c>
      <c r="F15" s="51"/>
      <c r="G15" s="51"/>
      <c r="H15" s="51"/>
      <c r="I15" s="51"/>
      <c r="J15" s="51"/>
      <c r="K15" s="51"/>
      <c r="L15" s="51"/>
      <c r="M15" s="51"/>
      <c r="N15" s="51"/>
      <c r="O15" s="51">
        <f t="shared" si="1"/>
        <v>30</v>
      </c>
    </row>
    <row r="16" spans="1:15" x14ac:dyDescent="0.6">
      <c r="A16" s="59">
        <v>45540</v>
      </c>
      <c r="B16" s="50" t="s">
        <v>162</v>
      </c>
      <c r="C16" s="50" t="s">
        <v>121</v>
      </c>
      <c r="D16" s="50" t="s">
        <v>185</v>
      </c>
      <c r="E16" s="51">
        <v>30</v>
      </c>
      <c r="F16" s="51"/>
      <c r="G16" s="51"/>
      <c r="H16" s="51"/>
      <c r="I16" s="51"/>
      <c r="J16" s="51"/>
      <c r="K16" s="51"/>
      <c r="L16" s="51"/>
      <c r="M16" s="51"/>
      <c r="N16" s="51"/>
      <c r="O16" s="51">
        <f t="shared" si="1"/>
        <v>30</v>
      </c>
    </row>
    <row r="17" spans="1:15" x14ac:dyDescent="0.6">
      <c r="A17" s="59">
        <v>45540</v>
      </c>
      <c r="B17" s="50" t="s">
        <v>163</v>
      </c>
      <c r="C17" s="50" t="s">
        <v>121</v>
      </c>
      <c r="D17" s="50" t="s">
        <v>185</v>
      </c>
      <c r="E17" s="51">
        <v>30</v>
      </c>
      <c r="F17" s="51"/>
      <c r="G17" s="51"/>
      <c r="H17" s="51"/>
      <c r="I17" s="51"/>
      <c r="J17" s="51"/>
      <c r="K17" s="51"/>
      <c r="L17" s="51"/>
      <c r="M17" s="51"/>
      <c r="N17" s="51"/>
      <c r="O17" s="51">
        <f t="shared" si="1"/>
        <v>30</v>
      </c>
    </row>
    <row r="18" spans="1:15" x14ac:dyDescent="0.6">
      <c r="A18" s="59">
        <v>45544</v>
      </c>
      <c r="B18" s="50" t="s">
        <v>164</v>
      </c>
      <c r="C18" s="50" t="s">
        <v>121</v>
      </c>
      <c r="D18" s="50" t="s">
        <v>185</v>
      </c>
      <c r="E18" s="51">
        <v>15</v>
      </c>
      <c r="F18" s="51"/>
      <c r="G18" s="51"/>
      <c r="H18" s="51"/>
      <c r="I18" s="51"/>
      <c r="J18" s="51"/>
      <c r="K18" s="51"/>
      <c r="L18" s="51"/>
      <c r="M18" s="51"/>
      <c r="N18" s="51"/>
      <c r="O18" s="51">
        <f t="shared" si="1"/>
        <v>15</v>
      </c>
    </row>
    <row r="19" spans="1:15" x14ac:dyDescent="0.6">
      <c r="A19" s="59">
        <v>45544</v>
      </c>
      <c r="B19" s="50" t="s">
        <v>160</v>
      </c>
      <c r="C19" s="50" t="s">
        <v>121</v>
      </c>
      <c r="D19" s="50" t="s">
        <v>187</v>
      </c>
      <c r="E19" s="51"/>
      <c r="F19" s="51"/>
      <c r="G19" s="51">
        <v>100</v>
      </c>
      <c r="H19" s="51"/>
      <c r="I19" s="51"/>
      <c r="J19" s="51"/>
      <c r="K19" s="51"/>
      <c r="L19" s="51"/>
      <c r="M19" s="51"/>
      <c r="N19" s="51"/>
      <c r="O19" s="51">
        <f t="shared" si="1"/>
        <v>100</v>
      </c>
    </row>
    <row r="20" spans="1:15" x14ac:dyDescent="0.6">
      <c r="A20" s="59">
        <v>45544</v>
      </c>
      <c r="B20" s="50" t="s">
        <v>165</v>
      </c>
      <c r="C20" s="50" t="s">
        <v>121</v>
      </c>
      <c r="D20" s="50" t="s">
        <v>187</v>
      </c>
      <c r="E20" s="51"/>
      <c r="F20" s="51"/>
      <c r="G20" s="51">
        <v>100</v>
      </c>
      <c r="H20" s="51"/>
      <c r="I20" s="51"/>
      <c r="J20" s="51"/>
      <c r="K20" s="51"/>
      <c r="L20" s="51"/>
      <c r="M20" s="51"/>
      <c r="N20" s="51"/>
      <c r="O20" s="51">
        <f t="shared" si="1"/>
        <v>100</v>
      </c>
    </row>
    <row r="21" spans="1:15" x14ac:dyDescent="0.6">
      <c r="A21" s="59">
        <v>45544</v>
      </c>
      <c r="B21" s="50" t="s">
        <v>158</v>
      </c>
      <c r="C21" s="50" t="s">
        <v>121</v>
      </c>
      <c r="D21" s="50" t="s">
        <v>185</v>
      </c>
      <c r="E21" s="51">
        <v>45</v>
      </c>
      <c r="F21" s="51"/>
      <c r="G21" s="51"/>
      <c r="H21" s="51"/>
      <c r="I21" s="51"/>
      <c r="J21" s="51"/>
      <c r="K21" s="51"/>
      <c r="L21" s="51"/>
      <c r="M21" s="51"/>
      <c r="N21" s="51"/>
      <c r="O21" s="51">
        <f t="shared" si="1"/>
        <v>45</v>
      </c>
    </row>
    <row r="22" spans="1:15" x14ac:dyDescent="0.6">
      <c r="A22" s="59">
        <v>45545</v>
      </c>
      <c r="B22" s="50" t="s">
        <v>166</v>
      </c>
      <c r="C22" s="50" t="s">
        <v>121</v>
      </c>
      <c r="D22" s="50" t="s">
        <v>122</v>
      </c>
      <c r="E22" s="51"/>
      <c r="F22" s="51"/>
      <c r="G22" s="51"/>
      <c r="H22" s="51"/>
      <c r="I22" s="51">
        <v>90</v>
      </c>
      <c r="J22" s="51"/>
      <c r="K22" s="51"/>
      <c r="L22" s="51"/>
      <c r="M22" s="51"/>
      <c r="N22" s="51"/>
      <c r="O22" s="51">
        <f t="shared" si="1"/>
        <v>90</v>
      </c>
    </row>
    <row r="23" spans="1:15" x14ac:dyDescent="0.6">
      <c r="A23" s="59">
        <v>45545</v>
      </c>
      <c r="B23" s="50" t="s">
        <v>167</v>
      </c>
      <c r="C23" s="50" t="s">
        <v>121</v>
      </c>
      <c r="D23" s="50" t="s">
        <v>185</v>
      </c>
      <c r="E23" s="51">
        <v>60</v>
      </c>
      <c r="F23" s="51"/>
      <c r="G23" s="51"/>
      <c r="H23" s="51"/>
      <c r="I23" s="51"/>
      <c r="J23" s="51"/>
      <c r="K23" s="51"/>
      <c r="L23" s="51"/>
      <c r="M23" s="51"/>
      <c r="N23" s="51"/>
      <c r="O23" s="51">
        <f t="shared" si="1"/>
        <v>60</v>
      </c>
    </row>
    <row r="24" spans="1:15" x14ac:dyDescent="0.6">
      <c r="A24" s="60">
        <v>45545</v>
      </c>
      <c r="B24" s="50" t="s">
        <v>168</v>
      </c>
      <c r="C24" s="50" t="s">
        <v>121</v>
      </c>
      <c r="D24" s="50" t="s">
        <v>185</v>
      </c>
      <c r="E24" s="51">
        <v>130</v>
      </c>
      <c r="F24" s="51"/>
      <c r="G24" s="51"/>
      <c r="H24" s="51"/>
      <c r="I24" s="51"/>
      <c r="J24" s="51"/>
      <c r="K24" s="51"/>
      <c r="L24" s="51"/>
      <c r="M24" s="51"/>
      <c r="N24" s="51"/>
      <c r="O24" s="51">
        <f t="shared" ref="O24:O55" si="2">SUM(E24:N24)</f>
        <v>130</v>
      </c>
    </row>
    <row r="25" spans="1:15" x14ac:dyDescent="0.6">
      <c r="A25" s="60">
        <v>45545</v>
      </c>
      <c r="B25" s="50" t="s">
        <v>166</v>
      </c>
      <c r="C25" s="50" t="s">
        <v>121</v>
      </c>
      <c r="D25" s="50" t="s">
        <v>185</v>
      </c>
      <c r="E25" s="51">
        <v>30</v>
      </c>
      <c r="F25" s="51"/>
      <c r="G25" s="51"/>
      <c r="H25" s="51"/>
      <c r="I25" s="51"/>
      <c r="J25" s="51"/>
      <c r="K25" s="51"/>
      <c r="L25" s="51"/>
      <c r="M25" s="51"/>
      <c r="N25" s="51"/>
      <c r="O25" s="51">
        <f t="shared" si="2"/>
        <v>30</v>
      </c>
    </row>
    <row r="26" spans="1:15" x14ac:dyDescent="0.6">
      <c r="A26" s="60">
        <v>45546</v>
      </c>
      <c r="B26" s="50"/>
      <c r="C26" s="50" t="s">
        <v>123</v>
      </c>
      <c r="D26" s="50">
        <v>500256</v>
      </c>
      <c r="E26" s="51"/>
      <c r="F26" s="51"/>
      <c r="G26" s="51"/>
      <c r="H26" s="51"/>
      <c r="I26" s="51">
        <v>195</v>
      </c>
      <c r="J26" s="51"/>
      <c r="K26" s="51"/>
      <c r="L26" s="51"/>
      <c r="M26" s="51"/>
      <c r="N26" s="51"/>
      <c r="O26" s="51">
        <f t="shared" si="2"/>
        <v>195</v>
      </c>
    </row>
    <row r="27" spans="1:15" x14ac:dyDescent="0.6">
      <c r="A27" s="60">
        <v>45546</v>
      </c>
      <c r="B27" s="50" t="s">
        <v>169</v>
      </c>
      <c r="C27" s="50" t="s">
        <v>121</v>
      </c>
      <c r="D27" s="50" t="s">
        <v>185</v>
      </c>
      <c r="E27" s="51">
        <v>30</v>
      </c>
      <c r="F27" s="51"/>
      <c r="G27" s="51"/>
      <c r="H27" s="51"/>
      <c r="I27" s="51"/>
      <c r="J27" s="51"/>
      <c r="K27" s="51"/>
      <c r="L27" s="51"/>
      <c r="M27" s="51"/>
      <c r="N27" s="51"/>
      <c r="O27" s="51">
        <f t="shared" si="2"/>
        <v>30</v>
      </c>
    </row>
    <row r="28" spans="1:15" x14ac:dyDescent="0.6">
      <c r="A28" s="60">
        <v>45547</v>
      </c>
      <c r="B28" s="50" t="s">
        <v>170</v>
      </c>
      <c r="C28" s="50" t="s">
        <v>121</v>
      </c>
      <c r="D28" s="50" t="s">
        <v>185</v>
      </c>
      <c r="E28" s="51">
        <v>30</v>
      </c>
      <c r="F28" s="51"/>
      <c r="G28" s="51"/>
      <c r="H28" s="51"/>
      <c r="I28" s="51"/>
      <c r="J28" s="51"/>
      <c r="K28" s="51"/>
      <c r="L28" s="51"/>
      <c r="M28" s="51"/>
      <c r="N28" s="51"/>
      <c r="O28" s="51">
        <f t="shared" si="2"/>
        <v>30</v>
      </c>
    </row>
    <row r="29" spans="1:15" x14ac:dyDescent="0.6">
      <c r="A29" s="60">
        <v>45547</v>
      </c>
      <c r="B29" s="50" t="s">
        <v>171</v>
      </c>
      <c r="C29" s="50" t="s">
        <v>121</v>
      </c>
      <c r="D29" s="50" t="s">
        <v>185</v>
      </c>
      <c r="E29" s="51">
        <v>30</v>
      </c>
      <c r="F29" s="51"/>
      <c r="G29" s="51"/>
      <c r="H29" s="51"/>
      <c r="I29" s="51"/>
      <c r="J29" s="51"/>
      <c r="K29" s="51"/>
      <c r="L29" s="51"/>
      <c r="M29" s="51"/>
      <c r="N29" s="51"/>
      <c r="O29" s="51">
        <f t="shared" si="2"/>
        <v>30</v>
      </c>
    </row>
    <row r="30" spans="1:15" x14ac:dyDescent="0.6">
      <c r="A30" s="60">
        <v>45547</v>
      </c>
      <c r="B30" s="50" t="s">
        <v>172</v>
      </c>
      <c r="C30" s="50" t="s">
        <v>121</v>
      </c>
      <c r="D30" s="50" t="s">
        <v>185</v>
      </c>
      <c r="E30" s="51">
        <v>30</v>
      </c>
      <c r="F30" s="51"/>
      <c r="G30" s="51"/>
      <c r="H30" s="51"/>
      <c r="I30" s="51"/>
      <c r="J30" s="51"/>
      <c r="K30" s="51"/>
      <c r="L30" s="51"/>
      <c r="M30" s="51"/>
      <c r="N30" s="51"/>
      <c r="O30" s="51">
        <f t="shared" si="2"/>
        <v>30</v>
      </c>
    </row>
    <row r="31" spans="1:15" x14ac:dyDescent="0.6">
      <c r="A31" s="60">
        <v>45547</v>
      </c>
      <c r="B31" s="50" t="s">
        <v>173</v>
      </c>
      <c r="C31" s="50" t="s">
        <v>121</v>
      </c>
      <c r="D31" s="50" t="s">
        <v>185</v>
      </c>
      <c r="E31" s="51">
        <v>30</v>
      </c>
      <c r="F31" s="51"/>
      <c r="G31" s="51"/>
      <c r="H31" s="51"/>
      <c r="I31" s="51"/>
      <c r="J31" s="51"/>
      <c r="K31" s="51"/>
      <c r="L31" s="51"/>
      <c r="M31" s="51"/>
      <c r="N31" s="51"/>
      <c r="O31" s="51">
        <f t="shared" si="2"/>
        <v>30</v>
      </c>
    </row>
    <row r="32" spans="1:15" x14ac:dyDescent="0.6">
      <c r="A32" s="60">
        <v>45547</v>
      </c>
      <c r="B32" s="50" t="s">
        <v>174</v>
      </c>
      <c r="C32" s="50" t="s">
        <v>121</v>
      </c>
      <c r="D32" s="50" t="s">
        <v>187</v>
      </c>
      <c r="E32" s="51"/>
      <c r="F32" s="51"/>
      <c r="G32" s="51">
        <v>25</v>
      </c>
      <c r="H32" s="51"/>
      <c r="I32" s="51"/>
      <c r="J32" s="51"/>
      <c r="K32" s="51"/>
      <c r="L32" s="51"/>
      <c r="M32" s="51"/>
      <c r="N32" s="51"/>
      <c r="O32" s="51">
        <f t="shared" si="2"/>
        <v>25</v>
      </c>
    </row>
    <row r="33" spans="1:15" x14ac:dyDescent="0.6">
      <c r="A33" s="60">
        <v>45548</v>
      </c>
      <c r="B33" s="50" t="s">
        <v>174</v>
      </c>
      <c r="C33" s="50" t="s">
        <v>121</v>
      </c>
      <c r="D33" s="50" t="s">
        <v>124</v>
      </c>
      <c r="E33" s="51"/>
      <c r="F33" s="51">
        <v>35.950000000000003</v>
      </c>
      <c r="G33" s="51"/>
      <c r="H33" s="51"/>
      <c r="I33" s="51"/>
      <c r="J33" s="51"/>
      <c r="K33" s="51"/>
      <c r="L33" s="51"/>
      <c r="M33" s="51"/>
      <c r="N33" s="51"/>
      <c r="O33" s="51">
        <f t="shared" si="2"/>
        <v>35.950000000000003</v>
      </c>
    </row>
    <row r="34" spans="1:15" x14ac:dyDescent="0.6">
      <c r="A34" s="60">
        <v>45554</v>
      </c>
      <c r="B34" s="50"/>
      <c r="C34" s="50" t="s">
        <v>123</v>
      </c>
      <c r="D34" s="50" t="s">
        <v>124</v>
      </c>
      <c r="E34" s="51"/>
      <c r="F34" s="51">
        <v>35.950000000000003</v>
      </c>
      <c r="G34" s="51"/>
      <c r="H34" s="51"/>
      <c r="I34" s="51"/>
      <c r="J34" s="51"/>
      <c r="K34" s="51"/>
      <c r="L34" s="51"/>
      <c r="M34" s="51"/>
      <c r="N34" s="51"/>
      <c r="O34" s="51">
        <f t="shared" si="2"/>
        <v>35.950000000000003</v>
      </c>
    </row>
    <row r="35" spans="1:15" x14ac:dyDescent="0.6">
      <c r="A35" s="60">
        <v>45560</v>
      </c>
      <c r="B35" s="50" t="s">
        <v>175</v>
      </c>
      <c r="C35" s="50" t="s">
        <v>121</v>
      </c>
      <c r="D35" s="50" t="s">
        <v>187</v>
      </c>
      <c r="E35" s="51"/>
      <c r="F35" s="51"/>
      <c r="G35" s="51">
        <v>100</v>
      </c>
      <c r="H35" s="51"/>
      <c r="I35" s="51"/>
      <c r="J35" s="51"/>
      <c r="K35" s="51"/>
      <c r="L35" s="51"/>
      <c r="M35" s="51"/>
      <c r="N35" s="51"/>
      <c r="O35" s="51">
        <f t="shared" si="2"/>
        <v>100</v>
      </c>
    </row>
    <row r="36" spans="1:15" x14ac:dyDescent="0.6">
      <c r="A36" s="60">
        <v>45560</v>
      </c>
      <c r="B36" s="50" t="s">
        <v>171</v>
      </c>
      <c r="C36" s="50" t="s">
        <v>121</v>
      </c>
      <c r="D36" s="50" t="s">
        <v>187</v>
      </c>
      <c r="E36" s="51"/>
      <c r="F36" s="51"/>
      <c r="G36" s="51">
        <v>200</v>
      </c>
      <c r="H36" s="51"/>
      <c r="I36" s="51"/>
      <c r="J36" s="51"/>
      <c r="K36" s="51"/>
      <c r="L36" s="51"/>
      <c r="M36" s="51"/>
      <c r="N36" s="51"/>
      <c r="O36" s="51">
        <f t="shared" si="2"/>
        <v>200</v>
      </c>
    </row>
    <row r="37" spans="1:15" x14ac:dyDescent="0.6">
      <c r="A37" s="60">
        <v>45560</v>
      </c>
      <c r="B37" s="50" t="s">
        <v>158</v>
      </c>
      <c r="C37" s="50" t="s">
        <v>121</v>
      </c>
      <c r="D37" s="50" t="s">
        <v>187</v>
      </c>
      <c r="E37" s="51"/>
      <c r="F37" s="51"/>
      <c r="G37" s="51">
        <v>300</v>
      </c>
      <c r="H37" s="51"/>
      <c r="I37" s="51"/>
      <c r="J37" s="51"/>
      <c r="K37" s="51"/>
      <c r="L37" s="51"/>
      <c r="M37" s="51"/>
      <c r="N37" s="51"/>
      <c r="O37" s="51">
        <f t="shared" si="2"/>
        <v>300</v>
      </c>
    </row>
    <row r="38" spans="1:15" x14ac:dyDescent="0.6">
      <c r="A38" s="60">
        <v>45562</v>
      </c>
      <c r="B38" s="50" t="s">
        <v>166</v>
      </c>
      <c r="C38" s="50" t="s">
        <v>121</v>
      </c>
      <c r="D38" s="50" t="s">
        <v>124</v>
      </c>
      <c r="E38" s="51"/>
      <c r="F38" s="51">
        <v>107.85</v>
      </c>
      <c r="G38" s="51"/>
      <c r="H38" s="51"/>
      <c r="I38" s="51"/>
      <c r="J38" s="51"/>
      <c r="K38" s="51"/>
      <c r="L38" s="51"/>
      <c r="M38" s="51"/>
      <c r="N38" s="51"/>
      <c r="O38" s="51">
        <f t="shared" si="2"/>
        <v>107.85</v>
      </c>
    </row>
    <row r="39" spans="1:15" x14ac:dyDescent="0.6">
      <c r="A39" s="60">
        <v>45565</v>
      </c>
      <c r="B39" s="50" t="s">
        <v>176</v>
      </c>
      <c r="C39" s="50" t="s">
        <v>121</v>
      </c>
      <c r="D39" s="50" t="s">
        <v>185</v>
      </c>
      <c r="E39" s="51">
        <v>30</v>
      </c>
      <c r="F39" s="51"/>
      <c r="G39" s="51"/>
      <c r="H39" s="51"/>
      <c r="I39" s="51"/>
      <c r="J39" s="51"/>
      <c r="K39" s="51"/>
      <c r="L39" s="51"/>
      <c r="M39" s="51"/>
      <c r="N39" s="51"/>
      <c r="O39" s="51">
        <f t="shared" si="2"/>
        <v>30</v>
      </c>
    </row>
    <row r="40" spans="1:15" x14ac:dyDescent="0.6">
      <c r="A40" s="60">
        <v>45567</v>
      </c>
      <c r="B40" s="50" t="s">
        <v>163</v>
      </c>
      <c r="C40" s="50" t="s">
        <v>121</v>
      </c>
      <c r="D40" s="50" t="s">
        <v>187</v>
      </c>
      <c r="E40" s="51"/>
      <c r="F40" s="51"/>
      <c r="G40" s="51">
        <v>100</v>
      </c>
      <c r="H40" s="51"/>
      <c r="I40" s="51"/>
      <c r="J40" s="51"/>
      <c r="K40" s="51"/>
      <c r="L40" s="51"/>
      <c r="M40" s="51"/>
      <c r="N40" s="51"/>
      <c r="O40" s="51">
        <f t="shared" si="2"/>
        <v>100</v>
      </c>
    </row>
    <row r="41" spans="1:15" x14ac:dyDescent="0.6">
      <c r="A41" s="60">
        <v>45569</v>
      </c>
      <c r="B41" s="50" t="s">
        <v>157</v>
      </c>
      <c r="C41" s="50" t="s">
        <v>121</v>
      </c>
      <c r="D41" s="50" t="s">
        <v>187</v>
      </c>
      <c r="E41" s="51"/>
      <c r="F41" s="51"/>
      <c r="G41" s="51">
        <v>100</v>
      </c>
      <c r="H41" s="51"/>
      <c r="I41" s="51"/>
      <c r="J41" s="51"/>
      <c r="K41" s="51"/>
      <c r="L41" s="51"/>
      <c r="M41" s="51"/>
      <c r="N41" s="51"/>
      <c r="O41" s="51">
        <f t="shared" si="2"/>
        <v>100</v>
      </c>
    </row>
    <row r="42" spans="1:15" x14ac:dyDescent="0.6">
      <c r="A42" s="60">
        <v>45576</v>
      </c>
      <c r="B42" s="50" t="s">
        <v>177</v>
      </c>
      <c r="C42" s="50" t="s">
        <v>121</v>
      </c>
      <c r="D42" s="50" t="s">
        <v>124</v>
      </c>
      <c r="E42" s="51"/>
      <c r="F42" s="51">
        <v>39.5</v>
      </c>
      <c r="G42" s="51"/>
      <c r="H42" s="51"/>
      <c r="I42" s="51"/>
      <c r="J42" s="51"/>
      <c r="K42" s="51"/>
      <c r="L42" s="51"/>
      <c r="M42" s="51"/>
      <c r="N42" s="51"/>
      <c r="O42" s="51">
        <f t="shared" si="2"/>
        <v>39.5</v>
      </c>
    </row>
    <row r="43" spans="1:15" x14ac:dyDescent="0.6">
      <c r="A43" s="60">
        <v>45593</v>
      </c>
      <c r="B43" s="50" t="s">
        <v>156</v>
      </c>
      <c r="C43" s="50" t="s">
        <v>121</v>
      </c>
      <c r="D43" s="50" t="s">
        <v>185</v>
      </c>
      <c r="E43" s="51">
        <v>30</v>
      </c>
      <c r="F43" s="51"/>
      <c r="G43" s="51"/>
      <c r="H43" s="51"/>
      <c r="I43" s="51"/>
      <c r="J43" s="51"/>
      <c r="K43" s="51"/>
      <c r="L43" s="51"/>
      <c r="M43" s="51"/>
      <c r="N43" s="51"/>
      <c r="O43" s="51">
        <f t="shared" si="2"/>
        <v>30</v>
      </c>
    </row>
    <row r="44" spans="1:15" x14ac:dyDescent="0.6">
      <c r="A44" s="60">
        <v>45596</v>
      </c>
      <c r="B44" s="50" t="s">
        <v>160</v>
      </c>
      <c r="C44" s="50" t="s">
        <v>121</v>
      </c>
      <c r="D44" s="50" t="s">
        <v>187</v>
      </c>
      <c r="E44" s="51"/>
      <c r="F44" s="51"/>
      <c r="G44" s="51">
        <v>100</v>
      </c>
      <c r="H44" s="51"/>
      <c r="I44" s="51"/>
      <c r="J44" s="51"/>
      <c r="K44" s="51"/>
      <c r="L44" s="51"/>
      <c r="M44" s="51"/>
      <c r="N44" s="51"/>
      <c r="O44" s="51">
        <f t="shared" si="2"/>
        <v>100</v>
      </c>
    </row>
    <row r="45" spans="1:15" x14ac:dyDescent="0.6">
      <c r="A45" s="60">
        <v>45596</v>
      </c>
      <c r="B45" s="50" t="s">
        <v>178</v>
      </c>
      <c r="C45" s="50" t="s">
        <v>121</v>
      </c>
      <c r="D45" s="50" t="s">
        <v>187</v>
      </c>
      <c r="E45" s="51"/>
      <c r="F45" s="51"/>
      <c r="G45" s="51">
        <v>100</v>
      </c>
      <c r="H45" s="51"/>
      <c r="I45" s="51"/>
      <c r="J45" s="51"/>
      <c r="K45" s="51"/>
      <c r="L45" s="51"/>
      <c r="M45" s="51"/>
      <c r="N45" s="51"/>
      <c r="O45" s="51">
        <f t="shared" si="2"/>
        <v>100</v>
      </c>
    </row>
    <row r="46" spans="1:15" x14ac:dyDescent="0.6">
      <c r="A46" s="60">
        <v>45600</v>
      </c>
      <c r="B46" s="50" t="s">
        <v>158</v>
      </c>
      <c r="C46" s="50" t="s">
        <v>121</v>
      </c>
      <c r="D46" s="50" t="s">
        <v>185</v>
      </c>
      <c r="E46" s="51">
        <v>45</v>
      </c>
      <c r="F46" s="51"/>
      <c r="G46" s="51"/>
      <c r="H46" s="51"/>
      <c r="I46" s="51"/>
      <c r="J46" s="51"/>
      <c r="K46" s="51"/>
      <c r="L46" s="51"/>
      <c r="M46" s="51"/>
      <c r="N46" s="51"/>
      <c r="O46" s="51">
        <f t="shared" si="2"/>
        <v>45</v>
      </c>
    </row>
    <row r="47" spans="1:15" x14ac:dyDescent="0.6">
      <c r="A47" s="60">
        <v>45600</v>
      </c>
      <c r="B47" s="50" t="s">
        <v>171</v>
      </c>
      <c r="C47" s="50" t="s">
        <v>121</v>
      </c>
      <c r="D47" s="50" t="s">
        <v>185</v>
      </c>
      <c r="E47" s="51">
        <v>90</v>
      </c>
      <c r="F47" s="51"/>
      <c r="G47" s="51"/>
      <c r="H47" s="51"/>
      <c r="I47" s="51"/>
      <c r="J47" s="51"/>
      <c r="K47" s="51"/>
      <c r="L47" s="51"/>
      <c r="M47" s="51"/>
      <c r="N47" s="51"/>
      <c r="O47" s="51">
        <f t="shared" si="2"/>
        <v>90</v>
      </c>
    </row>
    <row r="48" spans="1:15" x14ac:dyDescent="0.6">
      <c r="A48" s="60">
        <v>45600</v>
      </c>
      <c r="B48" s="50" t="s">
        <v>160</v>
      </c>
      <c r="C48" s="50" t="s">
        <v>121</v>
      </c>
      <c r="D48" s="50" t="s">
        <v>185</v>
      </c>
      <c r="E48" s="51">
        <v>30</v>
      </c>
      <c r="F48" s="51"/>
      <c r="G48" s="51"/>
      <c r="H48" s="51"/>
      <c r="I48" s="51"/>
      <c r="J48" s="51"/>
      <c r="K48" s="51"/>
      <c r="L48" s="51"/>
      <c r="M48" s="51"/>
      <c r="N48" s="51"/>
      <c r="O48" s="51">
        <f t="shared" si="2"/>
        <v>30</v>
      </c>
    </row>
    <row r="49" spans="1:15" x14ac:dyDescent="0.6">
      <c r="A49" s="60">
        <v>45600</v>
      </c>
      <c r="B49" s="50" t="s">
        <v>179</v>
      </c>
      <c r="C49" s="50" t="s">
        <v>121</v>
      </c>
      <c r="D49" s="50" t="s">
        <v>185</v>
      </c>
      <c r="E49" s="51">
        <v>60</v>
      </c>
      <c r="F49" s="51"/>
      <c r="G49" s="51"/>
      <c r="H49" s="51"/>
      <c r="I49" s="51"/>
      <c r="J49" s="51"/>
      <c r="K49" s="51"/>
      <c r="L49" s="51"/>
      <c r="M49" s="51"/>
      <c r="N49" s="51"/>
      <c r="O49" s="51">
        <f t="shared" si="2"/>
        <v>60</v>
      </c>
    </row>
    <row r="50" spans="1:15" x14ac:dyDescent="0.6">
      <c r="A50" s="60">
        <v>45600</v>
      </c>
      <c r="B50" s="50" t="s">
        <v>161</v>
      </c>
      <c r="C50" s="50" t="s">
        <v>121</v>
      </c>
      <c r="D50" s="50" t="s">
        <v>185</v>
      </c>
      <c r="E50" s="51">
        <v>30</v>
      </c>
      <c r="F50" s="51"/>
      <c r="G50" s="51"/>
      <c r="H50" s="51"/>
      <c r="I50" s="51"/>
      <c r="J50" s="51"/>
      <c r="K50" s="51"/>
      <c r="L50" s="51"/>
      <c r="M50" s="51"/>
      <c r="N50" s="51"/>
      <c r="O50" s="51">
        <f t="shared" si="2"/>
        <v>30</v>
      </c>
    </row>
    <row r="51" spans="1:15" x14ac:dyDescent="0.6">
      <c r="A51" s="60">
        <v>45601</v>
      </c>
      <c r="B51" s="50" t="s">
        <v>169</v>
      </c>
      <c r="C51" s="50" t="s">
        <v>121</v>
      </c>
      <c r="D51" s="50" t="s">
        <v>185</v>
      </c>
      <c r="E51" s="51">
        <v>30</v>
      </c>
      <c r="F51" s="51"/>
      <c r="G51" s="51"/>
      <c r="H51" s="51"/>
      <c r="I51" s="51"/>
      <c r="J51" s="51"/>
      <c r="K51" s="51"/>
      <c r="L51" s="51"/>
      <c r="M51" s="51"/>
      <c r="N51" s="51"/>
      <c r="O51" s="51">
        <f t="shared" si="2"/>
        <v>30</v>
      </c>
    </row>
    <row r="52" spans="1:15" x14ac:dyDescent="0.6">
      <c r="A52" s="60">
        <v>45601</v>
      </c>
      <c r="B52" s="50" t="s">
        <v>163</v>
      </c>
      <c r="C52" s="50" t="s">
        <v>121</v>
      </c>
      <c r="D52" s="50" t="s">
        <v>185</v>
      </c>
      <c r="E52" s="51">
        <v>30</v>
      </c>
      <c r="F52" s="51"/>
      <c r="G52" s="51"/>
      <c r="H52" s="51"/>
      <c r="I52" s="51"/>
      <c r="J52" s="51"/>
      <c r="K52" s="51"/>
      <c r="L52" s="51"/>
      <c r="M52" s="51"/>
      <c r="N52" s="51"/>
      <c r="O52" s="51">
        <f t="shared" si="2"/>
        <v>30</v>
      </c>
    </row>
    <row r="53" spans="1:15" x14ac:dyDescent="0.6">
      <c r="A53" s="60">
        <v>45601</v>
      </c>
      <c r="B53" s="50" t="s">
        <v>163</v>
      </c>
      <c r="C53" s="50" t="s">
        <v>121</v>
      </c>
      <c r="D53" s="50" t="s">
        <v>187</v>
      </c>
      <c r="E53" s="51"/>
      <c r="F53" s="51"/>
      <c r="G53" s="51">
        <v>100</v>
      </c>
      <c r="H53" s="51"/>
      <c r="I53" s="51"/>
      <c r="J53" s="51"/>
      <c r="K53" s="51"/>
      <c r="L53" s="51"/>
      <c r="M53" s="51"/>
      <c r="N53" s="51"/>
      <c r="O53" s="51">
        <f t="shared" si="2"/>
        <v>100</v>
      </c>
    </row>
    <row r="54" spans="1:15" x14ac:dyDescent="0.6">
      <c r="A54" s="60">
        <v>45602</v>
      </c>
      <c r="B54" s="50" t="s">
        <v>165</v>
      </c>
      <c r="C54" s="50" t="s">
        <v>121</v>
      </c>
      <c r="D54" s="50" t="s">
        <v>187</v>
      </c>
      <c r="E54" s="51"/>
      <c r="F54" s="51"/>
      <c r="G54" s="51">
        <v>100</v>
      </c>
      <c r="H54" s="51"/>
      <c r="I54" s="51"/>
      <c r="J54" s="51"/>
      <c r="K54" s="51"/>
      <c r="L54" s="51"/>
      <c r="M54" s="51"/>
      <c r="N54" s="51"/>
      <c r="O54" s="51">
        <f t="shared" si="2"/>
        <v>100</v>
      </c>
    </row>
    <row r="55" spans="1:15" x14ac:dyDescent="0.6">
      <c r="A55" s="60">
        <v>45603</v>
      </c>
      <c r="B55" s="50" t="s">
        <v>162</v>
      </c>
      <c r="C55" s="50" t="s">
        <v>121</v>
      </c>
      <c r="D55" s="50" t="s">
        <v>185</v>
      </c>
      <c r="E55" s="51">
        <v>30</v>
      </c>
      <c r="F55" s="51"/>
      <c r="G55" s="51"/>
      <c r="H55" s="51"/>
      <c r="I55" s="51"/>
      <c r="J55" s="51"/>
      <c r="K55" s="51"/>
      <c r="L55" s="51"/>
      <c r="M55" s="51"/>
      <c r="N55" s="51"/>
      <c r="O55" s="51">
        <f t="shared" si="2"/>
        <v>30</v>
      </c>
    </row>
    <row r="56" spans="1:15" x14ac:dyDescent="0.6">
      <c r="A56" s="60">
        <v>45603</v>
      </c>
      <c r="B56" s="50" t="s">
        <v>157</v>
      </c>
      <c r="C56" s="50" t="s">
        <v>121</v>
      </c>
      <c r="D56" s="50" t="s">
        <v>185</v>
      </c>
      <c r="E56" s="51">
        <v>30</v>
      </c>
      <c r="F56" s="51"/>
      <c r="G56" s="51"/>
      <c r="H56" s="51"/>
      <c r="I56" s="51"/>
      <c r="J56" s="51"/>
      <c r="K56" s="51"/>
      <c r="L56" s="51"/>
      <c r="M56" s="51"/>
      <c r="N56" s="51"/>
      <c r="O56" s="51">
        <f t="shared" ref="O56:O87" si="3">SUM(E56:N56)</f>
        <v>30</v>
      </c>
    </row>
    <row r="57" spans="1:15" x14ac:dyDescent="0.6">
      <c r="A57" s="60">
        <v>45603</v>
      </c>
      <c r="B57" s="50" t="s">
        <v>157</v>
      </c>
      <c r="C57" s="50" t="s">
        <v>121</v>
      </c>
      <c r="D57" s="50" t="s">
        <v>187</v>
      </c>
      <c r="E57" s="51"/>
      <c r="F57" s="51"/>
      <c r="G57" s="51">
        <v>100</v>
      </c>
      <c r="H57" s="51"/>
      <c r="I57" s="51"/>
      <c r="J57" s="51"/>
      <c r="K57" s="51"/>
      <c r="L57" s="51"/>
      <c r="M57" s="51"/>
      <c r="N57" s="51"/>
      <c r="O57" s="51">
        <f t="shared" si="3"/>
        <v>100</v>
      </c>
    </row>
    <row r="58" spans="1:15" x14ac:dyDescent="0.6">
      <c r="A58" s="60">
        <v>45604</v>
      </c>
      <c r="B58" s="50" t="s">
        <v>166</v>
      </c>
      <c r="C58" s="50" t="s">
        <v>121</v>
      </c>
      <c r="D58" s="50" t="s">
        <v>185</v>
      </c>
      <c r="E58" s="51">
        <v>30</v>
      </c>
      <c r="F58" s="51"/>
      <c r="G58" s="51"/>
      <c r="H58" s="51"/>
      <c r="I58" s="51"/>
      <c r="J58" s="51"/>
      <c r="K58" s="51"/>
      <c r="L58" s="51"/>
      <c r="M58" s="51"/>
      <c r="N58" s="51"/>
      <c r="O58" s="51">
        <f t="shared" si="3"/>
        <v>30</v>
      </c>
    </row>
    <row r="59" spans="1:15" x14ac:dyDescent="0.6">
      <c r="A59" s="60">
        <v>45604</v>
      </c>
      <c r="B59" s="50" t="s">
        <v>180</v>
      </c>
      <c r="C59" s="50" t="s">
        <v>121</v>
      </c>
      <c r="D59" s="50" t="s">
        <v>185</v>
      </c>
      <c r="E59" s="51">
        <v>90</v>
      </c>
      <c r="F59" s="51"/>
      <c r="G59" s="51"/>
      <c r="H59" s="51"/>
      <c r="I59" s="51"/>
      <c r="J59" s="51"/>
      <c r="K59" s="51"/>
      <c r="L59" s="51"/>
      <c r="M59" s="51"/>
      <c r="N59" s="51"/>
      <c r="O59" s="51">
        <f t="shared" si="3"/>
        <v>90</v>
      </c>
    </row>
    <row r="60" spans="1:15" x14ac:dyDescent="0.6">
      <c r="A60" s="60">
        <v>45608</v>
      </c>
      <c r="B60" s="50" t="s">
        <v>125</v>
      </c>
      <c r="C60" s="50" t="s">
        <v>121</v>
      </c>
      <c r="D60" s="50">
        <v>185124</v>
      </c>
      <c r="E60" s="51"/>
      <c r="F60" s="51"/>
      <c r="G60" s="51"/>
      <c r="H60" s="51"/>
      <c r="I60" s="51">
        <v>41.8</v>
      </c>
      <c r="J60" s="51"/>
      <c r="K60" s="51"/>
      <c r="L60" s="51"/>
      <c r="M60" s="51"/>
      <c r="N60" s="51"/>
      <c r="O60" s="51">
        <f t="shared" si="3"/>
        <v>41.8</v>
      </c>
    </row>
    <row r="61" spans="1:15" x14ac:dyDescent="0.6">
      <c r="A61" s="60">
        <v>45624</v>
      </c>
      <c r="B61" s="50" t="s">
        <v>160</v>
      </c>
      <c r="C61" s="50" t="s">
        <v>121</v>
      </c>
      <c r="D61" s="50" t="s">
        <v>187</v>
      </c>
      <c r="E61" s="51"/>
      <c r="F61" s="51"/>
      <c r="G61" s="51">
        <v>100</v>
      </c>
      <c r="H61" s="51"/>
      <c r="I61" s="51"/>
      <c r="J61" s="51"/>
      <c r="K61" s="51"/>
      <c r="L61" s="51"/>
      <c r="M61" s="51"/>
      <c r="N61" s="51"/>
      <c r="O61" s="51">
        <f t="shared" si="3"/>
        <v>100</v>
      </c>
    </row>
    <row r="62" spans="1:15" x14ac:dyDescent="0.6">
      <c r="A62" s="60">
        <v>45624</v>
      </c>
      <c r="B62" s="50" t="s">
        <v>178</v>
      </c>
      <c r="C62" s="50" t="s">
        <v>121</v>
      </c>
      <c r="D62" s="50" t="s">
        <v>187</v>
      </c>
      <c r="E62" s="51"/>
      <c r="F62" s="51"/>
      <c r="G62" s="51">
        <v>100</v>
      </c>
      <c r="H62" s="51"/>
      <c r="I62" s="51"/>
      <c r="J62" s="51"/>
      <c r="K62" s="51"/>
      <c r="L62" s="51"/>
      <c r="M62" s="51"/>
      <c r="N62" s="51"/>
      <c r="O62" s="51">
        <f t="shared" si="3"/>
        <v>100</v>
      </c>
    </row>
    <row r="63" spans="1:15" x14ac:dyDescent="0.6">
      <c r="A63" s="60">
        <v>45624</v>
      </c>
      <c r="B63" s="50" t="s">
        <v>175</v>
      </c>
      <c r="C63" s="50" t="s">
        <v>121</v>
      </c>
      <c r="D63" s="50" t="s">
        <v>187</v>
      </c>
      <c r="E63" s="51"/>
      <c r="F63" s="51"/>
      <c r="G63" s="51">
        <v>100</v>
      </c>
      <c r="H63" s="51"/>
      <c r="I63" s="51"/>
      <c r="J63" s="51"/>
      <c r="K63" s="51"/>
      <c r="L63" s="51"/>
      <c r="M63" s="51"/>
      <c r="N63" s="51"/>
      <c r="O63" s="51">
        <f t="shared" si="3"/>
        <v>100</v>
      </c>
    </row>
    <row r="64" spans="1:15" x14ac:dyDescent="0.6">
      <c r="A64" s="60">
        <v>45624</v>
      </c>
      <c r="B64" s="50" t="s">
        <v>175</v>
      </c>
      <c r="C64" s="50" t="s">
        <v>121</v>
      </c>
      <c r="D64" s="50" t="s">
        <v>185</v>
      </c>
      <c r="E64" s="51">
        <v>60</v>
      </c>
      <c r="F64" s="51"/>
      <c r="G64" s="51"/>
      <c r="H64" s="51"/>
      <c r="I64" s="51"/>
      <c r="J64" s="51"/>
      <c r="K64" s="51"/>
      <c r="L64" s="51"/>
      <c r="M64" s="51"/>
      <c r="N64" s="51"/>
      <c r="O64" s="51">
        <f t="shared" si="3"/>
        <v>60</v>
      </c>
    </row>
    <row r="65" spans="1:15" x14ac:dyDescent="0.6">
      <c r="A65" s="60">
        <v>45624</v>
      </c>
      <c r="B65" s="50" t="s">
        <v>166</v>
      </c>
      <c r="C65" s="50" t="s">
        <v>121</v>
      </c>
      <c r="D65" s="50" t="s">
        <v>187</v>
      </c>
      <c r="E65" s="51"/>
      <c r="F65" s="51"/>
      <c r="G65" s="51">
        <v>200</v>
      </c>
      <c r="H65" s="51"/>
      <c r="I65" s="51"/>
      <c r="J65" s="51"/>
      <c r="K65" s="51"/>
      <c r="L65" s="51"/>
      <c r="M65" s="51"/>
      <c r="N65" s="51"/>
      <c r="O65" s="51">
        <f t="shared" si="3"/>
        <v>200</v>
      </c>
    </row>
    <row r="66" spans="1:15" x14ac:dyDescent="0.6">
      <c r="A66" s="60">
        <v>45628</v>
      </c>
      <c r="B66" s="50" t="s">
        <v>176</v>
      </c>
      <c r="C66" s="50" t="s">
        <v>121</v>
      </c>
      <c r="D66" s="50" t="s">
        <v>185</v>
      </c>
      <c r="E66" s="51">
        <v>30</v>
      </c>
      <c r="F66" s="51"/>
      <c r="G66" s="51"/>
      <c r="H66" s="51"/>
      <c r="I66" s="51"/>
      <c r="J66" s="51"/>
      <c r="K66" s="51"/>
      <c r="L66" s="51"/>
      <c r="M66" s="51"/>
      <c r="N66" s="51"/>
      <c r="O66" s="51">
        <f t="shared" si="3"/>
        <v>30</v>
      </c>
    </row>
    <row r="67" spans="1:15" x14ac:dyDescent="0.6">
      <c r="A67" s="60">
        <v>45649</v>
      </c>
      <c r="B67" s="50" t="s">
        <v>165</v>
      </c>
      <c r="C67" s="50" t="s">
        <v>121</v>
      </c>
      <c r="D67" s="50" t="s">
        <v>187</v>
      </c>
      <c r="E67" s="51"/>
      <c r="F67" s="51"/>
      <c r="G67" s="51">
        <v>100</v>
      </c>
      <c r="H67" s="51"/>
      <c r="I67" s="51"/>
      <c r="J67" s="51"/>
      <c r="K67" s="51"/>
      <c r="L67" s="51"/>
      <c r="M67" s="51"/>
      <c r="N67" s="51"/>
      <c r="O67" s="51">
        <f t="shared" si="3"/>
        <v>100</v>
      </c>
    </row>
    <row r="68" spans="1:15" x14ac:dyDescent="0.6">
      <c r="A68" s="60">
        <v>45665</v>
      </c>
      <c r="B68" s="50" t="s">
        <v>163</v>
      </c>
      <c r="C68" s="50" t="s">
        <v>121</v>
      </c>
      <c r="D68" s="50" t="s">
        <v>185</v>
      </c>
      <c r="E68" s="51">
        <v>30</v>
      </c>
      <c r="F68" s="51"/>
      <c r="G68" s="51"/>
      <c r="H68" s="51"/>
      <c r="I68" s="51"/>
      <c r="J68" s="51"/>
      <c r="K68" s="51"/>
      <c r="L68" s="51"/>
      <c r="M68" s="51"/>
      <c r="N68" s="51"/>
      <c r="O68" s="51">
        <f t="shared" si="3"/>
        <v>30</v>
      </c>
    </row>
    <row r="69" spans="1:15" x14ac:dyDescent="0.6">
      <c r="A69" s="60">
        <v>45665</v>
      </c>
      <c r="B69" s="50" t="s">
        <v>163</v>
      </c>
      <c r="C69" s="50" t="s">
        <v>121</v>
      </c>
      <c r="D69" s="50" t="s">
        <v>187</v>
      </c>
      <c r="E69" s="51"/>
      <c r="F69" s="51"/>
      <c r="G69" s="51">
        <v>100</v>
      </c>
      <c r="H69" s="51"/>
      <c r="I69" s="51"/>
      <c r="J69" s="51"/>
      <c r="K69" s="51"/>
      <c r="L69" s="51"/>
      <c r="M69" s="51"/>
      <c r="N69" s="51"/>
      <c r="O69" s="51">
        <f t="shared" si="3"/>
        <v>100</v>
      </c>
    </row>
    <row r="70" spans="1:15" x14ac:dyDescent="0.6">
      <c r="A70" s="60">
        <v>45670</v>
      </c>
      <c r="B70" s="50" t="s">
        <v>175</v>
      </c>
      <c r="C70" s="50" t="s">
        <v>121</v>
      </c>
      <c r="D70" s="50" t="s">
        <v>185</v>
      </c>
      <c r="E70" s="51">
        <v>60</v>
      </c>
      <c r="F70" s="51"/>
      <c r="G70" s="51"/>
      <c r="H70" s="51"/>
      <c r="I70" s="51"/>
      <c r="J70" s="51"/>
      <c r="K70" s="51"/>
      <c r="L70" s="51"/>
      <c r="M70" s="51"/>
      <c r="N70" s="51"/>
      <c r="O70" s="51">
        <f t="shared" si="3"/>
        <v>60</v>
      </c>
    </row>
    <row r="71" spans="1:15" x14ac:dyDescent="0.6">
      <c r="A71" s="60">
        <v>45670</v>
      </c>
      <c r="B71" s="50" t="s">
        <v>156</v>
      </c>
      <c r="C71" s="50" t="s">
        <v>121</v>
      </c>
      <c r="D71" s="50" t="s">
        <v>185</v>
      </c>
      <c r="E71" s="51">
        <v>30</v>
      </c>
      <c r="F71" s="51"/>
      <c r="G71" s="51"/>
      <c r="H71" s="51"/>
      <c r="I71" s="51"/>
      <c r="J71" s="51"/>
      <c r="K71" s="51"/>
      <c r="L71" s="51"/>
      <c r="M71" s="51"/>
      <c r="N71" s="51"/>
      <c r="O71" s="51">
        <f t="shared" si="3"/>
        <v>30</v>
      </c>
    </row>
    <row r="72" spans="1:15" x14ac:dyDescent="0.6">
      <c r="A72" s="60">
        <v>45698</v>
      </c>
      <c r="B72" s="50" t="s">
        <v>179</v>
      </c>
      <c r="C72" s="50" t="s">
        <v>121</v>
      </c>
      <c r="D72" s="50" t="s">
        <v>185</v>
      </c>
      <c r="E72" s="51">
        <v>30</v>
      </c>
      <c r="F72" s="51"/>
      <c r="G72" s="51"/>
      <c r="H72" s="51"/>
      <c r="I72" s="51"/>
      <c r="J72" s="51"/>
      <c r="K72" s="51"/>
      <c r="L72" s="51"/>
      <c r="M72" s="51"/>
      <c r="N72" s="51"/>
      <c r="O72" s="51">
        <f t="shared" si="3"/>
        <v>30</v>
      </c>
    </row>
    <row r="73" spans="1:15" x14ac:dyDescent="0.6">
      <c r="A73" s="60">
        <v>45699</v>
      </c>
      <c r="B73" s="50" t="s">
        <v>125</v>
      </c>
      <c r="C73" s="50" t="s">
        <v>121</v>
      </c>
      <c r="D73" s="50">
        <v>185124</v>
      </c>
      <c r="E73" s="51"/>
      <c r="F73" s="51"/>
      <c r="G73" s="51"/>
      <c r="H73" s="51"/>
      <c r="I73" s="51">
        <v>29.25</v>
      </c>
      <c r="J73" s="51"/>
      <c r="K73" s="51"/>
      <c r="L73" s="51"/>
      <c r="M73" s="51"/>
      <c r="N73" s="51"/>
      <c r="O73" s="51">
        <f t="shared" si="3"/>
        <v>29.25</v>
      </c>
    </row>
    <row r="74" spans="1:15" x14ac:dyDescent="0.6">
      <c r="A74" s="60">
        <v>45699</v>
      </c>
      <c r="B74" s="50" t="s">
        <v>181</v>
      </c>
      <c r="C74" s="50" t="s">
        <v>121</v>
      </c>
      <c r="D74" s="50" t="s">
        <v>185</v>
      </c>
      <c r="E74" s="51">
        <v>45</v>
      </c>
      <c r="F74" s="51"/>
      <c r="G74" s="51"/>
      <c r="H74" s="51"/>
      <c r="I74" s="51"/>
      <c r="J74" s="51"/>
      <c r="K74" s="51"/>
      <c r="L74" s="51"/>
      <c r="M74" s="51"/>
      <c r="N74" s="51"/>
      <c r="O74" s="51">
        <f t="shared" si="3"/>
        <v>45</v>
      </c>
    </row>
    <row r="75" spans="1:15" x14ac:dyDescent="0.6">
      <c r="A75" s="60">
        <v>45706</v>
      </c>
      <c r="B75" s="50" t="s">
        <v>182</v>
      </c>
      <c r="C75" s="50" t="s">
        <v>121</v>
      </c>
      <c r="D75" s="50" t="s">
        <v>185</v>
      </c>
      <c r="E75" s="51">
        <v>30</v>
      </c>
      <c r="F75" s="51"/>
      <c r="G75" s="51"/>
      <c r="H75" s="51"/>
      <c r="I75" s="51"/>
      <c r="J75" s="51"/>
      <c r="K75" s="51"/>
      <c r="L75" s="51"/>
      <c r="M75" s="51"/>
      <c r="N75" s="51"/>
      <c r="O75" s="51">
        <f t="shared" si="3"/>
        <v>30</v>
      </c>
    </row>
    <row r="76" spans="1:15" x14ac:dyDescent="0.6">
      <c r="A76" s="60">
        <v>45707</v>
      </c>
      <c r="B76" s="50" t="s">
        <v>183</v>
      </c>
      <c r="C76" s="50" t="s">
        <v>121</v>
      </c>
      <c r="D76" s="50" t="s">
        <v>185</v>
      </c>
      <c r="E76" s="51">
        <v>35</v>
      </c>
      <c r="F76" s="51"/>
      <c r="G76" s="51"/>
      <c r="H76" s="51"/>
      <c r="I76" s="51"/>
      <c r="J76" s="51"/>
      <c r="K76" s="51"/>
      <c r="L76" s="51"/>
      <c r="M76" s="51"/>
      <c r="N76" s="51"/>
      <c r="O76" s="51">
        <f t="shared" si="3"/>
        <v>35</v>
      </c>
    </row>
    <row r="77" spans="1:15" x14ac:dyDescent="0.6">
      <c r="A77" s="60">
        <v>45707</v>
      </c>
      <c r="B77" s="50" t="s">
        <v>179</v>
      </c>
      <c r="C77" s="50" t="s">
        <v>121</v>
      </c>
      <c r="D77" s="50" t="s">
        <v>185</v>
      </c>
      <c r="E77" s="51">
        <v>40</v>
      </c>
      <c r="F77" s="51"/>
      <c r="G77" s="51"/>
      <c r="H77" s="51"/>
      <c r="I77" s="51"/>
      <c r="J77" s="51"/>
      <c r="K77" s="51"/>
      <c r="L77" s="51"/>
      <c r="M77" s="51"/>
      <c r="N77" s="51"/>
      <c r="O77" s="51">
        <f t="shared" si="3"/>
        <v>40</v>
      </c>
    </row>
    <row r="78" spans="1:15" x14ac:dyDescent="0.6">
      <c r="A78" s="60">
        <v>45708</v>
      </c>
      <c r="B78" s="50" t="s">
        <v>167</v>
      </c>
      <c r="C78" s="50" t="s">
        <v>121</v>
      </c>
      <c r="D78" s="50" t="s">
        <v>185</v>
      </c>
      <c r="E78" s="51">
        <v>65</v>
      </c>
      <c r="F78" s="51"/>
      <c r="G78" s="51"/>
      <c r="H78" s="51"/>
      <c r="I78" s="51"/>
      <c r="J78" s="51"/>
      <c r="K78" s="51"/>
      <c r="L78" s="51"/>
      <c r="M78" s="51"/>
      <c r="N78" s="51"/>
      <c r="O78" s="51">
        <f t="shared" si="3"/>
        <v>65</v>
      </c>
    </row>
    <row r="79" spans="1:15" x14ac:dyDescent="0.6">
      <c r="A79" s="60">
        <v>45712</v>
      </c>
      <c r="B79" s="50" t="s">
        <v>174</v>
      </c>
      <c r="C79" s="50" t="s">
        <v>121</v>
      </c>
      <c r="D79" s="50" t="s">
        <v>187</v>
      </c>
      <c r="E79" s="51"/>
      <c r="F79" s="51"/>
      <c r="G79" s="51">
        <v>475</v>
      </c>
      <c r="H79" s="51"/>
      <c r="I79" s="51"/>
      <c r="J79" s="51"/>
      <c r="K79" s="51"/>
      <c r="L79" s="51"/>
      <c r="M79" s="51"/>
      <c r="N79" s="51"/>
      <c r="O79" s="51">
        <f t="shared" si="3"/>
        <v>475</v>
      </c>
    </row>
    <row r="80" spans="1:15" x14ac:dyDescent="0.6">
      <c r="A80" s="60">
        <v>45712</v>
      </c>
      <c r="B80" s="50" t="s">
        <v>184</v>
      </c>
      <c r="C80" s="50" t="s">
        <v>121</v>
      </c>
      <c r="D80" s="50" t="s">
        <v>185</v>
      </c>
      <c r="E80" s="51">
        <v>95</v>
      </c>
      <c r="F80" s="51"/>
      <c r="G80" s="51"/>
      <c r="H80" s="51"/>
      <c r="I80" s="51"/>
      <c r="J80" s="51"/>
      <c r="K80" s="51"/>
      <c r="L80" s="51"/>
      <c r="M80" s="51"/>
      <c r="N80" s="51"/>
      <c r="O80" s="51">
        <f t="shared" si="3"/>
        <v>95</v>
      </c>
    </row>
    <row r="81" spans="1:15" x14ac:dyDescent="0.6">
      <c r="A81" s="60">
        <v>45712</v>
      </c>
      <c r="B81" s="50" t="s">
        <v>181</v>
      </c>
      <c r="C81" s="50" t="s">
        <v>121</v>
      </c>
      <c r="D81" s="50" t="s">
        <v>185</v>
      </c>
      <c r="E81" s="51">
        <v>50</v>
      </c>
      <c r="F81" s="51"/>
      <c r="G81" s="51"/>
      <c r="H81" s="51"/>
      <c r="I81" s="51"/>
      <c r="J81" s="51"/>
      <c r="K81" s="51"/>
      <c r="L81" s="51"/>
      <c r="M81" s="51"/>
      <c r="N81" s="51"/>
      <c r="O81" s="51">
        <f t="shared" si="3"/>
        <v>50</v>
      </c>
    </row>
    <row r="82" spans="1:15" x14ac:dyDescent="0.6">
      <c r="A82" s="60">
        <v>45712</v>
      </c>
      <c r="B82" s="50" t="s">
        <v>155</v>
      </c>
      <c r="C82" s="50" t="s">
        <v>121</v>
      </c>
      <c r="D82" s="50" t="s">
        <v>187</v>
      </c>
      <c r="E82" s="51">
        <v>35</v>
      </c>
      <c r="F82" s="51"/>
      <c r="G82" s="51"/>
      <c r="H82" s="51"/>
      <c r="I82" s="51"/>
      <c r="J82" s="51"/>
      <c r="K82" s="51"/>
      <c r="L82" s="51"/>
      <c r="M82" s="51"/>
      <c r="N82" s="51"/>
      <c r="O82" s="51">
        <f t="shared" si="3"/>
        <v>35</v>
      </c>
    </row>
    <row r="83" spans="1:15" x14ac:dyDescent="0.6">
      <c r="A83" s="60">
        <v>45719</v>
      </c>
      <c r="B83" s="50" t="s">
        <v>166</v>
      </c>
      <c r="C83" s="50" t="s">
        <v>121</v>
      </c>
      <c r="D83" s="50" t="s">
        <v>126</v>
      </c>
      <c r="E83" s="51">
        <v>30</v>
      </c>
      <c r="F83" s="51"/>
      <c r="G83" s="51"/>
      <c r="H83" s="51"/>
      <c r="I83" s="51"/>
      <c r="J83" s="51"/>
      <c r="K83" s="51"/>
      <c r="L83" s="51"/>
      <c r="M83" s="51"/>
      <c r="N83" s="51"/>
      <c r="O83" s="51">
        <f t="shared" si="3"/>
        <v>30</v>
      </c>
    </row>
    <row r="84" spans="1:15" x14ac:dyDescent="0.6">
      <c r="A84" s="60">
        <v>45741</v>
      </c>
      <c r="B84" s="50" t="s">
        <v>176</v>
      </c>
      <c r="C84" s="50" t="s">
        <v>121</v>
      </c>
      <c r="D84" s="50" t="s">
        <v>185</v>
      </c>
      <c r="E84" s="51">
        <v>30</v>
      </c>
      <c r="F84" s="51"/>
      <c r="G84" s="51"/>
      <c r="H84" s="51"/>
      <c r="I84" s="51"/>
      <c r="J84" s="51"/>
      <c r="K84" s="51"/>
      <c r="L84" s="51"/>
      <c r="M84" s="51"/>
      <c r="N84" s="51"/>
      <c r="O84" s="51">
        <f t="shared" si="3"/>
        <v>30</v>
      </c>
    </row>
    <row r="85" spans="1:15" x14ac:dyDescent="0.6">
      <c r="A85" s="60">
        <v>45775</v>
      </c>
      <c r="B85" s="50" t="s">
        <v>156</v>
      </c>
      <c r="C85" s="50" t="s">
        <v>121</v>
      </c>
      <c r="D85" s="50" t="s">
        <v>185</v>
      </c>
      <c r="E85" s="51">
        <v>35</v>
      </c>
      <c r="F85" s="51"/>
      <c r="G85" s="51"/>
      <c r="H85" s="51"/>
      <c r="I85" s="51"/>
      <c r="J85" s="51"/>
      <c r="K85" s="51"/>
      <c r="L85" s="51"/>
      <c r="M85" s="51"/>
      <c r="N85" s="51"/>
      <c r="O85" s="51">
        <f t="shared" si="3"/>
        <v>35</v>
      </c>
    </row>
    <row r="86" spans="1:15" x14ac:dyDescent="0.6">
      <c r="A86" s="60">
        <v>45785</v>
      </c>
      <c r="B86" s="50" t="s">
        <v>174</v>
      </c>
      <c r="C86" s="50" t="s">
        <v>121</v>
      </c>
      <c r="D86" s="50" t="s">
        <v>185</v>
      </c>
      <c r="E86" s="51">
        <v>35</v>
      </c>
      <c r="F86" s="51"/>
      <c r="G86" s="51"/>
      <c r="H86" s="51"/>
      <c r="I86" s="51"/>
      <c r="J86" s="51"/>
      <c r="K86" s="51"/>
      <c r="L86" s="51"/>
      <c r="M86" s="51"/>
      <c r="N86" s="51"/>
      <c r="O86" s="51">
        <f t="shared" si="3"/>
        <v>35</v>
      </c>
    </row>
    <row r="87" spans="1:15" x14ac:dyDescent="0.6">
      <c r="A87" s="60">
        <v>45785</v>
      </c>
      <c r="B87" s="50" t="s">
        <v>174</v>
      </c>
      <c r="C87" s="50" t="s">
        <v>121</v>
      </c>
      <c r="D87" s="50" t="s">
        <v>186</v>
      </c>
      <c r="E87" s="51"/>
      <c r="F87" s="51"/>
      <c r="G87" s="51">
        <v>45</v>
      </c>
      <c r="H87" s="51"/>
      <c r="I87" s="51"/>
      <c r="J87" s="51"/>
      <c r="K87" s="51"/>
      <c r="L87" s="51"/>
      <c r="M87" s="51"/>
      <c r="N87" s="51"/>
      <c r="O87" s="51">
        <f t="shared" si="3"/>
        <v>45</v>
      </c>
    </row>
    <row r="88" spans="1:15" x14ac:dyDescent="0.6">
      <c r="A88" s="60">
        <v>45804</v>
      </c>
      <c r="B88" s="50" t="s">
        <v>175</v>
      </c>
      <c r="C88" s="50" t="s">
        <v>121</v>
      </c>
      <c r="D88" s="50" t="s">
        <v>185</v>
      </c>
      <c r="E88" s="51">
        <v>35</v>
      </c>
      <c r="F88" s="51"/>
      <c r="G88" s="51"/>
      <c r="H88" s="51"/>
      <c r="I88" s="51"/>
      <c r="J88" s="51"/>
      <c r="K88" s="51"/>
      <c r="L88" s="51"/>
      <c r="M88" s="51"/>
      <c r="N88" s="51"/>
      <c r="O88" s="51">
        <f t="shared" ref="O88" si="4">SUM(E88:N88)</f>
        <v>35</v>
      </c>
    </row>
  </sheetData>
  <dataValidations disablePrompts="1" count="1">
    <dataValidation type="list" allowBlank="1" showInputMessage="1" showErrorMessage="1" sqref="C7:C23" xr:uid="{56EE24C1-F3DA-4F17-95C7-FC50A8417FAE}">
      <formula1>"Bank transfer, Cheque, Cash"</formula1>
    </dataValidation>
  </dataValidation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33307-6A41-4793-AC26-AA7B5A9CD87B}">
  <dimension ref="A1:P69"/>
  <sheetViews>
    <sheetView zoomScaleNormal="100" workbookViewId="0">
      <pane xSplit="1" ySplit="7" topLeftCell="B8" activePane="bottomRight" state="frozen"/>
      <selection activeCell="B5" sqref="B5"/>
      <selection pane="topRight" activeCell="B5" sqref="B5"/>
      <selection pane="bottomLeft" activeCell="B5" sqref="B5"/>
      <selection pane="bottomRight" activeCell="G12" sqref="G12"/>
    </sheetView>
  </sheetViews>
  <sheetFormatPr defaultColWidth="9" defaultRowHeight="21.75" x14ac:dyDescent="0.6"/>
  <cols>
    <col min="1" max="1" width="16.5" style="1" bestFit="1" customWidth="1"/>
    <col min="2" max="2" width="27.375" style="1" bestFit="1" customWidth="1"/>
    <col min="3" max="3" width="13.75" style="1" bestFit="1" customWidth="1"/>
    <col min="4" max="4" width="10.625" style="1" bestFit="1" customWidth="1"/>
    <col min="5" max="5" width="10" style="1" customWidth="1"/>
    <col min="6" max="7" width="14.5" style="1" customWidth="1"/>
    <col min="8" max="8" width="13" style="1" customWidth="1"/>
    <col min="9" max="9" width="12.875" style="1" customWidth="1"/>
    <col min="10" max="10" width="8.625" style="1" bestFit="1" customWidth="1"/>
    <col min="11" max="11" width="12.375" style="1" customWidth="1"/>
    <col min="12" max="12" width="20.75" style="1" customWidth="1"/>
    <col min="13" max="13" width="13.125" style="1" customWidth="1"/>
    <col min="14" max="14" width="12.75" style="1" customWidth="1"/>
    <col min="15" max="15" width="15" style="1" customWidth="1"/>
    <col min="16" max="16" width="11.5" style="1" customWidth="1"/>
    <col min="17" max="16384" width="9" style="1"/>
  </cols>
  <sheetData>
    <row r="1" spans="1:16" x14ac:dyDescent="0.6">
      <c r="A1" s="44" t="s">
        <v>115</v>
      </c>
    </row>
    <row r="3" spans="1:16" x14ac:dyDescent="0.6">
      <c r="A3" s="44" t="s">
        <v>74</v>
      </c>
      <c r="B3" s="44" t="str">
        <f>'Income '!B3</f>
        <v>Strathpeffer Brownies</v>
      </c>
      <c r="G3" s="44"/>
    </row>
    <row r="4" spans="1:16" x14ac:dyDescent="0.6">
      <c r="A4" s="44" t="s">
        <v>75</v>
      </c>
      <c r="B4" s="44">
        <f>'Income '!B4</f>
        <v>34668</v>
      </c>
      <c r="G4" s="44"/>
    </row>
    <row r="5" spans="1:16" x14ac:dyDescent="0.6">
      <c r="A5" s="44" t="s">
        <v>76</v>
      </c>
      <c r="B5" s="61">
        <f>'Income '!B5</f>
        <v>45838</v>
      </c>
      <c r="G5" s="61"/>
    </row>
    <row r="6" spans="1:16" ht="65.25" x14ac:dyDescent="0.6">
      <c r="A6" s="48" t="s">
        <v>57</v>
      </c>
      <c r="B6" s="74" t="s">
        <v>88</v>
      </c>
      <c r="C6" s="74" t="s">
        <v>69</v>
      </c>
      <c r="D6" s="74" t="s">
        <v>77</v>
      </c>
      <c r="E6" s="73" t="s">
        <v>81</v>
      </c>
      <c r="F6" s="73" t="s">
        <v>73</v>
      </c>
      <c r="G6" s="73" t="s">
        <v>82</v>
      </c>
      <c r="H6" s="73" t="s">
        <v>5</v>
      </c>
      <c r="I6" s="73" t="s">
        <v>6</v>
      </c>
      <c r="J6" s="73" t="s">
        <v>9</v>
      </c>
      <c r="K6" s="73" t="s">
        <v>10</v>
      </c>
      <c r="L6" s="73" t="s">
        <v>83</v>
      </c>
      <c r="M6" s="73" t="s">
        <v>84</v>
      </c>
      <c r="N6" s="73" t="s">
        <v>85</v>
      </c>
      <c r="O6" s="73" t="s">
        <v>90</v>
      </c>
      <c r="P6" s="48" t="s">
        <v>72</v>
      </c>
    </row>
    <row r="7" spans="1:16" x14ac:dyDescent="0.6">
      <c r="A7" s="48" t="s">
        <v>72</v>
      </c>
      <c r="B7" s="55"/>
      <c r="C7" s="55"/>
      <c r="D7" s="55"/>
      <c r="E7" s="49">
        <f>SUM(E8:E308)</f>
        <v>67.13</v>
      </c>
      <c r="F7" s="52">
        <f>SUM(F8:F229)</f>
        <v>416</v>
      </c>
      <c r="G7" s="52">
        <f t="shared" ref="G7:O7" si="0">SUM(G8:G229)</f>
        <v>696.5</v>
      </c>
      <c r="H7" s="52">
        <f t="shared" si="0"/>
        <v>0</v>
      </c>
      <c r="I7" s="52">
        <f t="shared" si="0"/>
        <v>0</v>
      </c>
      <c r="J7" s="52">
        <f t="shared" si="0"/>
        <v>423.7</v>
      </c>
      <c r="K7" s="52">
        <f t="shared" si="0"/>
        <v>1993.8</v>
      </c>
      <c r="L7" s="52">
        <f t="shared" si="0"/>
        <v>0</v>
      </c>
      <c r="M7" s="52">
        <f t="shared" si="0"/>
        <v>0</v>
      </c>
      <c r="N7" s="52">
        <f t="shared" si="0"/>
        <v>16.8</v>
      </c>
      <c r="O7" s="52">
        <f t="shared" si="0"/>
        <v>1567</v>
      </c>
      <c r="P7" s="52">
        <f>SUM(E7:O7)</f>
        <v>5180.93</v>
      </c>
    </row>
    <row r="8" spans="1:16" x14ac:dyDescent="0.6">
      <c r="A8" s="60">
        <v>45545</v>
      </c>
      <c r="B8" s="50" t="s">
        <v>127</v>
      </c>
      <c r="C8" s="50" t="s">
        <v>128</v>
      </c>
      <c r="D8" s="50">
        <v>10514</v>
      </c>
      <c r="E8" s="51"/>
      <c r="F8" s="51"/>
      <c r="G8" s="51"/>
      <c r="H8" s="51"/>
      <c r="I8" s="51"/>
      <c r="J8" s="51">
        <v>100.2</v>
      </c>
      <c r="K8" s="51"/>
      <c r="L8" s="51"/>
      <c r="M8" s="51"/>
      <c r="N8" s="51"/>
      <c r="O8" s="51"/>
      <c r="P8" s="83">
        <f t="shared" ref="P8:P69" si="1">SUM(E8:O8)</f>
        <v>100.2</v>
      </c>
    </row>
    <row r="9" spans="1:16" x14ac:dyDescent="0.6">
      <c r="A9" s="60">
        <v>45553</v>
      </c>
      <c r="B9" s="50" t="s">
        <v>129</v>
      </c>
      <c r="C9" s="50" t="s">
        <v>128</v>
      </c>
      <c r="D9" s="50">
        <v>10515</v>
      </c>
      <c r="E9" s="51"/>
      <c r="F9" s="51"/>
      <c r="G9" s="51"/>
      <c r="H9" s="51"/>
      <c r="I9" s="51"/>
      <c r="J9" s="51"/>
      <c r="K9" s="51">
        <v>325</v>
      </c>
      <c r="L9" s="51"/>
      <c r="M9" s="51"/>
      <c r="N9" s="51"/>
      <c r="O9" s="51"/>
      <c r="P9" s="83">
        <f t="shared" si="1"/>
        <v>325</v>
      </c>
    </row>
    <row r="10" spans="1:16" x14ac:dyDescent="0.6">
      <c r="A10" s="60">
        <v>45559</v>
      </c>
      <c r="B10" s="50" t="s">
        <v>130</v>
      </c>
      <c r="C10" s="50" t="s">
        <v>128</v>
      </c>
      <c r="D10" s="50">
        <v>10517</v>
      </c>
      <c r="E10" s="51">
        <v>13.71</v>
      </c>
      <c r="F10" s="51"/>
      <c r="G10" s="51"/>
      <c r="H10" s="51"/>
      <c r="I10" s="51"/>
      <c r="J10" s="51"/>
      <c r="K10" s="51"/>
      <c r="L10" s="51"/>
      <c r="M10" s="51"/>
      <c r="N10" s="51"/>
      <c r="O10" s="51"/>
      <c r="P10" s="83">
        <f t="shared" si="1"/>
        <v>13.71</v>
      </c>
    </row>
    <row r="11" spans="1:16" x14ac:dyDescent="0.6">
      <c r="A11" s="60">
        <v>45565</v>
      </c>
      <c r="B11" s="50" t="s">
        <v>131</v>
      </c>
      <c r="C11" s="50" t="s">
        <v>128</v>
      </c>
      <c r="D11" s="50">
        <v>10516</v>
      </c>
      <c r="E11" s="51">
        <v>8.89</v>
      </c>
      <c r="F11" s="51"/>
      <c r="G11" s="51"/>
      <c r="H11" s="51"/>
      <c r="I11" s="51"/>
      <c r="J11" s="51">
        <v>323.5</v>
      </c>
      <c r="K11" s="51"/>
      <c r="L11" s="51"/>
      <c r="M11" s="51"/>
      <c r="N11" s="51"/>
      <c r="O11" s="51"/>
      <c r="P11" s="83">
        <f t="shared" si="1"/>
        <v>332.39</v>
      </c>
    </row>
    <row r="12" spans="1:16" x14ac:dyDescent="0.6">
      <c r="A12" s="60">
        <v>45566</v>
      </c>
      <c r="B12" s="50" t="s">
        <v>132</v>
      </c>
      <c r="C12" s="50" t="s">
        <v>128</v>
      </c>
      <c r="D12" s="50">
        <v>10512</v>
      </c>
      <c r="E12" s="51"/>
      <c r="F12" s="51"/>
      <c r="G12" s="51">
        <v>130</v>
      </c>
      <c r="H12" s="51"/>
      <c r="I12" s="51"/>
      <c r="J12" s="51"/>
      <c r="K12" s="51"/>
      <c r="L12" s="51"/>
      <c r="M12" s="51"/>
      <c r="N12" s="51"/>
      <c r="O12" s="51"/>
      <c r="P12" s="83">
        <f t="shared" si="1"/>
        <v>130</v>
      </c>
    </row>
    <row r="13" spans="1:16" x14ac:dyDescent="0.6">
      <c r="A13" s="60">
        <v>45566</v>
      </c>
      <c r="B13" s="50" t="s">
        <v>132</v>
      </c>
      <c r="C13" s="50" t="s">
        <v>128</v>
      </c>
      <c r="D13" s="50">
        <v>10511</v>
      </c>
      <c r="E13" s="51"/>
      <c r="F13" s="51"/>
      <c r="G13" s="51">
        <v>235</v>
      </c>
      <c r="H13" s="51"/>
      <c r="I13" s="51"/>
      <c r="J13" s="51"/>
      <c r="K13" s="51"/>
      <c r="L13" s="51"/>
      <c r="M13" s="51"/>
      <c r="N13" s="51"/>
      <c r="O13" s="51"/>
      <c r="P13" s="83">
        <f t="shared" si="1"/>
        <v>235</v>
      </c>
    </row>
    <row r="14" spans="1:16" x14ac:dyDescent="0.6">
      <c r="A14" s="60">
        <v>45574</v>
      </c>
      <c r="B14" s="50" t="s">
        <v>132</v>
      </c>
      <c r="C14" s="50" t="s">
        <v>128</v>
      </c>
      <c r="D14" s="50">
        <v>10492</v>
      </c>
      <c r="E14" s="51"/>
      <c r="F14" s="51"/>
      <c r="G14" s="51">
        <v>16.5</v>
      </c>
      <c r="H14" s="51"/>
      <c r="I14" s="51"/>
      <c r="J14" s="51"/>
      <c r="K14" s="51"/>
      <c r="L14" s="51"/>
      <c r="M14" s="51"/>
      <c r="N14" s="51"/>
      <c r="O14" s="51"/>
      <c r="P14" s="83">
        <f t="shared" si="1"/>
        <v>16.5</v>
      </c>
    </row>
    <row r="15" spans="1:16" x14ac:dyDescent="0.6">
      <c r="A15" s="60">
        <v>45595</v>
      </c>
      <c r="B15" s="50" t="s">
        <v>133</v>
      </c>
      <c r="C15" s="50" t="s">
        <v>128</v>
      </c>
      <c r="D15" s="50">
        <v>10518</v>
      </c>
      <c r="E15" s="51"/>
      <c r="F15" s="51"/>
      <c r="G15" s="51"/>
      <c r="H15" s="51"/>
      <c r="I15" s="51"/>
      <c r="J15" s="51"/>
      <c r="K15" s="51">
        <v>193.8</v>
      </c>
      <c r="L15" s="51"/>
      <c r="M15" s="51"/>
      <c r="N15" s="51"/>
      <c r="O15" s="51"/>
      <c r="P15" s="83">
        <f t="shared" si="1"/>
        <v>193.8</v>
      </c>
    </row>
    <row r="16" spans="1:16" x14ac:dyDescent="0.6">
      <c r="A16" s="60">
        <v>45602</v>
      </c>
      <c r="B16" s="50" t="s">
        <v>134</v>
      </c>
      <c r="C16" s="50" t="s">
        <v>128</v>
      </c>
      <c r="D16" s="50">
        <v>10519</v>
      </c>
      <c r="E16" s="51"/>
      <c r="F16" s="51"/>
      <c r="G16" s="51"/>
      <c r="H16" s="51"/>
      <c r="I16" s="51"/>
      <c r="J16" s="51"/>
      <c r="K16" s="51">
        <v>1475</v>
      </c>
      <c r="L16" s="51"/>
      <c r="M16" s="51"/>
      <c r="N16" s="51"/>
      <c r="O16" s="51"/>
      <c r="P16" s="83">
        <f t="shared" si="1"/>
        <v>1475</v>
      </c>
    </row>
    <row r="17" spans="1:16" x14ac:dyDescent="0.6">
      <c r="A17" s="60">
        <v>45709</v>
      </c>
      <c r="B17" s="50" t="s">
        <v>135</v>
      </c>
      <c r="C17" s="50" t="s">
        <v>128</v>
      </c>
      <c r="D17" s="50">
        <v>10357</v>
      </c>
      <c r="E17" s="51"/>
      <c r="F17" s="51"/>
      <c r="G17" s="51"/>
      <c r="H17" s="51"/>
      <c r="I17" s="51"/>
      <c r="J17" s="51"/>
      <c r="K17" s="51"/>
      <c r="L17" s="51"/>
      <c r="M17" s="51"/>
      <c r="N17" s="51"/>
      <c r="O17" s="51">
        <v>1092</v>
      </c>
      <c r="P17" s="83">
        <f t="shared" si="1"/>
        <v>1092</v>
      </c>
    </row>
    <row r="18" spans="1:16" x14ac:dyDescent="0.6">
      <c r="A18" s="60">
        <v>45712</v>
      </c>
      <c r="B18" s="50" t="s">
        <v>136</v>
      </c>
      <c r="C18" s="50" t="s">
        <v>128</v>
      </c>
      <c r="D18" s="50">
        <v>10358</v>
      </c>
      <c r="E18" s="51"/>
      <c r="F18" s="51">
        <v>416</v>
      </c>
      <c r="G18" s="51"/>
      <c r="H18" s="51"/>
      <c r="I18" s="51"/>
      <c r="J18" s="51"/>
      <c r="K18" s="51"/>
      <c r="L18" s="51"/>
      <c r="M18" s="51"/>
      <c r="N18" s="51"/>
      <c r="O18" s="51"/>
      <c r="P18" s="83">
        <f t="shared" si="1"/>
        <v>416</v>
      </c>
    </row>
    <row r="19" spans="1:16" x14ac:dyDescent="0.6">
      <c r="A19" s="60">
        <v>45713</v>
      </c>
      <c r="B19" s="50" t="s">
        <v>137</v>
      </c>
      <c r="C19" s="50" t="s">
        <v>128</v>
      </c>
      <c r="D19" s="50">
        <v>10360</v>
      </c>
      <c r="E19" s="51"/>
      <c r="F19" s="51"/>
      <c r="G19" s="51"/>
      <c r="H19" s="51"/>
      <c r="I19" s="51"/>
      <c r="J19" s="51"/>
      <c r="K19" s="51"/>
      <c r="L19" s="51"/>
      <c r="M19" s="51"/>
      <c r="N19" s="51"/>
      <c r="O19" s="51">
        <v>475</v>
      </c>
      <c r="P19" s="83">
        <f t="shared" si="1"/>
        <v>475</v>
      </c>
    </row>
    <row r="20" spans="1:16" x14ac:dyDescent="0.6">
      <c r="A20" s="60">
        <v>45715</v>
      </c>
      <c r="B20" s="50" t="s">
        <v>132</v>
      </c>
      <c r="C20" s="50" t="s">
        <v>128</v>
      </c>
      <c r="D20" s="50">
        <v>10359</v>
      </c>
      <c r="E20" s="51"/>
      <c r="F20" s="51"/>
      <c r="G20" s="51">
        <v>120</v>
      </c>
      <c r="H20" s="51"/>
      <c r="I20" s="51"/>
      <c r="J20" s="51"/>
      <c r="K20" s="51"/>
      <c r="L20" s="51"/>
      <c r="M20" s="51"/>
      <c r="N20" s="51"/>
      <c r="O20" s="51"/>
      <c r="P20" s="83">
        <f t="shared" si="1"/>
        <v>120</v>
      </c>
    </row>
    <row r="21" spans="1:16" x14ac:dyDescent="0.6">
      <c r="A21" s="60">
        <v>45723</v>
      </c>
      <c r="B21" s="50" t="s">
        <v>188</v>
      </c>
      <c r="C21" s="50" t="s">
        <v>128</v>
      </c>
      <c r="D21" s="50">
        <v>10520</v>
      </c>
      <c r="E21" s="51"/>
      <c r="F21" s="51"/>
      <c r="G21" s="51"/>
      <c r="H21" s="51"/>
      <c r="I21" s="51"/>
      <c r="J21" s="51"/>
      <c r="K21" s="51"/>
      <c r="L21" s="51"/>
      <c r="M21" s="51"/>
      <c r="N21" s="51">
        <v>16.8</v>
      </c>
      <c r="O21" s="51"/>
      <c r="P21" s="83">
        <f t="shared" si="1"/>
        <v>16.8</v>
      </c>
    </row>
    <row r="22" spans="1:16" x14ac:dyDescent="0.6">
      <c r="A22" s="60">
        <v>45728</v>
      </c>
      <c r="B22" s="50" t="s">
        <v>132</v>
      </c>
      <c r="C22" s="50" t="s">
        <v>128</v>
      </c>
      <c r="D22" s="50">
        <v>10493</v>
      </c>
      <c r="E22" s="51"/>
      <c r="F22" s="51"/>
      <c r="G22" s="51">
        <v>60</v>
      </c>
      <c r="H22" s="51"/>
      <c r="I22" s="51"/>
      <c r="J22" s="51"/>
      <c r="K22" s="51"/>
      <c r="L22" s="51"/>
      <c r="M22" s="51"/>
      <c r="N22" s="51"/>
      <c r="O22" s="51"/>
      <c r="P22" s="83">
        <f t="shared" si="1"/>
        <v>60</v>
      </c>
    </row>
    <row r="23" spans="1:16" x14ac:dyDescent="0.6">
      <c r="A23" s="60">
        <v>45748</v>
      </c>
      <c r="B23" s="50" t="s">
        <v>189</v>
      </c>
      <c r="C23" s="50" t="s">
        <v>128</v>
      </c>
      <c r="D23" s="50">
        <v>10496</v>
      </c>
      <c r="E23" s="51">
        <v>15.15</v>
      </c>
      <c r="F23" s="51"/>
      <c r="G23" s="51"/>
      <c r="H23" s="51"/>
      <c r="I23" s="51"/>
      <c r="J23" s="51"/>
      <c r="K23" s="51"/>
      <c r="L23" s="51"/>
      <c r="M23" s="51"/>
      <c r="N23" s="51"/>
      <c r="O23" s="51"/>
      <c r="P23" s="83">
        <f t="shared" si="1"/>
        <v>15.15</v>
      </c>
    </row>
    <row r="24" spans="1:16" x14ac:dyDescent="0.6">
      <c r="A24" s="60">
        <v>45749</v>
      </c>
      <c r="B24" s="50" t="s">
        <v>138</v>
      </c>
      <c r="C24" s="50" t="s">
        <v>128</v>
      </c>
      <c r="D24" s="50">
        <v>10495</v>
      </c>
      <c r="E24" s="51">
        <v>29.38</v>
      </c>
      <c r="F24" s="51"/>
      <c r="G24" s="51"/>
      <c r="H24" s="51"/>
      <c r="I24" s="51"/>
      <c r="J24" s="51"/>
      <c r="K24" s="51"/>
      <c r="L24" s="51"/>
      <c r="M24" s="51"/>
      <c r="N24" s="51"/>
      <c r="O24" s="51"/>
      <c r="P24" s="83">
        <f t="shared" si="1"/>
        <v>29.38</v>
      </c>
    </row>
    <row r="25" spans="1:16" x14ac:dyDescent="0.6">
      <c r="A25" s="60">
        <v>45749</v>
      </c>
      <c r="B25" s="50" t="s">
        <v>132</v>
      </c>
      <c r="C25" s="50" t="s">
        <v>128</v>
      </c>
      <c r="D25" s="50">
        <v>10494</v>
      </c>
      <c r="E25" s="51"/>
      <c r="F25" s="51"/>
      <c r="G25" s="51">
        <v>60</v>
      </c>
      <c r="H25" s="51"/>
      <c r="I25" s="51"/>
      <c r="J25" s="51"/>
      <c r="K25" s="51"/>
      <c r="L25" s="51"/>
      <c r="M25" s="51"/>
      <c r="N25" s="51"/>
      <c r="O25" s="51"/>
      <c r="P25" s="83">
        <f t="shared" si="1"/>
        <v>60</v>
      </c>
    </row>
    <row r="26" spans="1:16" x14ac:dyDescent="0.6">
      <c r="A26" s="60">
        <v>45793</v>
      </c>
      <c r="B26" s="50" t="s">
        <v>132</v>
      </c>
      <c r="C26" s="50" t="s">
        <v>128</v>
      </c>
      <c r="D26" s="50">
        <v>10497</v>
      </c>
      <c r="E26" s="51"/>
      <c r="F26" s="51"/>
      <c r="G26" s="51">
        <v>15</v>
      </c>
      <c r="H26" s="51"/>
      <c r="I26" s="51"/>
      <c r="J26" s="51"/>
      <c r="K26" s="51"/>
      <c r="L26" s="51"/>
      <c r="M26" s="51"/>
      <c r="N26" s="51"/>
      <c r="O26" s="51"/>
      <c r="P26" s="83">
        <f t="shared" si="1"/>
        <v>15</v>
      </c>
    </row>
    <row r="27" spans="1:16" x14ac:dyDescent="0.6">
      <c r="A27" s="60">
        <v>45821</v>
      </c>
      <c r="B27" s="50" t="s">
        <v>132</v>
      </c>
      <c r="C27" s="50" t="s">
        <v>128</v>
      </c>
      <c r="D27" s="50">
        <v>10498</v>
      </c>
      <c r="E27" s="51"/>
      <c r="F27" s="51"/>
      <c r="G27" s="51">
        <v>60</v>
      </c>
      <c r="H27" s="51"/>
      <c r="I27" s="51"/>
      <c r="J27" s="51"/>
      <c r="K27" s="51"/>
      <c r="L27" s="51"/>
      <c r="M27" s="51"/>
      <c r="N27" s="51"/>
      <c r="O27" s="51"/>
      <c r="P27" s="83">
        <f t="shared" si="1"/>
        <v>60</v>
      </c>
    </row>
    <row r="28" spans="1:16" x14ac:dyDescent="0.6">
      <c r="A28" s="60"/>
      <c r="B28" s="50"/>
      <c r="C28" s="50"/>
      <c r="D28" s="50"/>
      <c r="E28" s="51"/>
      <c r="F28" s="51"/>
      <c r="G28" s="51"/>
      <c r="H28" s="51"/>
      <c r="I28" s="51"/>
      <c r="J28" s="51"/>
      <c r="K28" s="51"/>
      <c r="L28" s="51"/>
      <c r="M28" s="51"/>
      <c r="N28" s="51"/>
      <c r="O28" s="51"/>
      <c r="P28" s="83">
        <f t="shared" si="1"/>
        <v>0</v>
      </c>
    </row>
    <row r="29" spans="1:16" x14ac:dyDescent="0.6">
      <c r="A29" s="50"/>
      <c r="B29" s="50"/>
      <c r="C29" s="50"/>
      <c r="D29" s="50"/>
      <c r="E29" s="51"/>
      <c r="F29" s="51"/>
      <c r="G29" s="51"/>
      <c r="H29" s="51"/>
      <c r="I29" s="51"/>
      <c r="J29" s="51"/>
      <c r="K29" s="51"/>
      <c r="L29" s="51"/>
      <c r="M29" s="51"/>
      <c r="N29" s="51"/>
      <c r="O29" s="51"/>
      <c r="P29" s="83">
        <f t="shared" si="1"/>
        <v>0</v>
      </c>
    </row>
    <row r="30" spans="1:16" x14ac:dyDescent="0.6">
      <c r="A30" s="50"/>
      <c r="B30" s="50"/>
      <c r="C30" s="50"/>
      <c r="D30" s="50"/>
      <c r="E30" s="51"/>
      <c r="F30" s="51"/>
      <c r="G30" s="51"/>
      <c r="H30" s="51"/>
      <c r="I30" s="51"/>
      <c r="J30" s="51"/>
      <c r="K30" s="51"/>
      <c r="L30" s="51"/>
      <c r="M30" s="51"/>
      <c r="N30" s="51"/>
      <c r="O30" s="51"/>
      <c r="P30" s="83">
        <f t="shared" si="1"/>
        <v>0</v>
      </c>
    </row>
    <row r="31" spans="1:16" x14ac:dyDescent="0.6">
      <c r="A31" s="50"/>
      <c r="B31" s="50"/>
      <c r="C31" s="50"/>
      <c r="D31" s="50"/>
      <c r="E31" s="51"/>
      <c r="F31" s="51"/>
      <c r="G31" s="51"/>
      <c r="H31" s="51"/>
      <c r="I31" s="51"/>
      <c r="J31" s="51"/>
      <c r="K31" s="51"/>
      <c r="L31" s="51"/>
      <c r="M31" s="51"/>
      <c r="N31" s="51"/>
      <c r="O31" s="51"/>
      <c r="P31" s="83">
        <f t="shared" si="1"/>
        <v>0</v>
      </c>
    </row>
    <row r="32" spans="1:16" x14ac:dyDescent="0.6">
      <c r="A32" s="50"/>
      <c r="B32" s="50"/>
      <c r="C32" s="50"/>
      <c r="D32" s="50"/>
      <c r="E32" s="51"/>
      <c r="F32" s="51"/>
      <c r="G32" s="51"/>
      <c r="H32" s="51"/>
      <c r="I32" s="51"/>
      <c r="J32" s="51"/>
      <c r="K32" s="51"/>
      <c r="L32" s="51"/>
      <c r="M32" s="51"/>
      <c r="N32" s="51"/>
      <c r="O32" s="51"/>
      <c r="P32" s="83">
        <f t="shared" si="1"/>
        <v>0</v>
      </c>
    </row>
    <row r="33" spans="1:16" x14ac:dyDescent="0.6">
      <c r="A33" s="50"/>
      <c r="B33" s="50"/>
      <c r="C33" s="50"/>
      <c r="D33" s="50"/>
      <c r="E33" s="51"/>
      <c r="F33" s="51"/>
      <c r="G33" s="51"/>
      <c r="H33" s="51"/>
      <c r="I33" s="51"/>
      <c r="J33" s="51"/>
      <c r="K33" s="51"/>
      <c r="L33" s="51"/>
      <c r="M33" s="51"/>
      <c r="N33" s="51"/>
      <c r="O33" s="51"/>
      <c r="P33" s="83">
        <f t="shared" si="1"/>
        <v>0</v>
      </c>
    </row>
    <row r="34" spans="1:16" x14ac:dyDescent="0.6">
      <c r="A34" s="50"/>
      <c r="B34" s="50"/>
      <c r="C34" s="50"/>
      <c r="D34" s="50"/>
      <c r="E34" s="51"/>
      <c r="F34" s="51"/>
      <c r="G34" s="51"/>
      <c r="H34" s="51"/>
      <c r="I34" s="51"/>
      <c r="J34" s="51"/>
      <c r="K34" s="51"/>
      <c r="L34" s="51"/>
      <c r="M34" s="51"/>
      <c r="N34" s="51"/>
      <c r="O34" s="51"/>
      <c r="P34" s="83">
        <f t="shared" si="1"/>
        <v>0</v>
      </c>
    </row>
    <row r="35" spans="1:16" x14ac:dyDescent="0.6">
      <c r="A35" s="50"/>
      <c r="B35" s="50"/>
      <c r="C35" s="50"/>
      <c r="D35" s="50"/>
      <c r="E35" s="51"/>
      <c r="F35" s="51"/>
      <c r="G35" s="51"/>
      <c r="H35" s="51"/>
      <c r="I35" s="51"/>
      <c r="J35" s="51"/>
      <c r="K35" s="51"/>
      <c r="L35" s="51"/>
      <c r="M35" s="51"/>
      <c r="N35" s="51"/>
      <c r="O35" s="51"/>
      <c r="P35" s="83">
        <f t="shared" si="1"/>
        <v>0</v>
      </c>
    </row>
    <row r="36" spans="1:16" x14ac:dyDescent="0.6">
      <c r="A36" s="50"/>
      <c r="B36" s="50"/>
      <c r="C36" s="50"/>
      <c r="D36" s="50"/>
      <c r="E36" s="51"/>
      <c r="F36" s="51"/>
      <c r="G36" s="51"/>
      <c r="H36" s="51"/>
      <c r="I36" s="51"/>
      <c r="J36" s="51"/>
      <c r="K36" s="51"/>
      <c r="L36" s="51"/>
      <c r="M36" s="51"/>
      <c r="N36" s="51"/>
      <c r="O36" s="51"/>
      <c r="P36" s="83">
        <f t="shared" si="1"/>
        <v>0</v>
      </c>
    </row>
    <row r="37" spans="1:16" x14ac:dyDescent="0.6">
      <c r="A37" s="50"/>
      <c r="B37" s="50"/>
      <c r="C37" s="50"/>
      <c r="D37" s="50"/>
      <c r="E37" s="51"/>
      <c r="F37" s="51"/>
      <c r="G37" s="51"/>
      <c r="H37" s="51"/>
      <c r="I37" s="51"/>
      <c r="J37" s="51"/>
      <c r="K37" s="51"/>
      <c r="L37" s="51"/>
      <c r="M37" s="51"/>
      <c r="N37" s="51"/>
      <c r="O37" s="51"/>
      <c r="P37" s="83">
        <f t="shared" si="1"/>
        <v>0</v>
      </c>
    </row>
    <row r="38" spans="1:16" x14ac:dyDescent="0.6">
      <c r="A38" s="50"/>
      <c r="B38" s="50"/>
      <c r="C38" s="50"/>
      <c r="D38" s="50"/>
      <c r="E38" s="51"/>
      <c r="F38" s="51"/>
      <c r="G38" s="51"/>
      <c r="H38" s="51"/>
      <c r="I38" s="51"/>
      <c r="J38" s="51"/>
      <c r="K38" s="51"/>
      <c r="L38" s="51"/>
      <c r="M38" s="51"/>
      <c r="N38" s="51"/>
      <c r="O38" s="51"/>
      <c r="P38" s="83">
        <f t="shared" si="1"/>
        <v>0</v>
      </c>
    </row>
    <row r="39" spans="1:16" x14ac:dyDescent="0.6">
      <c r="A39" s="50"/>
      <c r="B39" s="50"/>
      <c r="C39" s="50"/>
      <c r="D39" s="50"/>
      <c r="E39" s="51"/>
      <c r="F39" s="51"/>
      <c r="G39" s="51"/>
      <c r="H39" s="51"/>
      <c r="I39" s="51"/>
      <c r="J39" s="51"/>
      <c r="K39" s="51"/>
      <c r="L39" s="51"/>
      <c r="M39" s="51"/>
      <c r="N39" s="51"/>
      <c r="O39" s="51"/>
      <c r="P39" s="83">
        <f t="shared" si="1"/>
        <v>0</v>
      </c>
    </row>
    <row r="40" spans="1:16" x14ac:dyDescent="0.6">
      <c r="A40" s="50"/>
      <c r="B40" s="50"/>
      <c r="C40" s="50"/>
      <c r="D40" s="50"/>
      <c r="E40" s="51"/>
      <c r="F40" s="51"/>
      <c r="G40" s="51"/>
      <c r="H40" s="51"/>
      <c r="I40" s="51"/>
      <c r="J40" s="51"/>
      <c r="K40" s="51"/>
      <c r="L40" s="51"/>
      <c r="M40" s="51"/>
      <c r="N40" s="51"/>
      <c r="O40" s="51"/>
      <c r="P40" s="83">
        <f t="shared" si="1"/>
        <v>0</v>
      </c>
    </row>
    <row r="41" spans="1:16" x14ac:dyDescent="0.6">
      <c r="A41" s="50"/>
      <c r="B41" s="50"/>
      <c r="C41" s="50"/>
      <c r="D41" s="50"/>
      <c r="E41" s="51"/>
      <c r="F41" s="51"/>
      <c r="G41" s="51"/>
      <c r="H41" s="51"/>
      <c r="I41" s="51"/>
      <c r="J41" s="51"/>
      <c r="K41" s="51"/>
      <c r="L41" s="51"/>
      <c r="M41" s="51"/>
      <c r="N41" s="51"/>
      <c r="O41" s="51"/>
      <c r="P41" s="83">
        <f t="shared" si="1"/>
        <v>0</v>
      </c>
    </row>
    <row r="42" spans="1:16" x14ac:dyDescent="0.6">
      <c r="A42" s="50"/>
      <c r="B42" s="50"/>
      <c r="C42" s="50"/>
      <c r="D42" s="50"/>
      <c r="E42" s="51"/>
      <c r="F42" s="51"/>
      <c r="G42" s="51"/>
      <c r="H42" s="51"/>
      <c r="I42" s="51"/>
      <c r="J42" s="51"/>
      <c r="K42" s="51"/>
      <c r="L42" s="51"/>
      <c r="M42" s="51"/>
      <c r="N42" s="51"/>
      <c r="O42" s="51"/>
      <c r="P42" s="83">
        <f t="shared" si="1"/>
        <v>0</v>
      </c>
    </row>
    <row r="43" spans="1:16" x14ac:dyDescent="0.6">
      <c r="A43" s="50"/>
      <c r="B43" s="50"/>
      <c r="C43" s="50"/>
      <c r="D43" s="50"/>
      <c r="E43" s="51"/>
      <c r="F43" s="51"/>
      <c r="G43" s="51"/>
      <c r="H43" s="51"/>
      <c r="I43" s="51"/>
      <c r="J43" s="51"/>
      <c r="K43" s="51"/>
      <c r="L43" s="51"/>
      <c r="M43" s="51"/>
      <c r="N43" s="51"/>
      <c r="O43" s="51"/>
      <c r="P43" s="83">
        <f t="shared" si="1"/>
        <v>0</v>
      </c>
    </row>
    <row r="44" spans="1:16" x14ac:dyDescent="0.6">
      <c r="A44" s="50"/>
      <c r="B44" s="50"/>
      <c r="C44" s="50"/>
      <c r="D44" s="50"/>
      <c r="E44" s="51"/>
      <c r="F44" s="51"/>
      <c r="G44" s="51"/>
      <c r="H44" s="51"/>
      <c r="I44" s="51"/>
      <c r="J44" s="51"/>
      <c r="K44" s="51"/>
      <c r="L44" s="51"/>
      <c r="M44" s="51"/>
      <c r="N44" s="51"/>
      <c r="O44" s="51"/>
      <c r="P44" s="83">
        <f t="shared" si="1"/>
        <v>0</v>
      </c>
    </row>
    <row r="45" spans="1:16" x14ac:dyDescent="0.6">
      <c r="A45" s="50"/>
      <c r="B45" s="50"/>
      <c r="C45" s="50"/>
      <c r="D45" s="50"/>
      <c r="E45" s="51"/>
      <c r="F45" s="51"/>
      <c r="G45" s="51"/>
      <c r="H45" s="51"/>
      <c r="I45" s="51"/>
      <c r="J45" s="51"/>
      <c r="K45" s="51"/>
      <c r="L45" s="51"/>
      <c r="M45" s="51"/>
      <c r="N45" s="51"/>
      <c r="O45" s="51"/>
      <c r="P45" s="83">
        <f t="shared" si="1"/>
        <v>0</v>
      </c>
    </row>
    <row r="46" spans="1:16" x14ac:dyDescent="0.6">
      <c r="A46" s="50"/>
      <c r="B46" s="50"/>
      <c r="C46" s="50"/>
      <c r="D46" s="50"/>
      <c r="E46" s="51"/>
      <c r="F46" s="51"/>
      <c r="G46" s="51"/>
      <c r="H46" s="51"/>
      <c r="I46" s="51"/>
      <c r="J46" s="51"/>
      <c r="K46" s="51"/>
      <c r="L46" s="51"/>
      <c r="M46" s="51"/>
      <c r="N46" s="51"/>
      <c r="O46" s="51"/>
      <c r="P46" s="83">
        <f t="shared" si="1"/>
        <v>0</v>
      </c>
    </row>
    <row r="47" spans="1:16" x14ac:dyDescent="0.6">
      <c r="A47" s="50"/>
      <c r="B47" s="50"/>
      <c r="C47" s="50"/>
      <c r="D47" s="50"/>
      <c r="E47" s="51"/>
      <c r="F47" s="51"/>
      <c r="G47" s="51"/>
      <c r="H47" s="51"/>
      <c r="I47" s="51"/>
      <c r="J47" s="51"/>
      <c r="K47" s="51"/>
      <c r="L47" s="51"/>
      <c r="M47" s="51"/>
      <c r="N47" s="51"/>
      <c r="O47" s="51"/>
      <c r="P47" s="83">
        <f t="shared" si="1"/>
        <v>0</v>
      </c>
    </row>
    <row r="48" spans="1:16" x14ac:dyDescent="0.6">
      <c r="A48" s="50"/>
      <c r="B48" s="50"/>
      <c r="C48" s="50"/>
      <c r="D48" s="50"/>
      <c r="E48" s="51"/>
      <c r="F48" s="51"/>
      <c r="G48" s="51"/>
      <c r="H48" s="51"/>
      <c r="I48" s="51"/>
      <c r="J48" s="51"/>
      <c r="K48" s="51"/>
      <c r="L48" s="51"/>
      <c r="M48" s="51"/>
      <c r="N48" s="51"/>
      <c r="O48" s="51"/>
      <c r="P48" s="83">
        <f t="shared" si="1"/>
        <v>0</v>
      </c>
    </row>
    <row r="49" spans="1:16" x14ac:dyDescent="0.6">
      <c r="A49" s="50"/>
      <c r="B49" s="50"/>
      <c r="C49" s="50"/>
      <c r="D49" s="50"/>
      <c r="E49" s="51"/>
      <c r="F49" s="51"/>
      <c r="G49" s="51"/>
      <c r="H49" s="51"/>
      <c r="I49" s="51"/>
      <c r="J49" s="51"/>
      <c r="K49" s="51"/>
      <c r="L49" s="51"/>
      <c r="M49" s="51"/>
      <c r="N49" s="51"/>
      <c r="O49" s="51"/>
      <c r="P49" s="83">
        <f t="shared" si="1"/>
        <v>0</v>
      </c>
    </row>
    <row r="50" spans="1:16" x14ac:dyDescent="0.6">
      <c r="A50" s="50"/>
      <c r="B50" s="50"/>
      <c r="C50" s="50"/>
      <c r="D50" s="50"/>
      <c r="E50" s="51"/>
      <c r="F50" s="51"/>
      <c r="G50" s="51"/>
      <c r="H50" s="51"/>
      <c r="I50" s="51"/>
      <c r="J50" s="51"/>
      <c r="K50" s="51"/>
      <c r="L50" s="51"/>
      <c r="M50" s="51"/>
      <c r="N50" s="51"/>
      <c r="O50" s="51"/>
      <c r="P50" s="83">
        <f t="shared" si="1"/>
        <v>0</v>
      </c>
    </row>
    <row r="51" spans="1:16" x14ac:dyDescent="0.6">
      <c r="A51" s="50"/>
      <c r="B51" s="50"/>
      <c r="C51" s="50"/>
      <c r="D51" s="50"/>
      <c r="E51" s="51"/>
      <c r="F51" s="51"/>
      <c r="G51" s="51"/>
      <c r="H51" s="51"/>
      <c r="I51" s="51"/>
      <c r="J51" s="51"/>
      <c r="K51" s="51"/>
      <c r="L51" s="51"/>
      <c r="M51" s="51"/>
      <c r="N51" s="51"/>
      <c r="O51" s="51"/>
      <c r="P51" s="83">
        <f t="shared" si="1"/>
        <v>0</v>
      </c>
    </row>
    <row r="52" spans="1:16" x14ac:dyDescent="0.6">
      <c r="A52" s="50"/>
      <c r="B52" s="50"/>
      <c r="C52" s="50"/>
      <c r="D52" s="50"/>
      <c r="E52" s="51"/>
      <c r="F52" s="51"/>
      <c r="G52" s="51"/>
      <c r="H52" s="51"/>
      <c r="I52" s="51"/>
      <c r="J52" s="51"/>
      <c r="K52" s="51"/>
      <c r="L52" s="51"/>
      <c r="M52" s="51"/>
      <c r="N52" s="51"/>
      <c r="O52" s="51"/>
      <c r="P52" s="83">
        <f t="shared" si="1"/>
        <v>0</v>
      </c>
    </row>
    <row r="53" spans="1:16" x14ac:dyDescent="0.6">
      <c r="A53" s="50"/>
      <c r="B53" s="50"/>
      <c r="C53" s="50"/>
      <c r="D53" s="50"/>
      <c r="E53" s="51"/>
      <c r="F53" s="51"/>
      <c r="G53" s="51"/>
      <c r="H53" s="51"/>
      <c r="I53" s="51"/>
      <c r="J53" s="51"/>
      <c r="K53" s="51"/>
      <c r="L53" s="51"/>
      <c r="M53" s="51"/>
      <c r="N53" s="51"/>
      <c r="O53" s="51"/>
      <c r="P53" s="83">
        <f t="shared" si="1"/>
        <v>0</v>
      </c>
    </row>
    <row r="54" spans="1:16" x14ac:dyDescent="0.6">
      <c r="A54" s="50"/>
      <c r="B54" s="50"/>
      <c r="C54" s="50"/>
      <c r="D54" s="50"/>
      <c r="E54" s="51"/>
      <c r="F54" s="51"/>
      <c r="G54" s="51"/>
      <c r="H54" s="51"/>
      <c r="I54" s="51"/>
      <c r="J54" s="51"/>
      <c r="K54" s="51"/>
      <c r="L54" s="51"/>
      <c r="M54" s="51"/>
      <c r="N54" s="51"/>
      <c r="O54" s="51"/>
      <c r="P54" s="83">
        <f t="shared" si="1"/>
        <v>0</v>
      </c>
    </row>
    <row r="55" spans="1:16" x14ac:dyDescent="0.6">
      <c r="A55" s="50"/>
      <c r="B55" s="50"/>
      <c r="C55" s="50"/>
      <c r="D55" s="50"/>
      <c r="E55" s="51"/>
      <c r="F55" s="51"/>
      <c r="G55" s="51"/>
      <c r="H55" s="51"/>
      <c r="I55" s="51"/>
      <c r="J55" s="51"/>
      <c r="K55" s="51"/>
      <c r="L55" s="51"/>
      <c r="M55" s="51"/>
      <c r="N55" s="51"/>
      <c r="O55" s="51"/>
      <c r="P55" s="83">
        <f t="shared" si="1"/>
        <v>0</v>
      </c>
    </row>
    <row r="56" spans="1:16" x14ac:dyDescent="0.6">
      <c r="A56" s="50"/>
      <c r="B56" s="50"/>
      <c r="C56" s="50"/>
      <c r="D56" s="50"/>
      <c r="E56" s="51"/>
      <c r="F56" s="51"/>
      <c r="G56" s="51"/>
      <c r="H56" s="51"/>
      <c r="I56" s="51"/>
      <c r="J56" s="51"/>
      <c r="K56" s="51"/>
      <c r="L56" s="51"/>
      <c r="M56" s="51"/>
      <c r="N56" s="51"/>
      <c r="O56" s="51"/>
      <c r="P56" s="52">
        <f t="shared" si="1"/>
        <v>0</v>
      </c>
    </row>
    <row r="57" spans="1:16" x14ac:dyDescent="0.6">
      <c r="A57" s="50"/>
      <c r="B57" s="50"/>
      <c r="C57" s="50"/>
      <c r="D57" s="50"/>
      <c r="E57" s="51"/>
      <c r="F57" s="51"/>
      <c r="G57" s="51"/>
      <c r="H57" s="51"/>
      <c r="I57" s="51"/>
      <c r="J57" s="51"/>
      <c r="K57" s="51"/>
      <c r="L57" s="51"/>
      <c r="M57" s="51"/>
      <c r="N57" s="51"/>
      <c r="O57" s="51"/>
      <c r="P57" s="52">
        <f t="shared" si="1"/>
        <v>0</v>
      </c>
    </row>
    <row r="58" spans="1:16" x14ac:dyDescent="0.6">
      <c r="A58" s="50"/>
      <c r="B58" s="50"/>
      <c r="C58" s="50"/>
      <c r="D58" s="50"/>
      <c r="E58" s="51"/>
      <c r="F58" s="51"/>
      <c r="G58" s="51"/>
      <c r="H58" s="51"/>
      <c r="I58" s="51"/>
      <c r="J58" s="51"/>
      <c r="K58" s="51"/>
      <c r="L58" s="51"/>
      <c r="M58" s="51"/>
      <c r="N58" s="51"/>
      <c r="O58" s="51"/>
      <c r="P58" s="52">
        <f t="shared" si="1"/>
        <v>0</v>
      </c>
    </row>
    <row r="59" spans="1:16" x14ac:dyDescent="0.6">
      <c r="A59" s="50"/>
      <c r="B59" s="50"/>
      <c r="C59" s="50"/>
      <c r="D59" s="50"/>
      <c r="E59" s="51"/>
      <c r="F59" s="51"/>
      <c r="G59" s="51"/>
      <c r="H59" s="51"/>
      <c r="I59" s="51"/>
      <c r="J59" s="51"/>
      <c r="K59" s="51"/>
      <c r="L59" s="51"/>
      <c r="M59" s="51"/>
      <c r="N59" s="51"/>
      <c r="O59" s="51"/>
      <c r="P59" s="52">
        <f t="shared" si="1"/>
        <v>0</v>
      </c>
    </row>
    <row r="60" spans="1:16" x14ac:dyDescent="0.6">
      <c r="A60" s="50"/>
      <c r="B60" s="50"/>
      <c r="C60" s="50"/>
      <c r="D60" s="50"/>
      <c r="E60" s="51"/>
      <c r="F60" s="51"/>
      <c r="G60" s="51"/>
      <c r="H60" s="51"/>
      <c r="I60" s="51"/>
      <c r="J60" s="51"/>
      <c r="K60" s="51"/>
      <c r="L60" s="51"/>
      <c r="M60" s="51"/>
      <c r="N60" s="51"/>
      <c r="O60" s="51"/>
      <c r="P60" s="52">
        <f t="shared" si="1"/>
        <v>0</v>
      </c>
    </row>
    <row r="61" spans="1:16" x14ac:dyDescent="0.6">
      <c r="A61" s="50"/>
      <c r="B61" s="50"/>
      <c r="C61" s="50"/>
      <c r="D61" s="50"/>
      <c r="E61" s="51"/>
      <c r="F61" s="51"/>
      <c r="G61" s="51"/>
      <c r="H61" s="51"/>
      <c r="I61" s="51"/>
      <c r="J61" s="51"/>
      <c r="K61" s="51"/>
      <c r="L61" s="51"/>
      <c r="M61" s="51"/>
      <c r="N61" s="51"/>
      <c r="O61" s="51"/>
      <c r="P61" s="52">
        <f t="shared" si="1"/>
        <v>0</v>
      </c>
    </row>
    <row r="62" spans="1:16" x14ac:dyDescent="0.6">
      <c r="A62" s="50"/>
      <c r="B62" s="50"/>
      <c r="C62" s="50"/>
      <c r="D62" s="50"/>
      <c r="E62" s="51"/>
      <c r="F62" s="51"/>
      <c r="G62" s="51"/>
      <c r="H62" s="51"/>
      <c r="I62" s="51"/>
      <c r="J62" s="51"/>
      <c r="K62" s="51"/>
      <c r="L62" s="51"/>
      <c r="M62" s="51"/>
      <c r="N62" s="51"/>
      <c r="O62" s="51"/>
      <c r="P62" s="52">
        <f t="shared" si="1"/>
        <v>0</v>
      </c>
    </row>
    <row r="63" spans="1:16" x14ac:dyDescent="0.6">
      <c r="A63" s="50"/>
      <c r="B63" s="50"/>
      <c r="C63" s="50"/>
      <c r="D63" s="50"/>
      <c r="E63" s="51"/>
      <c r="F63" s="51"/>
      <c r="G63" s="51"/>
      <c r="H63" s="51"/>
      <c r="I63" s="51"/>
      <c r="J63" s="51"/>
      <c r="K63" s="51"/>
      <c r="L63" s="51"/>
      <c r="M63" s="51"/>
      <c r="N63" s="51"/>
      <c r="O63" s="51"/>
      <c r="P63" s="52">
        <f t="shared" si="1"/>
        <v>0</v>
      </c>
    </row>
    <row r="64" spans="1:16" x14ac:dyDescent="0.6">
      <c r="A64" s="50"/>
      <c r="B64" s="50"/>
      <c r="C64" s="50"/>
      <c r="D64" s="50"/>
      <c r="E64" s="51"/>
      <c r="F64" s="51"/>
      <c r="G64" s="51"/>
      <c r="H64" s="51"/>
      <c r="I64" s="51"/>
      <c r="J64" s="51"/>
      <c r="K64" s="51"/>
      <c r="L64" s="51"/>
      <c r="M64" s="51"/>
      <c r="N64" s="51"/>
      <c r="O64" s="51"/>
      <c r="P64" s="52">
        <f t="shared" si="1"/>
        <v>0</v>
      </c>
    </row>
    <row r="65" spans="1:16" x14ac:dyDescent="0.6">
      <c r="A65" s="50"/>
      <c r="B65" s="50"/>
      <c r="C65" s="50"/>
      <c r="D65" s="50"/>
      <c r="E65" s="51"/>
      <c r="F65" s="51"/>
      <c r="G65" s="51"/>
      <c r="H65" s="51"/>
      <c r="I65" s="51"/>
      <c r="J65" s="51"/>
      <c r="K65" s="51"/>
      <c r="L65" s="51"/>
      <c r="M65" s="51"/>
      <c r="N65" s="51"/>
      <c r="O65" s="51"/>
      <c r="P65" s="52">
        <f t="shared" si="1"/>
        <v>0</v>
      </c>
    </row>
    <row r="66" spans="1:16" x14ac:dyDescent="0.6">
      <c r="A66" s="50"/>
      <c r="B66" s="50"/>
      <c r="C66" s="50"/>
      <c r="D66" s="50"/>
      <c r="E66" s="51"/>
      <c r="F66" s="51"/>
      <c r="G66" s="51"/>
      <c r="H66" s="51"/>
      <c r="I66" s="51"/>
      <c r="J66" s="51"/>
      <c r="K66" s="51"/>
      <c r="L66" s="51"/>
      <c r="M66" s="51"/>
      <c r="N66" s="51"/>
      <c r="O66" s="51"/>
      <c r="P66" s="52">
        <f t="shared" si="1"/>
        <v>0</v>
      </c>
    </row>
    <row r="67" spans="1:16" x14ac:dyDescent="0.6">
      <c r="A67" s="50"/>
      <c r="B67" s="50"/>
      <c r="C67" s="50"/>
      <c r="D67" s="50"/>
      <c r="E67" s="51"/>
      <c r="F67" s="51"/>
      <c r="G67" s="51"/>
      <c r="H67" s="51"/>
      <c r="I67" s="51"/>
      <c r="J67" s="51"/>
      <c r="K67" s="51"/>
      <c r="L67" s="51"/>
      <c r="M67" s="51"/>
      <c r="N67" s="51"/>
      <c r="O67" s="51"/>
      <c r="P67" s="52">
        <f t="shared" si="1"/>
        <v>0</v>
      </c>
    </row>
    <row r="68" spans="1:16" x14ac:dyDescent="0.6">
      <c r="A68" s="50"/>
      <c r="B68" s="50"/>
      <c r="C68" s="50"/>
      <c r="D68" s="50"/>
      <c r="E68" s="51"/>
      <c r="F68" s="51"/>
      <c r="G68" s="51"/>
      <c r="H68" s="51"/>
      <c r="I68" s="51"/>
      <c r="J68" s="51"/>
      <c r="K68" s="51"/>
      <c r="L68" s="51"/>
      <c r="M68" s="51"/>
      <c r="N68" s="51"/>
      <c r="O68" s="51"/>
      <c r="P68" s="52">
        <f t="shared" si="1"/>
        <v>0</v>
      </c>
    </row>
    <row r="69" spans="1:16" x14ac:dyDescent="0.6">
      <c r="A69" s="50"/>
      <c r="B69" s="50"/>
      <c r="C69" s="50"/>
      <c r="D69" s="50"/>
      <c r="E69" s="51"/>
      <c r="F69" s="51"/>
      <c r="G69" s="51"/>
      <c r="H69" s="51"/>
      <c r="I69" s="51"/>
      <c r="J69" s="51"/>
      <c r="K69" s="51"/>
      <c r="L69" s="51"/>
      <c r="M69" s="51"/>
      <c r="N69" s="51"/>
      <c r="O69" s="51"/>
      <c r="P69" s="52">
        <f t="shared" si="1"/>
        <v>0</v>
      </c>
    </row>
  </sheetData>
  <dataValidations count="2">
    <dataValidation type="list" allowBlank="1" showInputMessage="1" showErrorMessage="1" sqref="C7" xr:uid="{905B3A81-1962-440D-81F6-8C05E12DA1FC}">
      <formula1>"Bank transfer, Cheque, Cash"</formula1>
    </dataValidation>
    <dataValidation type="list" allowBlank="1" showInputMessage="1" showErrorMessage="1" sqref="C8:C69" xr:uid="{2D73E331-A28E-46EF-8712-0BF6B869D892}">
      <formula1>"Bank transfer, Cheque, Cash, Debit card"</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0"/>
  <sheetViews>
    <sheetView topLeftCell="A24" zoomScale="90" zoomScaleNormal="90" workbookViewId="0">
      <selection activeCell="D42" sqref="D42"/>
    </sheetView>
  </sheetViews>
  <sheetFormatPr defaultColWidth="10.375" defaultRowHeight="21.75" x14ac:dyDescent="0.25"/>
  <cols>
    <col min="1" max="1" width="35.625" style="3" customWidth="1"/>
    <col min="2" max="2" width="15.75" style="3" customWidth="1"/>
    <col min="3" max="3" width="5.625" style="3" customWidth="1"/>
    <col min="4" max="4" width="13.625" style="3" customWidth="1"/>
    <col min="5" max="16384" width="10.375" style="3"/>
  </cols>
  <sheetData>
    <row r="1" spans="1:5" ht="15.75" customHeight="1" x14ac:dyDescent="0.25">
      <c r="A1" s="2" t="s">
        <v>0</v>
      </c>
      <c r="B1" s="75"/>
      <c r="C1" s="2"/>
      <c r="D1" s="2"/>
      <c r="E1" s="2"/>
    </row>
    <row r="2" spans="1:5" ht="15.75" customHeight="1" x14ac:dyDescent="0.25">
      <c r="A2" s="2"/>
      <c r="B2" s="75"/>
      <c r="C2" s="2"/>
      <c r="D2" s="2"/>
      <c r="E2" s="2"/>
    </row>
    <row r="3" spans="1:5" x14ac:dyDescent="0.25">
      <c r="A3" s="2" t="s">
        <v>1</v>
      </c>
      <c r="B3" s="78">
        <f>'Income '!B5</f>
        <v>45838</v>
      </c>
      <c r="C3" s="4"/>
      <c r="D3" s="2"/>
      <c r="E3" s="2"/>
    </row>
    <row r="4" spans="1:5" x14ac:dyDescent="0.25">
      <c r="A4" s="5" t="s">
        <v>58</v>
      </c>
      <c r="B4" s="79" t="str">
        <f>'Income '!B3</f>
        <v>Strathpeffer Brownies</v>
      </c>
      <c r="C4" s="6"/>
      <c r="D4" s="6"/>
      <c r="E4" s="6"/>
    </row>
    <row r="5" spans="1:5" x14ac:dyDescent="0.25">
      <c r="A5" s="6" t="s">
        <v>59</v>
      </c>
      <c r="B5" s="6">
        <f>'Income '!B4</f>
        <v>34668</v>
      </c>
      <c r="C5" s="6"/>
      <c r="D5" s="6"/>
      <c r="E5" s="6"/>
    </row>
    <row r="6" spans="1:5" ht="13.5" customHeight="1" x14ac:dyDescent="0.25"/>
    <row r="7" spans="1:5" s="6" customFormat="1" ht="17.25" customHeight="1" x14ac:dyDescent="0.25">
      <c r="B7" s="7">
        <v>2025</v>
      </c>
      <c r="C7" s="7"/>
      <c r="D7" s="7">
        <v>2024</v>
      </c>
    </row>
    <row r="8" spans="1:5" x14ac:dyDescent="0.25">
      <c r="A8" s="6" t="s">
        <v>2</v>
      </c>
    </row>
    <row r="9" spans="1:5" ht="24.75" customHeight="1" x14ac:dyDescent="0.25">
      <c r="A9" s="8" t="s">
        <v>3</v>
      </c>
      <c r="B9" s="40">
        <f>'Income '!E7</f>
        <v>1995</v>
      </c>
      <c r="C9" s="9"/>
      <c r="D9" s="40">
        <v>1667</v>
      </c>
    </row>
    <row r="10" spans="1:5" ht="24.75" customHeight="1" x14ac:dyDescent="0.25">
      <c r="A10" s="8" t="s">
        <v>4</v>
      </c>
      <c r="B10" s="39">
        <f>'Income '!K7</f>
        <v>0</v>
      </c>
      <c r="C10" s="9"/>
      <c r="D10" s="39">
        <v>0</v>
      </c>
    </row>
    <row r="11" spans="1:5" ht="24.75" customHeight="1" x14ac:dyDescent="0.25">
      <c r="A11" s="8" t="s">
        <v>5</v>
      </c>
      <c r="B11" s="39">
        <f>'Income '!I7</f>
        <v>356.05</v>
      </c>
      <c r="C11" s="9"/>
      <c r="D11" s="39">
        <v>36.340000000000003</v>
      </c>
    </row>
    <row r="12" spans="1:5" ht="24.75" customHeight="1" x14ac:dyDescent="0.25">
      <c r="A12" s="8" t="s">
        <v>6</v>
      </c>
      <c r="B12" s="41">
        <f>'Income '!H7</f>
        <v>0</v>
      </c>
      <c r="C12" s="9"/>
      <c r="D12" s="41">
        <v>0</v>
      </c>
    </row>
    <row r="13" spans="1:5" ht="24.75" customHeight="1" x14ac:dyDescent="0.25">
      <c r="A13" s="8" t="s">
        <v>7</v>
      </c>
      <c r="B13" s="39">
        <f>'Income '!J7</f>
        <v>0</v>
      </c>
      <c r="C13" s="9"/>
      <c r="D13" s="39">
        <v>0</v>
      </c>
    </row>
    <row r="14" spans="1:5" ht="24.75" customHeight="1" x14ac:dyDescent="0.25">
      <c r="A14" s="8" t="s">
        <v>8</v>
      </c>
      <c r="B14" s="41">
        <f>'Income '!L7</f>
        <v>0</v>
      </c>
      <c r="C14" s="9"/>
      <c r="D14" s="41">
        <v>0</v>
      </c>
    </row>
    <row r="15" spans="1:5" ht="24.75" customHeight="1" x14ac:dyDescent="0.25">
      <c r="A15" s="8" t="s">
        <v>9</v>
      </c>
      <c r="B15" s="39">
        <f>'Income '!F7</f>
        <v>219.25</v>
      </c>
      <c r="C15" s="9"/>
      <c r="D15" s="39">
        <v>269</v>
      </c>
    </row>
    <row r="16" spans="1:5" ht="24.75" customHeight="1" x14ac:dyDescent="0.25">
      <c r="A16" s="8" t="s">
        <v>109</v>
      </c>
      <c r="B16" s="39">
        <f>'Income '!M7</f>
        <v>0</v>
      </c>
      <c r="C16" s="9"/>
      <c r="D16" s="39">
        <v>1550</v>
      </c>
    </row>
    <row r="17" spans="1:4" ht="24.75" customHeight="1" x14ac:dyDescent="0.25">
      <c r="A17" s="8" t="s">
        <v>10</v>
      </c>
      <c r="B17" s="39">
        <f>'Income '!G7</f>
        <v>3070</v>
      </c>
      <c r="C17" s="9"/>
      <c r="D17" s="39">
        <v>4626.8999999999996</v>
      </c>
    </row>
    <row r="18" spans="1:4" ht="24.75" customHeight="1" x14ac:dyDescent="0.25">
      <c r="A18" s="8" t="s">
        <v>11</v>
      </c>
      <c r="B18" s="42">
        <f>'Income '!N7</f>
        <v>0</v>
      </c>
      <c r="C18" s="9"/>
      <c r="D18" s="42">
        <v>1433.89</v>
      </c>
    </row>
    <row r="19" spans="1:4" s="6" customFormat="1" ht="24.75" customHeight="1" thickBot="1" x14ac:dyDescent="0.3">
      <c r="A19" s="10" t="s">
        <v>12</v>
      </c>
      <c r="B19" s="43">
        <f>SUM(B9:B18)</f>
        <v>5640.3</v>
      </c>
      <c r="C19" s="11"/>
      <c r="D19" s="43">
        <f>SUM(D9:D18)</f>
        <v>9583.1299999999992</v>
      </c>
    </row>
    <row r="20" spans="1:4" ht="22.5" thickTop="1" x14ac:dyDescent="0.25">
      <c r="C20" s="9"/>
      <c r="D20" s="9"/>
    </row>
    <row r="21" spans="1:4" x14ac:dyDescent="0.25">
      <c r="A21" s="6" t="s">
        <v>13</v>
      </c>
      <c r="C21" s="9"/>
      <c r="D21" s="9"/>
    </row>
    <row r="22" spans="1:4" x14ac:dyDescent="0.25">
      <c r="A22" s="12" t="s">
        <v>14</v>
      </c>
      <c r="C22" s="9"/>
      <c r="D22" s="9"/>
    </row>
    <row r="23" spans="1:4" ht="24.75" customHeight="1" x14ac:dyDescent="0.25">
      <c r="A23" s="8" t="s">
        <v>15</v>
      </c>
      <c r="B23" s="38">
        <f>Expenditure!H7</f>
        <v>0</v>
      </c>
      <c r="C23" s="9"/>
      <c r="D23" s="38">
        <v>0</v>
      </c>
    </row>
    <row r="24" spans="1:4" ht="24.75" customHeight="1" x14ac:dyDescent="0.25">
      <c r="A24" s="8" t="s">
        <v>16</v>
      </c>
      <c r="B24" s="42">
        <f>Expenditure!I7</f>
        <v>0</v>
      </c>
      <c r="C24" s="9"/>
      <c r="D24" s="42">
        <v>0</v>
      </c>
    </row>
    <row r="25" spans="1:4" x14ac:dyDescent="0.25">
      <c r="C25" s="9"/>
      <c r="D25" s="9"/>
    </row>
    <row r="26" spans="1:4" x14ac:dyDescent="0.25">
      <c r="A26" s="12" t="s">
        <v>17</v>
      </c>
      <c r="C26" s="9"/>
      <c r="D26" s="9"/>
    </row>
    <row r="27" spans="1:4" ht="24.75" customHeight="1" x14ac:dyDescent="0.25">
      <c r="A27" s="8" t="s">
        <v>91</v>
      </c>
      <c r="B27" s="38">
        <f>Expenditure!F7</f>
        <v>416</v>
      </c>
      <c r="C27" s="9"/>
      <c r="D27" s="38">
        <v>776</v>
      </c>
    </row>
    <row r="28" spans="1:4" ht="24.75" customHeight="1" x14ac:dyDescent="0.25">
      <c r="A28" s="8" t="s">
        <v>78</v>
      </c>
      <c r="B28" s="39">
        <f>Expenditure!E7</f>
        <v>67.13</v>
      </c>
      <c r="C28" s="9"/>
      <c r="D28" s="39">
        <v>286.48</v>
      </c>
    </row>
    <row r="29" spans="1:4" ht="24.75" customHeight="1" x14ac:dyDescent="0.25">
      <c r="A29" s="8" t="s">
        <v>18</v>
      </c>
      <c r="B29" s="36">
        <f>Expenditure!G7</f>
        <v>696.5</v>
      </c>
      <c r="C29" s="9"/>
      <c r="D29" s="39">
        <v>345</v>
      </c>
    </row>
    <row r="30" spans="1:4" ht="24.75" customHeight="1" x14ac:dyDescent="0.25">
      <c r="A30" s="8" t="s">
        <v>9</v>
      </c>
      <c r="B30" s="36">
        <f>Expenditure!J7</f>
        <v>423.7</v>
      </c>
      <c r="C30" s="9"/>
      <c r="D30" s="39">
        <v>1057.6600000000001</v>
      </c>
    </row>
    <row r="31" spans="1:4" ht="24.75" customHeight="1" x14ac:dyDescent="0.25">
      <c r="A31" s="8" t="s">
        <v>10</v>
      </c>
      <c r="B31" s="36">
        <f>Expenditure!K7</f>
        <v>1993.8</v>
      </c>
      <c r="C31" s="9"/>
      <c r="D31" s="39">
        <v>6762.84</v>
      </c>
    </row>
    <row r="32" spans="1:4" ht="24.75" customHeight="1" x14ac:dyDescent="0.25">
      <c r="A32" s="8" t="s">
        <v>19</v>
      </c>
      <c r="B32" s="36">
        <f>Expenditure!L7</f>
        <v>0</v>
      </c>
      <c r="C32" s="9"/>
      <c r="D32" s="39">
        <v>0</v>
      </c>
    </row>
    <row r="33" spans="1:4" ht="24.75" customHeight="1" x14ac:dyDescent="0.25">
      <c r="A33" s="8" t="s">
        <v>20</v>
      </c>
      <c r="B33" s="36">
        <f>Expenditure!M7</f>
        <v>0</v>
      </c>
      <c r="C33" s="9"/>
      <c r="D33" s="39">
        <v>0</v>
      </c>
    </row>
    <row r="34" spans="1:4" ht="24.75" customHeight="1" x14ac:dyDescent="0.25">
      <c r="A34" s="8" t="s">
        <v>21</v>
      </c>
      <c r="B34" s="36">
        <f>Expenditure!N7</f>
        <v>16.8</v>
      </c>
      <c r="C34" s="9"/>
      <c r="D34" s="39">
        <v>0</v>
      </c>
    </row>
    <row r="35" spans="1:4" ht="24.75" customHeight="1" x14ac:dyDescent="0.25">
      <c r="A35" s="8" t="s">
        <v>22</v>
      </c>
      <c r="B35" s="37">
        <f>Expenditure!O7</f>
        <v>1567</v>
      </c>
      <c r="C35" s="9"/>
      <c r="D35" s="42">
        <v>30</v>
      </c>
    </row>
    <row r="36" spans="1:4" s="6" customFormat="1" ht="24.75" customHeight="1" thickBot="1" x14ac:dyDescent="0.3">
      <c r="A36" s="10" t="s">
        <v>23</v>
      </c>
      <c r="B36" s="43">
        <f>SUM(B23:B35)</f>
        <v>5180.93</v>
      </c>
      <c r="C36" s="11"/>
      <c r="D36" s="43">
        <f>SUM(D23:D35)</f>
        <v>9257.98</v>
      </c>
    </row>
    <row r="37" spans="1:4" ht="19.149999999999999" customHeight="1" thickTop="1" x14ac:dyDescent="0.25">
      <c r="A37" s="8"/>
      <c r="B37" s="9"/>
      <c r="C37" s="9"/>
      <c r="D37" s="9"/>
    </row>
    <row r="38" spans="1:4" ht="24" customHeight="1" thickBot="1" x14ac:dyDescent="0.3">
      <c r="A38" s="8" t="s">
        <v>24</v>
      </c>
      <c r="B38" s="43">
        <f>SUM(B19-B36)</f>
        <v>459.36999999999989</v>
      </c>
      <c r="C38" s="9"/>
      <c r="D38" s="43">
        <f>SUM(D19-D36)</f>
        <v>325.14999999999964</v>
      </c>
    </row>
    <row r="39" spans="1:4" ht="22.5" thickTop="1" x14ac:dyDescent="0.25">
      <c r="B39" s="13"/>
      <c r="C39" s="13"/>
      <c r="D39" s="13"/>
    </row>
    <row r="40" spans="1:4" x14ac:dyDescent="0.25">
      <c r="B40" s="13"/>
      <c r="C40" s="13"/>
      <c r="D40" s="13"/>
    </row>
    <row r="41" spans="1:4" x14ac:dyDescent="0.25">
      <c r="B41" s="13"/>
      <c r="C41" s="13"/>
      <c r="D41" s="13"/>
    </row>
    <row r="42" spans="1:4" x14ac:dyDescent="0.25">
      <c r="B42" s="13"/>
      <c r="C42" s="13"/>
      <c r="D42" s="13"/>
    </row>
    <row r="43" spans="1:4" x14ac:dyDescent="0.25">
      <c r="B43" s="13"/>
      <c r="C43" s="13"/>
      <c r="D43" s="13"/>
    </row>
    <row r="44" spans="1:4" x14ac:dyDescent="0.25">
      <c r="B44" s="13"/>
      <c r="C44" s="13"/>
      <c r="D44" s="13"/>
    </row>
    <row r="45" spans="1:4" x14ac:dyDescent="0.25">
      <c r="B45" s="13"/>
      <c r="C45" s="13"/>
      <c r="D45" s="13"/>
    </row>
    <row r="46" spans="1:4" x14ac:dyDescent="0.25">
      <c r="B46" s="13"/>
      <c r="C46" s="13"/>
      <c r="D46" s="13"/>
    </row>
    <row r="47" spans="1:4" x14ac:dyDescent="0.25">
      <c r="B47" s="13"/>
      <c r="C47" s="13"/>
      <c r="D47" s="13"/>
    </row>
    <row r="48" spans="1:4" x14ac:dyDescent="0.25">
      <c r="B48" s="13"/>
      <c r="C48" s="13"/>
      <c r="D48" s="13"/>
    </row>
    <row r="49" spans="2:4" x14ac:dyDescent="0.25">
      <c r="B49" s="13"/>
      <c r="C49" s="13"/>
      <c r="D49" s="13"/>
    </row>
    <row r="50" spans="2:4" x14ac:dyDescent="0.25">
      <c r="B50" s="13"/>
      <c r="C50" s="13"/>
      <c r="D50" s="13"/>
    </row>
    <row r="51" spans="2:4" x14ac:dyDescent="0.25">
      <c r="B51" s="13"/>
      <c r="C51" s="13"/>
      <c r="D51" s="13"/>
    </row>
    <row r="52" spans="2:4" x14ac:dyDescent="0.25">
      <c r="B52" s="13"/>
      <c r="C52" s="13"/>
      <c r="D52" s="13"/>
    </row>
    <row r="53" spans="2:4" x14ac:dyDescent="0.25">
      <c r="B53" s="13"/>
      <c r="C53" s="13"/>
      <c r="D53" s="13"/>
    </row>
    <row r="54" spans="2:4" x14ac:dyDescent="0.25">
      <c r="B54" s="13"/>
      <c r="C54" s="13"/>
      <c r="D54" s="13"/>
    </row>
    <row r="55" spans="2:4" x14ac:dyDescent="0.25">
      <c r="B55" s="13"/>
      <c r="C55" s="13"/>
      <c r="D55" s="13"/>
    </row>
    <row r="56" spans="2:4" x14ac:dyDescent="0.25">
      <c r="B56" s="13"/>
      <c r="C56" s="13"/>
      <c r="D56" s="13"/>
    </row>
    <row r="57" spans="2:4" x14ac:dyDescent="0.25">
      <c r="B57" s="13"/>
      <c r="C57" s="13"/>
      <c r="D57" s="13"/>
    </row>
    <row r="58" spans="2:4" x14ac:dyDescent="0.25">
      <c r="B58" s="13"/>
      <c r="C58" s="13"/>
      <c r="D58" s="13"/>
    </row>
    <row r="59" spans="2:4" x14ac:dyDescent="0.25">
      <c r="B59" s="13"/>
      <c r="C59" s="13"/>
      <c r="D59" s="13"/>
    </row>
    <row r="60" spans="2:4" x14ac:dyDescent="0.25">
      <c r="B60" s="13"/>
      <c r="C60" s="13"/>
      <c r="D60" s="13"/>
    </row>
  </sheetData>
  <phoneticPr fontId="20" type="noConversion"/>
  <pageMargins left="0.43307086614173229" right="0.43307086614173229" top="0.51181102362204722" bottom="0.51181102362204722" header="0.51181102362204722" footer="0.51181102362204722"/>
  <pageSetup paperSize="9" scale="91" orientation="portrait" r:id="rId1"/>
  <headerFooter alignWithMargins="0"/>
  <rowBreaks count="1" manualBreakCount="1">
    <brk id="41"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zoomScaleNormal="100" workbookViewId="0">
      <selection activeCell="A2" sqref="A2"/>
    </sheetView>
  </sheetViews>
  <sheetFormatPr defaultColWidth="9.125" defaultRowHeight="21.75" x14ac:dyDescent="0.6"/>
  <cols>
    <col min="1" max="1" width="33.125" style="15" customWidth="1"/>
    <col min="2" max="2" width="16.75" style="3" customWidth="1"/>
    <col min="3" max="3" width="10" style="3" customWidth="1"/>
    <col min="4" max="4" width="13.625" style="3" customWidth="1"/>
    <col min="5" max="16384" width="9.125" style="15"/>
  </cols>
  <sheetData>
    <row r="1" spans="1:5" s="6" customFormat="1" x14ac:dyDescent="0.25">
      <c r="A1" s="2" t="s">
        <v>60</v>
      </c>
      <c r="B1" s="75"/>
      <c r="C1" s="2"/>
      <c r="D1" s="2"/>
      <c r="E1" s="2"/>
    </row>
    <row r="2" spans="1:5" s="6" customFormat="1" x14ac:dyDescent="0.25">
      <c r="A2" s="16"/>
      <c r="B2" s="77"/>
      <c r="C2" s="2"/>
      <c r="D2" s="2"/>
      <c r="E2" s="2"/>
    </row>
    <row r="3" spans="1:5" s="6" customFormat="1" ht="20.45" customHeight="1" x14ac:dyDescent="0.25">
      <c r="A3" s="16" t="s">
        <v>113</v>
      </c>
      <c r="B3" s="72">
        <f>'Income '!B5</f>
        <v>45838</v>
      </c>
      <c r="C3" s="2"/>
      <c r="D3" s="2"/>
      <c r="E3" s="2"/>
    </row>
    <row r="4" spans="1:5" s="6" customFormat="1" x14ac:dyDescent="0.25">
      <c r="A4" s="17" t="str">
        <f>'Statement of Income &amp; Payments'!A4</f>
        <v xml:space="preserve">Unit name </v>
      </c>
      <c r="B4" s="17" t="str">
        <f>'Income '!B3</f>
        <v>Strathpeffer Brownies</v>
      </c>
    </row>
    <row r="5" spans="1:5" s="6" customFormat="1" ht="24" customHeight="1" x14ac:dyDescent="0.25">
      <c r="A5" s="5" t="s">
        <v>59</v>
      </c>
      <c r="B5" s="5">
        <f>'Income '!B4</f>
        <v>34668</v>
      </c>
    </row>
    <row r="6" spans="1:5" x14ac:dyDescent="0.6">
      <c r="A6" s="3"/>
    </row>
    <row r="7" spans="1:5" x14ac:dyDescent="0.6">
      <c r="A7" s="3"/>
      <c r="B7" s="7">
        <v>2025</v>
      </c>
      <c r="C7" s="7"/>
      <c r="D7" s="7">
        <v>2024</v>
      </c>
    </row>
    <row r="8" spans="1:5" x14ac:dyDescent="0.6">
      <c r="A8" s="6" t="s">
        <v>25</v>
      </c>
    </row>
    <row r="9" spans="1:5" ht="24.75" customHeight="1" x14ac:dyDescent="0.6">
      <c r="A9" s="8" t="s">
        <v>26</v>
      </c>
      <c r="B9" s="45">
        <v>0</v>
      </c>
      <c r="C9" s="8"/>
      <c r="D9" s="45">
        <v>0</v>
      </c>
    </row>
    <row r="10" spans="1:5" ht="24.75" customHeight="1" x14ac:dyDescent="0.6">
      <c r="A10" s="8" t="s">
        <v>27</v>
      </c>
      <c r="B10" s="45">
        <v>650.64</v>
      </c>
      <c r="C10" s="8"/>
      <c r="D10" s="45">
        <v>325.49</v>
      </c>
    </row>
    <row r="11" spans="1:5" ht="24.75" customHeight="1" x14ac:dyDescent="0.6">
      <c r="A11" s="8"/>
      <c r="B11" s="8"/>
      <c r="C11" s="8"/>
      <c r="D11" s="8"/>
    </row>
    <row r="12" spans="1:5" ht="24.75" customHeight="1" thickBot="1" x14ac:dyDescent="0.65">
      <c r="A12" s="8" t="s">
        <v>24</v>
      </c>
      <c r="B12" s="46">
        <f>'Statement of Income &amp; Payments'!B38</f>
        <v>459.36999999999989</v>
      </c>
      <c r="C12" s="8"/>
      <c r="D12" s="46">
        <f>'Statement of Income &amp; Payments'!D38</f>
        <v>325.14999999999964</v>
      </c>
    </row>
    <row r="13" spans="1:5" ht="24.75" customHeight="1" thickTop="1" thickBot="1" x14ac:dyDescent="0.65">
      <c r="A13" s="8" t="s">
        <v>28</v>
      </c>
      <c r="B13" s="47">
        <f>SUM(B9+B10+B12)</f>
        <v>1110.0099999999998</v>
      </c>
      <c r="C13" s="8"/>
      <c r="D13" s="47">
        <f>SUM(D9+D10+D12)</f>
        <v>650.63999999999965</v>
      </c>
    </row>
    <row r="14" spans="1:5" ht="22.5" thickTop="1" x14ac:dyDescent="0.6">
      <c r="A14" s="3"/>
      <c r="B14" s="8"/>
      <c r="C14" s="8"/>
      <c r="D14" s="8"/>
    </row>
    <row r="15" spans="1:5" x14ac:dyDescent="0.6">
      <c r="B15" s="8"/>
      <c r="C15" s="8"/>
      <c r="D15" s="8"/>
    </row>
    <row r="16" spans="1:5" x14ac:dyDescent="0.6">
      <c r="A16" s="18" t="s">
        <v>29</v>
      </c>
      <c r="B16" s="8"/>
      <c r="C16" s="8"/>
      <c r="D16" s="8"/>
    </row>
    <row r="17" spans="1:8" ht="24.75" customHeight="1" x14ac:dyDescent="0.6">
      <c r="A17" s="8" t="s">
        <v>30</v>
      </c>
      <c r="B17" s="45">
        <v>0</v>
      </c>
      <c r="C17" s="8"/>
      <c r="D17" s="45">
        <v>0</v>
      </c>
    </row>
    <row r="18" spans="1:8" ht="24.75" customHeight="1" x14ac:dyDescent="0.6">
      <c r="A18" s="8" t="s">
        <v>27</v>
      </c>
      <c r="B18" s="45">
        <v>1110.01</v>
      </c>
      <c r="C18" s="8"/>
      <c r="D18" s="45">
        <v>650.64</v>
      </c>
    </row>
    <row r="19" spans="1:8" ht="24.75" customHeight="1" x14ac:dyDescent="0.6">
      <c r="A19" s="8" t="s">
        <v>31</v>
      </c>
      <c r="B19" s="45">
        <v>0</v>
      </c>
      <c r="C19" s="8"/>
      <c r="D19" s="45">
        <v>0</v>
      </c>
    </row>
    <row r="20" spans="1:8" ht="24.75" customHeight="1" thickBot="1" x14ac:dyDescent="0.65">
      <c r="A20" s="8" t="s">
        <v>28</v>
      </c>
      <c r="B20" s="47">
        <f>SUM(B17+B18-B19)</f>
        <v>1110.01</v>
      </c>
      <c r="C20" s="8"/>
      <c r="D20" s="47">
        <f>SUM(D17+D18-D19)</f>
        <v>650.64</v>
      </c>
    </row>
    <row r="21" spans="1:8" ht="24.75" customHeight="1" thickTop="1" x14ac:dyDescent="0.6">
      <c r="B21" s="10"/>
      <c r="C21" s="10"/>
      <c r="D21" s="10"/>
    </row>
    <row r="22" spans="1:8" ht="24.75" customHeight="1" x14ac:dyDescent="0.6">
      <c r="A22" s="14" t="s">
        <v>32</v>
      </c>
      <c r="B22" s="15"/>
      <c r="C22" s="15"/>
      <c r="D22" s="15"/>
    </row>
    <row r="23" spans="1:8" ht="51.75" customHeight="1" x14ac:dyDescent="0.6">
      <c r="A23" s="89" t="s">
        <v>33</v>
      </c>
      <c r="B23" s="89"/>
      <c r="C23" s="90"/>
      <c r="D23" s="19">
        <v>0</v>
      </c>
      <c r="E23" s="18"/>
      <c r="F23" s="20"/>
      <c r="G23" s="18"/>
      <c r="H23" s="18"/>
    </row>
    <row r="24" spans="1:8" x14ac:dyDescent="0.6">
      <c r="B24" s="15"/>
      <c r="C24" s="15"/>
      <c r="D24" s="15"/>
    </row>
    <row r="25" spans="1:8" x14ac:dyDescent="0.6">
      <c r="A25" s="18"/>
      <c r="B25" s="18"/>
      <c r="C25" s="18"/>
      <c r="D25" s="18"/>
      <c r="E25" s="18"/>
      <c r="F25" s="20"/>
      <c r="G25" s="18"/>
      <c r="H25" s="18"/>
    </row>
    <row r="26" spans="1:8" x14ac:dyDescent="0.6">
      <c r="A26" s="15" t="s">
        <v>190</v>
      </c>
      <c r="B26" s="15"/>
      <c r="C26" s="15"/>
      <c r="D26" s="15" t="s">
        <v>34</v>
      </c>
    </row>
    <row r="27" spans="1:8" x14ac:dyDescent="0.6">
      <c r="B27" s="15"/>
      <c r="C27" s="15"/>
      <c r="D27" s="15"/>
    </row>
    <row r="28" spans="1:8" x14ac:dyDescent="0.6">
      <c r="A28" s="15" t="s">
        <v>191</v>
      </c>
      <c r="B28" s="15"/>
      <c r="C28" s="15"/>
      <c r="D28" s="15"/>
    </row>
    <row r="29" spans="1:8" x14ac:dyDescent="0.6">
      <c r="B29" s="15"/>
      <c r="C29" s="15"/>
      <c r="D29" s="15"/>
    </row>
    <row r="30" spans="1:8" x14ac:dyDescent="0.6">
      <c r="B30" s="15"/>
      <c r="C30" s="15"/>
      <c r="D30" s="15"/>
    </row>
  </sheetData>
  <mergeCells count="1">
    <mergeCell ref="A23:C23"/>
  </mergeCells>
  <phoneticPr fontId="20" type="noConversion"/>
  <pageMargins left="0.34" right="0.3" top="1" bottom="1" header="0.5" footer="0.5"/>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4"/>
  <sheetViews>
    <sheetView zoomScaleNormal="100" workbookViewId="0">
      <selection activeCell="E15" sqref="E15"/>
    </sheetView>
  </sheetViews>
  <sheetFormatPr defaultColWidth="8" defaultRowHeight="21.75" x14ac:dyDescent="0.6"/>
  <cols>
    <col min="1" max="1" width="20.5" style="23" customWidth="1"/>
    <col min="2" max="2" width="21.625" style="24" customWidth="1"/>
    <col min="3" max="3" width="19.75" style="24" customWidth="1"/>
    <col min="4" max="4" width="8" style="24" customWidth="1"/>
    <col min="5" max="5" width="13.625" style="24" customWidth="1"/>
    <col min="6" max="7" width="8" style="24" customWidth="1"/>
    <col min="8" max="8" width="16" style="24" customWidth="1"/>
    <col min="9" max="16384" width="8" style="24"/>
  </cols>
  <sheetData>
    <row r="1" spans="1:8" s="21" customFormat="1" x14ac:dyDescent="0.6">
      <c r="A1" s="86" t="s">
        <v>35</v>
      </c>
      <c r="B1" s="87"/>
      <c r="C1" s="88"/>
      <c r="D1" s="88"/>
      <c r="E1" s="88"/>
      <c r="F1" s="88"/>
      <c r="G1" s="88"/>
      <c r="H1" s="88"/>
    </row>
    <row r="2" spans="1:8" s="21" customFormat="1" ht="15.75" customHeight="1" x14ac:dyDescent="0.6">
      <c r="B2" s="76"/>
      <c r="C2" s="71"/>
      <c r="D2" s="70"/>
      <c r="E2" s="70"/>
      <c r="F2" s="70"/>
      <c r="G2" s="70"/>
      <c r="H2" s="70"/>
    </row>
    <row r="3" spans="1:8" x14ac:dyDescent="0.6">
      <c r="A3" s="22" t="s">
        <v>119</v>
      </c>
      <c r="B3" s="80">
        <f>'Income '!B5</f>
        <v>45838</v>
      </c>
    </row>
    <row r="5" spans="1:8" ht="29.25" customHeight="1" x14ac:dyDescent="0.6">
      <c r="A5" s="22" t="s">
        <v>36</v>
      </c>
      <c r="B5" s="23" t="str">
        <f>'Income '!B3</f>
        <v>Strathpeffer Brownies</v>
      </c>
    </row>
    <row r="6" spans="1:8" x14ac:dyDescent="0.6">
      <c r="A6" s="22"/>
      <c r="B6" s="23"/>
    </row>
    <row r="7" spans="1:8" ht="28.5" customHeight="1" x14ac:dyDescent="0.6">
      <c r="A7" s="22" t="s">
        <v>59</v>
      </c>
      <c r="B7" s="23">
        <f>'Income '!B4</f>
        <v>34668</v>
      </c>
    </row>
    <row r="8" spans="1:8" x14ac:dyDescent="0.6">
      <c r="A8" s="22"/>
      <c r="B8" s="23"/>
    </row>
    <row r="9" spans="1:8" ht="28.5" customHeight="1" x14ac:dyDescent="0.6">
      <c r="A9" s="22" t="s">
        <v>66</v>
      </c>
      <c r="B9" s="23" t="s">
        <v>140</v>
      </c>
    </row>
    <row r="10" spans="1:8" ht="28.5" customHeight="1" x14ac:dyDescent="0.6">
      <c r="A10" s="22" t="s">
        <v>67</v>
      </c>
      <c r="B10" s="23" t="s">
        <v>139</v>
      </c>
    </row>
    <row r="11" spans="1:8" x14ac:dyDescent="0.6">
      <c r="A11" s="22"/>
    </row>
    <row r="12" spans="1:8" x14ac:dyDescent="0.6">
      <c r="A12" s="22" t="s">
        <v>68</v>
      </c>
      <c r="B12" s="24" t="s">
        <v>141</v>
      </c>
      <c r="E12" s="23"/>
      <c r="F12" s="23"/>
      <c r="G12" s="23"/>
      <c r="H12" s="23"/>
    </row>
    <row r="13" spans="1:8" x14ac:dyDescent="0.6">
      <c r="A13" s="22"/>
      <c r="B13" s="23" t="s">
        <v>142</v>
      </c>
      <c r="D13" s="23"/>
      <c r="E13" s="23"/>
      <c r="F13" s="23"/>
      <c r="G13" s="23"/>
      <c r="H13" s="23"/>
    </row>
    <row r="14" spans="1:8" ht="26.25" customHeight="1" x14ac:dyDescent="0.6">
      <c r="A14" s="22"/>
      <c r="B14" s="24" t="s">
        <v>143</v>
      </c>
      <c r="E14" s="23"/>
      <c r="F14" s="23"/>
      <c r="G14" s="23"/>
      <c r="H14" s="23"/>
    </row>
    <row r="15" spans="1:8" x14ac:dyDescent="0.6">
      <c r="A15" s="22"/>
      <c r="B15" s="24" t="s">
        <v>144</v>
      </c>
    </row>
    <row r="16" spans="1:8" x14ac:dyDescent="0.6">
      <c r="A16" s="22" t="s">
        <v>37</v>
      </c>
      <c r="B16" s="23" t="s">
        <v>151</v>
      </c>
      <c r="C16" s="23"/>
      <c r="D16" s="23"/>
      <c r="E16" s="23"/>
      <c r="F16" s="23"/>
      <c r="G16" s="23"/>
      <c r="H16" s="23"/>
    </row>
    <row r="17" spans="1:8" x14ac:dyDescent="0.6">
      <c r="A17" s="22"/>
      <c r="B17" s="23" t="s">
        <v>152</v>
      </c>
      <c r="C17" s="23"/>
      <c r="D17" s="23"/>
      <c r="E17" s="23"/>
      <c r="F17" s="23"/>
      <c r="G17" s="23"/>
      <c r="H17" s="23"/>
    </row>
    <row r="18" spans="1:8" x14ac:dyDescent="0.6">
      <c r="A18" s="22"/>
      <c r="B18" s="23" t="s">
        <v>153</v>
      </c>
      <c r="C18" s="23"/>
      <c r="D18" s="23"/>
      <c r="E18" s="23"/>
      <c r="F18" s="23"/>
      <c r="G18" s="23"/>
      <c r="H18" s="23"/>
    </row>
    <row r="19" spans="1:8" x14ac:dyDescent="0.6">
      <c r="A19" s="22"/>
      <c r="B19" s="23" t="s">
        <v>154</v>
      </c>
      <c r="C19" s="23"/>
      <c r="D19" s="23"/>
      <c r="E19" s="23"/>
      <c r="F19" s="23"/>
      <c r="G19" s="23"/>
      <c r="H19" s="23"/>
    </row>
    <row r="20" spans="1:8" ht="23.25" customHeight="1" x14ac:dyDescent="0.6">
      <c r="B20" s="23"/>
      <c r="C20" s="23"/>
      <c r="D20" s="23"/>
      <c r="E20" s="23"/>
      <c r="F20" s="23"/>
      <c r="G20" s="23"/>
      <c r="H20" s="23"/>
    </row>
    <row r="21" spans="1:8" ht="66" customHeight="1" x14ac:dyDescent="0.6">
      <c r="A21" s="84" t="s">
        <v>61</v>
      </c>
      <c r="B21" s="85"/>
      <c r="C21" s="85"/>
      <c r="D21" s="85"/>
      <c r="E21" s="85"/>
      <c r="F21" s="85"/>
      <c r="G21" s="85"/>
      <c r="H21" s="85"/>
    </row>
    <row r="23" spans="1:8" ht="50.25" customHeight="1" x14ac:dyDescent="0.6">
      <c r="A23" s="84" t="s">
        <v>62</v>
      </c>
      <c r="B23" s="85"/>
      <c r="C23" s="85"/>
      <c r="D23" s="85"/>
      <c r="E23" s="85"/>
      <c r="F23" s="85"/>
      <c r="G23" s="85"/>
      <c r="H23" s="85"/>
    </row>
    <row r="25" spans="1:8" ht="54" customHeight="1" x14ac:dyDescent="0.6">
      <c r="A25" s="84" t="s">
        <v>63</v>
      </c>
      <c r="B25" s="85"/>
      <c r="C25" s="85"/>
      <c r="D25" s="85"/>
      <c r="E25" s="85"/>
      <c r="F25" s="85"/>
      <c r="G25" s="85"/>
      <c r="H25" s="85"/>
    </row>
    <row r="26" spans="1:8" ht="98.45" customHeight="1" x14ac:dyDescent="0.6">
      <c r="A26" s="84" t="s">
        <v>92</v>
      </c>
      <c r="B26" s="85"/>
      <c r="C26" s="85"/>
      <c r="D26" s="85"/>
      <c r="E26" s="85"/>
      <c r="F26" s="85"/>
      <c r="G26" s="85"/>
      <c r="H26" s="85"/>
    </row>
    <row r="27" spans="1:8" x14ac:dyDescent="0.6">
      <c r="A27" s="23" t="s">
        <v>38</v>
      </c>
    </row>
    <row r="29" spans="1:8" x14ac:dyDescent="0.6">
      <c r="A29" s="23" t="s">
        <v>39</v>
      </c>
    </row>
    <row r="31" spans="1:8" x14ac:dyDescent="0.6">
      <c r="E31" s="80">
        <v>46104</v>
      </c>
    </row>
    <row r="32" spans="1:8" x14ac:dyDescent="0.6">
      <c r="A32" s="23" t="s">
        <v>40</v>
      </c>
      <c r="E32" s="24" t="s">
        <v>41</v>
      </c>
    </row>
    <row r="33" spans="1:5" x14ac:dyDescent="0.6">
      <c r="A33" s="23" t="s">
        <v>42</v>
      </c>
      <c r="E33" s="24" t="s">
        <v>43</v>
      </c>
    </row>
    <row r="36" spans="1:5" x14ac:dyDescent="0.6">
      <c r="A36" s="23" t="s">
        <v>44</v>
      </c>
      <c r="B36" s="24" t="s">
        <v>141</v>
      </c>
    </row>
    <row r="39" spans="1:5" x14ac:dyDescent="0.6">
      <c r="A39" s="23" t="s">
        <v>145</v>
      </c>
    </row>
    <row r="40" spans="1:5" x14ac:dyDescent="0.6">
      <c r="A40" s="23" t="s">
        <v>147</v>
      </c>
    </row>
    <row r="41" spans="1:5" x14ac:dyDescent="0.6">
      <c r="A41" s="23" t="s">
        <v>148</v>
      </c>
    </row>
    <row r="42" spans="1:5" x14ac:dyDescent="0.6">
      <c r="A42" s="23" t="s">
        <v>149</v>
      </c>
    </row>
    <row r="43" spans="1:5" x14ac:dyDescent="0.6">
      <c r="A43" s="23" t="s">
        <v>146</v>
      </c>
    </row>
    <row r="44" spans="1:5" x14ac:dyDescent="0.6">
      <c r="A44" s="23" t="s">
        <v>150</v>
      </c>
    </row>
  </sheetData>
  <mergeCells count="5">
    <mergeCell ref="A25:H25"/>
    <mergeCell ref="A26:H26"/>
    <mergeCell ref="A1:H1"/>
    <mergeCell ref="A21:H21"/>
    <mergeCell ref="A23:H23"/>
  </mergeCells>
  <phoneticPr fontId="20" type="noConversion"/>
  <pageMargins left="0" right="0" top="0" bottom="0"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2"/>
  <sheetViews>
    <sheetView workbookViewId="0">
      <selection activeCell="D5" sqref="D5"/>
    </sheetView>
  </sheetViews>
  <sheetFormatPr defaultColWidth="8" defaultRowHeight="21.75" x14ac:dyDescent="0.6"/>
  <cols>
    <col min="1" max="1" width="4.5" style="31" customWidth="1"/>
    <col min="2" max="2" width="14.125" style="31" customWidth="1"/>
    <col min="3" max="3" width="15" style="31" customWidth="1"/>
    <col min="4" max="9" width="8" style="31" customWidth="1"/>
    <col min="10" max="10" width="14.375" style="31" customWidth="1"/>
    <col min="11" max="16384" width="8" style="31"/>
  </cols>
  <sheetData>
    <row r="1" spans="1:10" s="26" customFormat="1" x14ac:dyDescent="0.6">
      <c r="A1" s="92" t="s">
        <v>100</v>
      </c>
      <c r="B1" s="93"/>
      <c r="C1" s="92"/>
      <c r="D1" s="92"/>
      <c r="E1" s="92"/>
      <c r="F1" s="92"/>
      <c r="G1" s="92"/>
      <c r="H1" s="25"/>
      <c r="I1" s="25"/>
      <c r="J1" s="25"/>
    </row>
    <row r="2" spans="1:10" s="26" customFormat="1" ht="21.75" customHeight="1" x14ac:dyDescent="0.6">
      <c r="A2" s="94" t="s">
        <v>86</v>
      </c>
      <c r="B2" s="95"/>
      <c r="C2" s="81">
        <f>'Income '!B5</f>
        <v>45838</v>
      </c>
      <c r="D2" s="27"/>
      <c r="E2" s="27"/>
      <c r="F2" s="27"/>
      <c r="G2" s="25"/>
      <c r="H2" s="25"/>
      <c r="I2" s="25"/>
      <c r="J2" s="25"/>
    </row>
    <row r="3" spans="1:10" s="26" customFormat="1" ht="24.95" customHeight="1" x14ac:dyDescent="0.6">
      <c r="A3" s="22" t="s">
        <v>64</v>
      </c>
      <c r="C3" s="22" t="str">
        <f>'Income '!B3</f>
        <v>Strathpeffer Brownies</v>
      </c>
      <c r="D3" s="28"/>
      <c r="E3" s="29"/>
      <c r="F3" s="22"/>
      <c r="G3" s="21"/>
      <c r="H3" s="21"/>
      <c r="I3" s="21"/>
      <c r="J3" s="21"/>
    </row>
    <row r="4" spans="1:10" s="26" customFormat="1" ht="24.95" customHeight="1" x14ac:dyDescent="0.6">
      <c r="A4" s="22" t="s">
        <v>65</v>
      </c>
      <c r="B4" s="21"/>
      <c r="C4" s="22">
        <f>'Income '!B4</f>
        <v>34668</v>
      </c>
      <c r="D4" s="28"/>
      <c r="E4" s="22"/>
      <c r="F4" s="29"/>
      <c r="G4" s="21"/>
      <c r="H4" s="21"/>
      <c r="I4" s="21"/>
      <c r="J4" s="21"/>
    </row>
    <row r="6" spans="1:10" x14ac:dyDescent="0.6">
      <c r="A6" s="30" t="s">
        <v>45</v>
      </c>
    </row>
    <row r="7" spans="1:10" ht="141" customHeight="1" x14ac:dyDescent="0.6">
      <c r="A7" s="91" t="s">
        <v>46</v>
      </c>
      <c r="B7" s="91"/>
      <c r="C7" s="91"/>
      <c r="D7" s="91"/>
      <c r="E7" s="91"/>
      <c r="F7" s="91"/>
      <c r="G7" s="91"/>
      <c r="H7" s="91"/>
      <c r="I7" s="91"/>
      <c r="J7" s="91"/>
    </row>
    <row r="9" spans="1:10" x14ac:dyDescent="0.6">
      <c r="A9" s="30" t="s">
        <v>47</v>
      </c>
    </row>
    <row r="10" spans="1:10" x14ac:dyDescent="0.6">
      <c r="A10" s="91" t="s">
        <v>48</v>
      </c>
      <c r="B10" s="91"/>
      <c r="C10" s="91"/>
      <c r="D10" s="91"/>
      <c r="E10" s="91"/>
      <c r="F10" s="91"/>
      <c r="G10" s="91"/>
      <c r="H10" s="91"/>
      <c r="I10" s="91"/>
      <c r="J10" s="91"/>
    </row>
    <row r="12" spans="1:10" x14ac:dyDescent="0.6">
      <c r="A12" s="30" t="s">
        <v>49</v>
      </c>
    </row>
    <row r="13" spans="1:10" x14ac:dyDescent="0.6">
      <c r="A13" s="31" t="s">
        <v>50</v>
      </c>
    </row>
    <row r="15" spans="1:10" ht="47.25" customHeight="1" x14ac:dyDescent="0.6">
      <c r="A15" s="32">
        <v>1</v>
      </c>
      <c r="B15" s="96" t="s">
        <v>51</v>
      </c>
      <c r="C15" s="91"/>
      <c r="D15" s="91"/>
      <c r="E15" s="91"/>
      <c r="F15" s="91"/>
      <c r="G15" s="91"/>
      <c r="H15" s="91"/>
      <c r="I15" s="91"/>
      <c r="J15" s="91"/>
    </row>
    <row r="16" spans="1:10" ht="60" customHeight="1" x14ac:dyDescent="0.6">
      <c r="A16" s="33" t="s">
        <v>52</v>
      </c>
      <c r="B16" s="96" t="s">
        <v>53</v>
      </c>
      <c r="C16" s="91"/>
      <c r="D16" s="91"/>
      <c r="E16" s="91"/>
      <c r="F16" s="91"/>
      <c r="G16" s="91"/>
      <c r="H16" s="91"/>
      <c r="I16" s="91"/>
      <c r="J16" s="91"/>
    </row>
    <row r="17" spans="1:10" ht="54" customHeight="1" x14ac:dyDescent="0.6">
      <c r="A17" s="33" t="s">
        <v>52</v>
      </c>
      <c r="B17" s="96" t="s">
        <v>54</v>
      </c>
      <c r="C17" s="91"/>
      <c r="D17" s="91"/>
      <c r="E17" s="91"/>
      <c r="F17" s="91"/>
      <c r="G17" s="91"/>
      <c r="H17" s="91"/>
      <c r="I17" s="91"/>
      <c r="J17" s="91"/>
    </row>
    <row r="18" spans="1:10" x14ac:dyDescent="0.6">
      <c r="A18" s="32"/>
    </row>
    <row r="19" spans="1:10" x14ac:dyDescent="0.6">
      <c r="A19" s="34" t="s">
        <v>55</v>
      </c>
    </row>
    <row r="20" spans="1:10" x14ac:dyDescent="0.6">
      <c r="A20" s="32"/>
    </row>
    <row r="21" spans="1:10" ht="51" customHeight="1" x14ac:dyDescent="0.6">
      <c r="A21" s="33">
        <v>2</v>
      </c>
      <c r="B21" s="91" t="s">
        <v>56</v>
      </c>
      <c r="C21" s="91"/>
      <c r="D21" s="91"/>
      <c r="E21" s="91"/>
      <c r="F21" s="91"/>
      <c r="G21" s="91"/>
      <c r="H21" s="91"/>
      <c r="I21" s="91"/>
      <c r="J21" s="91"/>
    </row>
    <row r="25" spans="1:10" x14ac:dyDescent="0.6">
      <c r="A25" s="35"/>
      <c r="G25" s="97">
        <v>46107</v>
      </c>
      <c r="H25" s="97"/>
    </row>
    <row r="26" spans="1:10" x14ac:dyDescent="0.6">
      <c r="A26" s="35" t="s">
        <v>42</v>
      </c>
      <c r="G26" s="31" t="s">
        <v>57</v>
      </c>
    </row>
    <row r="27" spans="1:10" x14ac:dyDescent="0.6">
      <c r="A27" s="35"/>
    </row>
    <row r="28" spans="1:10" x14ac:dyDescent="0.6">
      <c r="A28" s="35"/>
    </row>
    <row r="29" spans="1:10" x14ac:dyDescent="0.6">
      <c r="A29" s="35" t="s">
        <v>192</v>
      </c>
    </row>
    <row r="32" spans="1:10" x14ac:dyDescent="0.6">
      <c r="A32" s="31" t="s">
        <v>193</v>
      </c>
    </row>
  </sheetData>
  <mergeCells count="9">
    <mergeCell ref="G25:H25"/>
    <mergeCell ref="B21:J21"/>
    <mergeCell ref="A7:J7"/>
    <mergeCell ref="A10:J10"/>
    <mergeCell ref="A1:G1"/>
    <mergeCell ref="A2:B2"/>
    <mergeCell ref="B15:J15"/>
    <mergeCell ref="B16:J16"/>
    <mergeCell ref="B17:J17"/>
  </mergeCells>
  <phoneticPr fontId="20" type="noConversion"/>
  <pageMargins left="0" right="0" top="0" bottom="0" header="0" footer="0"/>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C3BEE5-143C-4978-AA85-B340D4A8F07F}">
  <ds:schemaRefs>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b4384751-9312-4857-a011-d594bf0aeefd"/>
  </ds:schemaRefs>
</ds:datastoreItem>
</file>

<file path=customXml/itemProps2.xml><?xml version="1.0" encoding="utf-8"?>
<ds:datastoreItem xmlns:ds="http://schemas.openxmlformats.org/officeDocument/2006/customXml" ds:itemID="{88CFC1FA-F95D-479C-9E77-8552E13773B7}">
  <ds:schemaRefs>
    <ds:schemaRef ds:uri="http://schemas.microsoft.com/sharepoint/v3/contenttype/forms"/>
  </ds:schemaRefs>
</ds:datastoreItem>
</file>

<file path=customXml/itemProps3.xml><?xml version="1.0" encoding="utf-8"?>
<ds:datastoreItem xmlns:ds="http://schemas.openxmlformats.org/officeDocument/2006/customXml" ds:itemID="{39319333-3E0B-4A48-9E82-39945D6075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 for use</vt:lpstr>
      <vt:lpstr>Income </vt:lpstr>
      <vt:lpstr>Expenditure</vt:lpstr>
      <vt:lpstr>Statement of Income &amp; Payments</vt:lpstr>
      <vt:lpstr>Statement of Balances</vt:lpstr>
      <vt:lpstr>Trustees Report</vt:lpstr>
      <vt:lpstr>Ind Examiner Report</vt:lpstr>
      <vt:lpstr>'Statement of Balances'!Print_Area</vt:lpstr>
      <vt:lpstr>'Statement of Income &amp; Payments'!Print_Area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dc:creator>
  <cp:keywords/>
  <dc:description/>
  <cp:lastModifiedBy>Maureen Macdonald</cp:lastModifiedBy>
  <cp:revision/>
  <dcterms:created xsi:type="dcterms:W3CDTF">2013-06-02T20:02:22Z</dcterms:created>
  <dcterms:modified xsi:type="dcterms:W3CDTF">2026-03-26T20:29:22Z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