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ulticolor-my.sharepoint.com/personal/iain_higgins_mcclabel_com/Documents/Desktop/Iain Personal/Strathleven/"/>
    </mc:Choice>
  </mc:AlternateContent>
  <xr:revisionPtr revIDLastSave="15" documentId="8_{70948454-EF31-4D92-8166-3DF67A426CAA}" xr6:coauthVersionLast="47" xr6:coauthVersionMax="47" xr10:uidLastSave="{7882EAB0-B120-4AC1-9321-A366DA2FB21B}"/>
  <bookViews>
    <workbookView xWindow="-1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balances'!$A$1:$P$52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J34" i="2"/>
  <c r="K42" i="7"/>
  <c r="K43" i="7"/>
  <c r="K50" i="6"/>
  <c r="K50" i="7"/>
  <c r="K11" i="5"/>
  <c r="K22" i="5"/>
  <c r="J12" i="2"/>
  <c r="K10" i="5"/>
  <c r="K12" i="5"/>
  <c r="K13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7" i="2"/>
  <c r="B21" i="2"/>
  <c r="B26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4" i="6" s="1"/>
  <c r="I48" i="6" s="1"/>
  <c r="I52" i="6" s="1"/>
  <c r="I22" i="6"/>
  <c r="I44" i="6"/>
  <c r="I39" i="6"/>
  <c r="I46" i="6" s="1"/>
  <c r="G17" i="6"/>
  <c r="G22" i="6"/>
  <c r="G44" i="6"/>
  <c r="G39" i="6"/>
  <c r="G46" i="6" s="1"/>
  <c r="E17" i="6"/>
  <c r="E22" i="6"/>
  <c r="E44" i="6"/>
  <c r="E39" i="6"/>
  <c r="E46" i="6" s="1"/>
  <c r="C17" i="6"/>
  <c r="C22" i="6"/>
  <c r="C24" i="6" s="1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/>
  <c r="E40" i="5"/>
  <c r="E42" i="5" s="1"/>
  <c r="M1" i="5"/>
  <c r="H9" i="3"/>
  <c r="J9" i="3"/>
  <c r="L9" i="3"/>
  <c r="N47" i="3"/>
  <c r="P47" i="3"/>
  <c r="P40" i="3"/>
  <c r="N40" i="3"/>
  <c r="P31" i="3"/>
  <c r="N31" i="3"/>
  <c r="L31" i="3"/>
  <c r="P18" i="3"/>
  <c r="N18" i="3"/>
  <c r="C1" i="5"/>
  <c r="J20" i="2"/>
  <c r="J18" i="2"/>
  <c r="J17" i="2"/>
  <c r="J16" i="2"/>
  <c r="J15" i="2"/>
  <c r="J13" i="2"/>
  <c r="N8" i="3"/>
  <c r="K1" i="4"/>
  <c r="B1" i="4"/>
  <c r="B1" i="3"/>
  <c r="N1" i="3"/>
  <c r="B42" i="2" l="1"/>
  <c r="B49" i="2" s="1"/>
  <c r="M24" i="6"/>
  <c r="K44" i="6"/>
  <c r="K45" i="6" s="1"/>
  <c r="K22" i="7"/>
  <c r="K39" i="7"/>
  <c r="K40" i="7" s="1"/>
  <c r="J47" i="2"/>
  <c r="J48" i="2" s="1"/>
  <c r="B28" i="2"/>
  <c r="L49" i="2"/>
  <c r="E24" i="6"/>
  <c r="E48" i="6" s="1"/>
  <c r="E52" i="6" s="1"/>
  <c r="G24" i="6"/>
  <c r="G48" i="6" s="1"/>
  <c r="G52" i="6" s="1"/>
  <c r="K17" i="6"/>
  <c r="K18" i="6" s="1"/>
  <c r="K17" i="7"/>
  <c r="K18" i="7" s="1"/>
  <c r="H49" i="2"/>
  <c r="L28" i="2"/>
  <c r="E24" i="7"/>
  <c r="G24" i="7"/>
  <c r="M24" i="7"/>
  <c r="J21" i="2"/>
  <c r="J22" i="2" s="1"/>
  <c r="K58" i="5"/>
  <c r="K60" i="5" s="1"/>
  <c r="K39" i="6"/>
  <c r="K40" i="6" s="1"/>
  <c r="K22" i="6"/>
  <c r="D49" i="2"/>
  <c r="D51" i="2" s="1"/>
  <c r="D55" i="2" s="1"/>
  <c r="C24" i="7"/>
  <c r="C48" i="7" s="1"/>
  <c r="C52" i="7" s="1"/>
  <c r="I24" i="7"/>
  <c r="K40" i="5"/>
  <c r="K42" i="5" s="1"/>
  <c r="C46" i="6"/>
  <c r="M46" i="6"/>
  <c r="M48" i="6" s="1"/>
  <c r="M52" i="6" s="1"/>
  <c r="C46" i="7"/>
  <c r="E46" i="7"/>
  <c r="G46" i="7"/>
  <c r="I46" i="7"/>
  <c r="M46" i="7"/>
  <c r="F49" i="2"/>
  <c r="F51" i="2" s="1"/>
  <c r="F55" i="2" s="1"/>
  <c r="J42" i="2"/>
  <c r="J49" i="2" s="1"/>
  <c r="K14" i="5"/>
  <c r="K16" i="5" s="1"/>
  <c r="K25" i="5"/>
  <c r="K27" i="5" s="1"/>
  <c r="K44" i="7"/>
  <c r="K46" i="7" s="1"/>
  <c r="K45" i="7"/>
  <c r="C48" i="6"/>
  <c r="C52" i="6" s="1"/>
  <c r="E48" i="7"/>
  <c r="E52" i="7" s="1"/>
  <c r="G48" i="7"/>
  <c r="G52" i="7" s="1"/>
  <c r="H51" i="2"/>
  <c r="H55" i="2" s="1"/>
  <c r="J27" i="2"/>
  <c r="K46" i="6" l="1"/>
  <c r="K24" i="7"/>
  <c r="K25" i="7" s="1"/>
  <c r="L51" i="2"/>
  <c r="L55" i="2" s="1"/>
  <c r="B51" i="2"/>
  <c r="B55" i="2" s="1"/>
  <c r="J43" i="2"/>
  <c r="K47" i="7"/>
  <c r="K24" i="6"/>
  <c r="K48" i="6" s="1"/>
  <c r="K52" i="6" s="1"/>
  <c r="K53" i="6" s="1"/>
  <c r="M48" i="7"/>
  <c r="M52" i="7" s="1"/>
  <c r="I48" i="7"/>
  <c r="I52" i="7" s="1"/>
  <c r="K47" i="6"/>
  <c r="J50" i="2"/>
  <c r="J28" i="2"/>
  <c r="J29" i="2" s="1"/>
  <c r="K48" i="7"/>
  <c r="K52" i="7" s="1"/>
  <c r="P7" i="3" l="1"/>
  <c r="P9" i="3" s="1"/>
  <c r="K25" i="6"/>
  <c r="J51" i="2"/>
  <c r="J55" i="2" s="1"/>
  <c r="K53" i="7"/>
  <c r="N5" i="3" l="1"/>
  <c r="F6" i="3"/>
  <c r="N6" i="3" s="1"/>
  <c r="F7" i="3"/>
  <c r="J56" i="2"/>
  <c r="F9" i="3" l="1"/>
  <c r="N9" i="3" s="1"/>
  <c r="N7" i="3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<sst xmlns="http://schemas.openxmlformats.org/spreadsheetml/2006/main" count="279" uniqueCount="136">
  <si>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</si>
  <si>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</si>
  <si>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</si>
  <si>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</si>
  <si>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</si>
  <si>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</si>
  <si>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</si>
  <si>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</si>
  <si>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</si>
  <si>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</si>
  <si>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</si>
  <si>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</si>
  <si>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</si>
  <si>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</si>
  <si>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</si>
  <si>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</si>
  <si>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</si>
  <si>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</si>
  <si>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</si>
  <si>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</si>
  <si>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</si>
  <si>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</si>
  <si>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</si>
  <si>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</si>
  <si>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</si>
  <si>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</si>
  <si>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</si>
  <si>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</si>
  <si>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</si>
  <si>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</si>
  <si>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</si>
  <si>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</si>
  <si>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</si>
  <si>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</si>
  <si>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</si>
  <si>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</si>
  <si>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</si>
  <si>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</si>
  <si>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</si>
  <si>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</si>
  <si>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</si>
  <si>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</si>
  <si>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</si>
  <si>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</si>
  <si>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</si>
  <si>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</si>
  <si>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</si>
  <si>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</si>
  <si>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</si>
  <si>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</si>
  <si>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</si>
  <si>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</si>
  <si>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</si>
  <si>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</si>
  <si>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</si>
  <si>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</si>
  <si>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</si>
  <si>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</si>
  <si>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</si>
  <si>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</si>
  <si>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</si>
  <si>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</si>
  <si>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</si>
  <si>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</si>
  <si>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</si>
  <si>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</si>
  <si>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</si>
  <si>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</si>
  <si>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</si>
  <si>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</si>
  <si>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</si>
  <si>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</si>
  <si>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</si>
  <si>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</si>
  <si>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</si>
  <si>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</si>
  <si>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</si>
  <si>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</si>
  <si>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</si>
  <si>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</si>
  <si>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</si>
  <si>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</si>
  <si>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</si>
  <si>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</si>
  <si>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</si>
  <si>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</si>
  <si>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</si>
  <si>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</si>
  <si>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</si>
  <si>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</si>
  <si>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</si>
  <si>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</si>
  <si>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</si>
  <si>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</si>
  <si>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</si>
  <si>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</si>
  <si>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</si>
  <si>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</si>
  <si>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</si>
  <si>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</si>
  <si>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</si>
  <si>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</si>
  <si>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</si>
  <si>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</si>
  <si>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</si>
  <si>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</si>
  <si>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</si>
  <si>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</si>
  <si>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</si>
  <si>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</si>
  <si>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</si>
  <si>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</si>
  <si>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</si>
  <si>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</si>
  <si>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</si>
  <si>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</si>
  <si>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</si>
  <si>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</si>
  <si>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</si>
  <si>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</si>
  <si>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</si>
  <si>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</si>
  <si>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</si>
  <si>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</si>
  <si>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</si>
  <si>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</si>
  <si>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</si>
  <si>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</si>
  <si>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</si>
  <si>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</si>
  <si>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</si>
  <si>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Cash  at start of year</t>
  </si>
  <si>
    <t>Bank at start of year</t>
  </si>
  <si>
    <t>SC048448</t>
  </si>
  <si>
    <r>
      <t>Signed by one or two trustees on behalf of all the trustees</t>
    </r>
    <r>
      <rPr>
        <b/>
        <sz val="10"/>
        <color indexed="11"/>
        <rFont val="Calibri"/>
        <family val="2"/>
        <scheme val="minor"/>
      </rPr>
      <t xml:space="preserve"> </t>
    </r>
  </si>
  <si>
    <t>Strathleven Artisans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</si>
</sst>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2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/>
    <xf numFmtId="0" fontId="2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21" fillId="0" borderId="0" xfId="1" applyNumberFormat="1" applyFont="1" applyProtection="1">
      <protection locked="0"/>
    </xf>
    <xf numFmtId="0" fontId="27" fillId="2" borderId="0" xfId="0" applyFont="1" applyFill="1" applyProtection="1">
      <protection locked="0"/>
    </xf>
    <xf numFmtId="41" fontId="27" fillId="2" borderId="0" xfId="1" applyNumberFormat="1" applyFont="1" applyFill="1" applyBorder="1" applyAlignment="1" applyProtection="1">
      <protection locked="0"/>
    </xf>
    <xf numFmtId="0" fontId="22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26" fillId="0" borderId="0" xfId="1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/>
      <protection locked="0"/>
    </xf>
    <xf numFmtId="41" fontId="29" fillId="0" borderId="0" xfId="1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41" fontId="31" fillId="0" borderId="0" xfId="1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41" fontId="26" fillId="0" borderId="5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3" borderId="5" xfId="1" applyNumberFormat="1" applyFont="1" applyFill="1" applyBorder="1" applyAlignment="1" applyProtection="1">
      <alignment wrapText="1"/>
    </xf>
    <xf numFmtId="41" fontId="33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41" fontId="26" fillId="3" borderId="16" xfId="1" applyNumberFormat="1" applyFont="1" applyFill="1" applyBorder="1" applyAlignment="1" applyProtection="1">
      <alignment wrapText="1"/>
    </xf>
    <xf numFmtId="41" fontId="26" fillId="0" borderId="2" xfId="1" applyNumberFormat="1" applyFont="1" applyBorder="1" applyAlignment="1" applyProtection="1">
      <alignment wrapText="1"/>
      <protection locked="0"/>
    </xf>
    <xf numFmtId="41" fontId="26" fillId="3" borderId="7" xfId="1" applyNumberFormat="1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  <protection locked="0"/>
    </xf>
    <xf numFmtId="41" fontId="30" fillId="0" borderId="0" xfId="1" applyNumberFormat="1" applyFont="1" applyAlignment="1" applyProtection="1">
      <alignment wrapText="1"/>
      <protection locked="0"/>
    </xf>
    <xf numFmtId="41" fontId="30" fillId="0" borderId="0" xfId="0" applyNumberFormat="1" applyFont="1" applyAlignment="1" applyProtection="1">
      <alignment wrapText="1"/>
      <protection locked="0"/>
    </xf>
    <xf numFmtId="41" fontId="32" fillId="0" borderId="0" xfId="0" applyNumberFormat="1" applyFont="1" applyProtection="1">
      <protection locked="0"/>
    </xf>
    <xf numFmtId="41" fontId="21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41" fontId="31" fillId="0" borderId="0" xfId="1" applyNumberFormat="1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Alignment="1" applyProtection="1">
      <alignment wrapText="1"/>
      <protection locked="0"/>
    </xf>
    <xf numFmtId="41" fontId="33" fillId="0" borderId="0" xfId="0" applyNumberFormat="1" applyFont="1" applyProtection="1">
      <protection locked="0"/>
    </xf>
    <xf numFmtId="41" fontId="26" fillId="3" borderId="17" xfId="1" applyNumberFormat="1" applyFont="1" applyFill="1" applyBorder="1" applyAlignment="1" applyProtection="1">
      <alignment wrapText="1"/>
    </xf>
    <xf numFmtId="41" fontId="21" fillId="0" borderId="0" xfId="1" applyNumberFormat="1" applyFont="1" applyAlignme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41" fontId="35" fillId="0" borderId="0" xfId="1" applyNumberFormat="1" applyFont="1" applyAlignment="1" applyProtection="1">
      <alignment wrapText="1"/>
      <protection locked="0"/>
    </xf>
    <xf numFmtId="41" fontId="32" fillId="0" borderId="0" xfId="0" applyNumberFormat="1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right" vertical="top" wrapText="1"/>
      <protection locked="0"/>
    </xf>
    <xf numFmtId="41" fontId="26" fillId="0" borderId="15" xfId="1" applyNumberFormat="1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top" wrapText="1"/>
      <protection locked="0"/>
    </xf>
    <xf numFmtId="41" fontId="26" fillId="0" borderId="18" xfId="1" applyNumberFormat="1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41" fontId="32" fillId="0" borderId="0" xfId="1" applyNumberFormat="1" applyFont="1" applyAlignment="1" applyProtection="1">
      <protection locked="0"/>
    </xf>
    <xf numFmtId="41" fontId="32" fillId="0" borderId="3" xfId="0" applyNumberFormat="1" applyFont="1" applyBorder="1" applyProtection="1">
      <protection locked="0"/>
    </xf>
    <xf numFmtId="41" fontId="36" fillId="0" borderId="1" xfId="1" applyNumberFormat="1" applyFont="1" applyBorder="1" applyAlignment="1" applyProtection="1"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41" fontId="26" fillId="3" borderId="11" xfId="1" applyNumberFormat="1" applyFont="1" applyFill="1" applyBorder="1" applyAlignment="1" applyProtection="1">
      <alignment wrapText="1"/>
    </xf>
    <xf numFmtId="0" fontId="21" fillId="0" borderId="0" xfId="0" applyFont="1" applyAlignment="1" applyProtection="1">
      <alignment horizontal="center" vertical="center"/>
      <protection locked="0"/>
    </xf>
    <xf numFmtId="41" fontId="30" fillId="0" borderId="0" xfId="1" applyNumberFormat="1" applyFont="1" applyBorder="1" applyAlignment="1" applyProtection="1">
      <protection locked="0"/>
    </xf>
    <xf numFmtId="41" fontId="30" fillId="0" borderId="0" xfId="0" applyNumberFormat="1" applyFont="1" applyProtection="1">
      <protection locked="0"/>
    </xf>
    <xf numFmtId="41" fontId="30" fillId="0" borderId="0" xfId="0" applyNumberFormat="1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right" vertical="top"/>
      <protection locked="0"/>
    </xf>
    <xf numFmtId="168" fontId="26" fillId="3" borderId="13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Alignment="1" applyProtection="1">
      <alignment horizontal="right" wrapText="1"/>
      <protection locked="0"/>
    </xf>
    <xf numFmtId="168" fontId="26" fillId="3" borderId="14" xfId="1" applyNumberFormat="1" applyFont="1" applyFill="1" applyBorder="1" applyAlignment="1" applyProtection="1">
      <alignment horizontal="right" shrinkToFit="1"/>
    </xf>
    <xf numFmtId="41" fontId="33" fillId="0" borderId="0" xfId="0" applyNumberFormat="1" applyFont="1" applyAlignment="1" applyProtection="1">
      <alignment horizontal="right" vertical="top" wrapText="1"/>
      <protection locked="0"/>
    </xf>
    <xf numFmtId="0" fontId="33" fillId="0" borderId="0" xfId="0" applyFont="1" applyProtection="1">
      <protection locked="0"/>
    </xf>
    <xf numFmtId="168" fontId="26" fillId="0" borderId="0" xfId="1" applyNumberFormat="1" applyFont="1" applyFill="1" applyBorder="1" applyAlignment="1" applyProtection="1">
      <alignment horizontal="right" shrinkToFit="1"/>
    </xf>
    <xf numFmtId="0" fontId="23" fillId="0" borderId="0" xfId="0" applyFont="1" applyAlignment="1" applyProtection="1">
      <alignment vertical="top"/>
      <protection locked="0"/>
    </xf>
    <xf numFmtId="168" fontId="26" fillId="3" borderId="10" xfId="1" applyNumberFormat="1" applyFont="1" applyFill="1" applyBorder="1" applyAlignment="1" applyProtection="1">
      <alignment horizontal="right" shrinkToFit="1"/>
      <protection locked="0"/>
    </xf>
    <xf numFmtId="168" fontId="26" fillId="3" borderId="12" xfId="1" applyNumberFormat="1" applyFont="1" applyFill="1" applyBorder="1" applyAlignment="1" applyProtection="1">
      <alignment horizontal="right" shrinkToFit="1"/>
    </xf>
    <xf numFmtId="0" fontId="26" fillId="0" borderId="0" xfId="0" applyFont="1" applyAlignment="1" applyProtection="1">
      <alignment vertical="top"/>
      <protection locked="0"/>
    </xf>
    <xf numFmtId="168" fontId="26" fillId="0" borderId="0" xfId="1" applyNumberFormat="1" applyFont="1" applyBorder="1" applyAlignment="1" applyProtection="1">
      <alignment horizontal="right" shrinkToFit="1"/>
      <protection locked="0"/>
    </xf>
    <xf numFmtId="168" fontId="26" fillId="0" borderId="0" xfId="1" applyNumberFormat="1" applyFont="1" applyAlignment="1" applyProtection="1">
      <alignment horizontal="right" shrinkToFit="1"/>
      <protection locked="0"/>
    </xf>
    <xf numFmtId="168" fontId="26" fillId="0" borderId="3" xfId="1" applyNumberFormat="1" applyFont="1" applyFill="1" applyBorder="1" applyAlignment="1" applyProtection="1">
      <alignment horizontal="right" shrinkToFit="1"/>
    </xf>
    <xf numFmtId="168" fontId="26" fillId="3" borderId="11" xfId="1" applyNumberFormat="1" applyFont="1" applyFill="1" applyBorder="1" applyAlignment="1" applyProtection="1">
      <alignment horizontal="right" shrinkToFit="1"/>
    </xf>
    <xf numFmtId="0" fontId="27" fillId="2" borderId="0" xfId="0" applyFont="1" applyFill="1" applyAlignment="1" applyProtection="1">
      <alignment horizontal="left" vertical="center"/>
      <protection locked="0"/>
    </xf>
    <xf numFmtId="41" fontId="27" fillId="2" borderId="0" xfId="1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164" fontId="30" fillId="0" borderId="0" xfId="1" applyNumberFormat="1" applyFont="1" applyAlignment="1" applyProtection="1">
      <alignment vertical="center" wrapText="1"/>
      <protection locked="0"/>
    </xf>
    <xf numFmtId="168" fontId="26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0" borderId="0" xfId="0" applyNumberFormat="1" applyFont="1" applyAlignment="1" applyProtection="1">
      <alignment horizontal="right" vertical="top" shrinkToFit="1"/>
      <protection locked="0"/>
    </xf>
    <xf numFmtId="168" fontId="26" fillId="3" borderId="5" xfId="1" applyNumberFormat="1" applyFont="1" applyFill="1" applyBorder="1" applyAlignment="1" applyProtection="1">
      <alignment horizontal="right" vertical="center" shrinkToFit="1"/>
      <protection locked="0"/>
    </xf>
    <xf numFmtId="41" fontId="33" fillId="0" borderId="0" xfId="1" applyNumberFormat="1" applyFont="1" applyProtection="1">
      <protection locked="0"/>
    </xf>
    <xf numFmtId="168" fontId="26" fillId="0" borderId="9" xfId="1" applyNumberFormat="1" applyFont="1" applyBorder="1" applyAlignment="1" applyProtection="1">
      <alignment horizontal="right" vertical="center" shrinkToFit="1"/>
      <protection locked="0"/>
    </xf>
    <xf numFmtId="168" fontId="26" fillId="0" borderId="15" xfId="1" applyNumberFormat="1" applyFont="1" applyBorder="1" applyAlignment="1" applyProtection="1">
      <alignment horizontal="right" vertical="center" shrinkToFit="1"/>
      <protection locked="0"/>
    </xf>
    <xf numFmtId="168" fontId="26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30" fillId="0" borderId="2" xfId="1" applyNumberFormat="1" applyFont="1" applyBorder="1" applyAlignment="1" applyProtection="1">
      <alignment vertical="center" wrapText="1"/>
      <protection locked="0"/>
    </xf>
    <xf numFmtId="168" fontId="26" fillId="3" borderId="11" xfId="1" applyNumberFormat="1" applyFont="1" applyFill="1" applyBorder="1" applyAlignment="1" applyProtection="1">
      <alignment horizontal="right" vertical="center" shrinkToFit="1"/>
    </xf>
    <xf numFmtId="0" fontId="33" fillId="0" borderId="8" xfId="0" applyFont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68" fontId="26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164" fontId="29" fillId="0" borderId="0" xfId="1" applyNumberFormat="1" applyFont="1" applyAlignment="1" applyProtection="1">
      <alignment vertical="top" wrapText="1"/>
      <protection locked="0"/>
    </xf>
    <xf numFmtId="164" fontId="26" fillId="0" borderId="5" xfId="1" applyNumberFormat="1" applyFont="1" applyBorder="1" applyAlignment="1" applyProtection="1">
      <alignment horizontal="right" vertical="top" wrapText="1"/>
      <protection locked="0"/>
    </xf>
    <xf numFmtId="164" fontId="29" fillId="0" borderId="0" xfId="1" applyNumberFormat="1" applyFont="1" applyBorder="1" applyAlignment="1" applyProtection="1">
      <alignment vertical="top" wrapText="1"/>
      <protection locked="0"/>
    </xf>
    <xf numFmtId="164" fontId="26" fillId="0" borderId="9" xfId="1" applyNumberFormat="1" applyFont="1" applyBorder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vertical="top" wrapText="1"/>
      <protection locked="0"/>
    </xf>
    <xf numFmtId="41" fontId="30" fillId="0" borderId="0" xfId="1" applyNumberFormat="1" applyFont="1" applyBorder="1" applyAlignment="1" applyProtection="1">
      <alignment horizontal="left" vertical="top" wrapText="1"/>
      <protection locked="0"/>
    </xf>
    <xf numFmtId="164" fontId="36" fillId="0" borderId="0" xfId="1" applyNumberFormat="1" applyFont="1" applyBorder="1" applyAlignment="1" applyProtection="1">
      <alignment horizontal="center" vertical="center" wrapText="1"/>
      <protection locked="0"/>
    </xf>
    <xf numFmtId="164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41" fontId="26" fillId="0" borderId="5" xfId="1" applyNumberFormat="1" applyFont="1" applyBorder="1" applyAlignment="1" applyProtection="1">
      <alignment horizontal="right" vertical="top" wrapText="1"/>
      <protection locked="0"/>
    </xf>
    <xf numFmtId="41" fontId="26" fillId="0" borderId="9" xfId="1" applyNumberFormat="1" applyFont="1" applyBorder="1" applyAlignment="1" applyProtection="1">
      <alignment horizontal="right" vertical="top" wrapText="1"/>
      <protection locked="0"/>
    </xf>
    <xf numFmtId="41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right" vertical="top" wrapText="1"/>
      <protection locked="0"/>
    </xf>
    <xf numFmtId="41" fontId="30" fillId="0" borderId="0" xfId="1" applyNumberFormat="1" applyFont="1" applyBorder="1" applyAlignment="1" applyProtection="1">
      <alignment vertical="top" wrapText="1"/>
      <protection locked="0"/>
    </xf>
    <xf numFmtId="3" fontId="26" fillId="0" borderId="5" xfId="1" applyNumberFormat="1" applyFont="1" applyBorder="1" applyAlignment="1" applyProtection="1">
      <alignment horizontal="right" vertical="top" wrapText="1"/>
      <protection locked="0"/>
    </xf>
    <xf numFmtId="3" fontId="26" fillId="0" borderId="9" xfId="1" applyNumberFormat="1" applyFont="1" applyBorder="1" applyAlignment="1" applyProtection="1">
      <alignment horizontal="right" vertical="top" wrapText="1"/>
      <protection locked="0"/>
    </xf>
    <xf numFmtId="0" fontId="3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vertical="center"/>
    </xf>
    <xf numFmtId="166" fontId="21" fillId="0" borderId="5" xfId="0" applyNumberFormat="1" applyFont="1" applyBorder="1"/>
    <xf numFmtId="166" fontId="36" fillId="0" borderId="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20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/>
      <protection locked="0"/>
    </xf>
    <xf numFmtId="166" fontId="26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41" fontId="22" fillId="0" borderId="0" xfId="1" applyNumberFormat="1" applyFont="1" applyFill="1" applyAlignment="1" applyProtection="1">
      <alignment horizontal="left"/>
      <protection locked="0"/>
    </xf>
    <xf numFmtId="0" fontId="30" fillId="0" borderId="0" xfId="0" applyFont="1" applyAlignment="1" applyProtection="1">
      <alignment vertical="top" wrapText="1"/>
      <protection locked="0"/>
    </xf>
    <xf numFmtId="41" fontId="28" fillId="0" borderId="0" xfId="1" applyNumberFormat="1" applyFont="1" applyBorder="1" applyAlignment="1" applyProtection="1">
      <alignment horizontal="center" wrapText="1"/>
      <protection locked="0"/>
    </xf>
    <xf numFmtId="41" fontId="29" fillId="0" borderId="0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41" fontId="40" fillId="0" borderId="4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wrapText="1"/>
      <protection locked="0"/>
    </xf>
    <xf numFmtId="0" fontId="33" fillId="0" borderId="19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20" xfId="0" applyFont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wrapText="1"/>
      <protection locked="0"/>
    </xf>
    <xf numFmtId="41" fontId="21" fillId="0" borderId="0" xfId="1" applyNumberFormat="1" applyFont="1" applyProtection="1">
      <protection locked="0"/>
    </xf>
    <xf numFmtId="0" fontId="33" fillId="0" borderId="19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0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37" fillId="0" borderId="25" xfId="0" applyFont="1" applyBorder="1" applyAlignment="1" applyProtection="1">
      <alignment vertical="top" wrapText="1"/>
      <protection locked="0"/>
    </xf>
    <xf numFmtId="41" fontId="21" fillId="0" borderId="0" xfId="1" applyNumberFormat="1" applyFont="1" applyBorder="1" applyProtection="1">
      <protection locked="0"/>
    </xf>
    <xf numFmtId="41" fontId="26" fillId="0" borderId="26" xfId="1" applyNumberFormat="1" applyFont="1" applyBorder="1" applyAlignment="1" applyProtection="1">
      <alignment horizontal="left" vertical="center" wrapText="1"/>
      <protection locked="0"/>
    </xf>
    <xf numFmtId="167" fontId="27" fillId="2" borderId="0" xfId="0" applyNumberFormat="1" applyFont="1" applyFill="1" applyAlignment="1" applyProtection="1">
      <alignment horizontal="left" vertical="center"/>
      <protection locked="0"/>
    </xf>
    <xf numFmtId="0" fontId="33" fillId="0" borderId="19" xfId="0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33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3" fillId="0" borderId="19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15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9</xdr:row>
      <xdr:rowOff>0</xdr:rowOff>
    </xdr:from>
    <xdr:to>
      <xdr:col>8</xdr:col>
      <xdr:colOff>104775</xdr:colOff>
      <xdr:row>9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9</xdr:row>
      <xdr:rowOff>0</xdr:rowOff>
    </xdr:from>
    <xdr:to>
      <xdr:col>14</xdr:col>
      <xdr:colOff>104775</xdr:colOff>
      <xdr:row>9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9</xdr:row>
      <xdr:rowOff>0</xdr:rowOff>
    </xdr:from>
    <xdr:to>
      <xdr:col>12</xdr:col>
      <xdr:colOff>104775</xdr:colOff>
      <xdr:row>9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S14" sqref="S14"/>
    </sheetView>
  </sheetViews>
  <sheetFormatPr defaultColWidth="9.140625" defaultRowHeight="12.75" x14ac:dyDescent="0.2"/>
  <cols>
    <col min="1" max="1" width="35.28515625" style="122" customWidth="1"/>
    <col min="2" max="2" width="16.140625" style="128" customWidth="1"/>
    <col min="3" max="3" width="1.7109375" style="122" customWidth="1"/>
    <col min="4" max="4" width="16.28515625" style="122" customWidth="1"/>
    <col min="5" max="5" width="1.5703125" style="122" customWidth="1"/>
    <col min="6" max="6" width="13.85546875" style="122" customWidth="1"/>
    <col min="7" max="7" width="3.5703125" style="122" customWidth="1"/>
    <col min="8" max="8" width="15.42578125" style="122" customWidth="1"/>
    <col min="9" max="9" width="1.5703125" style="122" customWidth="1"/>
    <col min="10" max="10" width="16" style="122" customWidth="1"/>
    <col min="11" max="11" width="1.5703125" style="122" customWidth="1"/>
    <col min="12" max="12" width="16.85546875" style="122" customWidth="1"/>
    <col min="13" max="16384" width="9.140625" style="122"/>
  </cols>
  <sheetData>
    <row r="1" spans="1:13" ht="18" customHeight="1" x14ac:dyDescent="0.2">
      <c r="A1" s="259"/>
      <c r="B1" s="263" t="s">
        <v>70</v>
      </c>
      <c r="C1" s="263"/>
      <c r="D1" s="263"/>
      <c r="E1" s="263"/>
      <c r="F1" s="263"/>
      <c r="G1" s="263"/>
      <c r="H1" s="263"/>
      <c r="I1" s="263"/>
      <c r="J1" s="263"/>
      <c r="L1" s="123" t="s">
        <v>72</v>
      </c>
      <c r="M1" s="124"/>
    </row>
    <row r="2" spans="1:13" ht="30.75" customHeight="1" x14ac:dyDescent="0.2">
      <c r="A2" s="259"/>
      <c r="B2" s="264" t="s">
        <v>135</v>
      </c>
      <c r="C2" s="264"/>
      <c r="D2" s="264"/>
      <c r="E2" s="264"/>
      <c r="F2" s="264"/>
      <c r="G2" s="264"/>
      <c r="H2" s="264"/>
      <c r="I2" s="264"/>
      <c r="J2" s="264"/>
      <c r="L2" s="125" t="s">
        <v>133</v>
      </c>
      <c r="M2" s="126"/>
    </row>
    <row r="3" spans="1:13" ht="24" customHeight="1" x14ac:dyDescent="0.2">
      <c r="A3" s="259"/>
      <c r="B3" s="260" t="s">
        <v>13</v>
      </c>
      <c r="C3" s="261"/>
      <c r="D3" s="261"/>
      <c r="E3" s="261"/>
      <c r="F3" s="261"/>
      <c r="G3" s="261"/>
      <c r="H3" s="261"/>
      <c r="I3" s="261"/>
      <c r="J3" s="262"/>
      <c r="L3" s="127"/>
    </row>
    <row r="4" spans="1:13" ht="14.25" customHeight="1" x14ac:dyDescent="0.2">
      <c r="A4" s="259"/>
      <c r="B4" s="265" t="s">
        <v>19</v>
      </c>
      <c r="C4" s="267"/>
      <c r="D4" s="268" t="s">
        <v>126</v>
      </c>
      <c r="E4" s="269"/>
      <c r="F4" s="270"/>
      <c r="G4" s="271" t="s">
        <v>71</v>
      </c>
      <c r="H4" s="268" t="s">
        <v>127</v>
      </c>
      <c r="I4" s="269"/>
      <c r="J4" s="270"/>
      <c r="L4" s="127"/>
    </row>
    <row r="5" spans="1:13" ht="16.5" customHeight="1" x14ac:dyDescent="0.2">
      <c r="A5" s="259"/>
      <c r="B5" s="265"/>
      <c r="C5" s="267"/>
      <c r="D5" s="274"/>
      <c r="E5" s="274"/>
      <c r="F5" s="274"/>
      <c r="G5" s="271"/>
      <c r="H5" s="275"/>
      <c r="I5" s="275"/>
      <c r="J5" s="275"/>
      <c r="L5" s="127"/>
    </row>
    <row r="6" spans="1:13" ht="21" customHeight="1" x14ac:dyDescent="0.2">
      <c r="A6" s="259"/>
      <c r="B6" s="266"/>
      <c r="C6" s="267"/>
      <c r="D6" s="272"/>
      <c r="E6" s="272"/>
      <c r="F6" s="272"/>
      <c r="G6" s="271"/>
      <c r="H6" s="273"/>
      <c r="I6" s="273"/>
      <c r="J6" s="273"/>
      <c r="L6" s="127"/>
    </row>
    <row r="8" spans="1:13" ht="21" x14ac:dyDescent="0.35">
      <c r="A8" s="129" t="s">
        <v>125</v>
      </c>
      <c r="B8" s="130"/>
      <c r="C8" s="129"/>
      <c r="D8" s="129"/>
      <c r="E8" s="129"/>
      <c r="F8" s="129"/>
      <c r="G8" s="129"/>
      <c r="H8" s="129"/>
      <c r="I8" s="129"/>
      <c r="J8" s="129"/>
      <c r="K8" s="131"/>
      <c r="L8" s="132"/>
    </row>
    <row r="9" spans="1:13" ht="45" x14ac:dyDescent="0.25">
      <c r="A9" s="133"/>
      <c r="B9" s="134" t="s">
        <v>0</v>
      </c>
      <c r="C9" s="135"/>
      <c r="D9" s="135" t="s">
        <v>1</v>
      </c>
      <c r="E9" s="135"/>
      <c r="F9" s="135" t="s">
        <v>77</v>
      </c>
      <c r="G9" s="135"/>
      <c r="H9" s="135" t="s">
        <v>78</v>
      </c>
      <c r="I9" s="135"/>
      <c r="J9" s="135" t="s">
        <v>73</v>
      </c>
      <c r="K9" s="136"/>
      <c r="L9" s="135" t="s">
        <v>74</v>
      </c>
    </row>
    <row r="10" spans="1:13" ht="24" customHeight="1" x14ac:dyDescent="0.25">
      <c r="A10" s="137"/>
      <c r="B10" s="138" t="s">
        <v>4</v>
      </c>
      <c r="C10" s="139"/>
      <c r="D10" s="138" t="s">
        <v>4</v>
      </c>
      <c r="E10" s="138"/>
      <c r="F10" s="138" t="s">
        <v>4</v>
      </c>
      <c r="G10" s="138"/>
      <c r="H10" s="138" t="s">
        <v>4</v>
      </c>
      <c r="I10" s="138"/>
      <c r="J10" s="138" t="s">
        <v>4</v>
      </c>
      <c r="K10" s="138"/>
      <c r="L10" s="138" t="s">
        <v>4</v>
      </c>
    </row>
    <row r="11" spans="1:13" ht="20.100000000000001" customHeight="1" x14ac:dyDescent="0.25">
      <c r="A11" s="140" t="s">
        <v>7</v>
      </c>
      <c r="B11" s="141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3" ht="20.100000000000001" customHeight="1" x14ac:dyDescent="0.25">
      <c r="A12" s="144" t="s">
        <v>21</v>
      </c>
      <c r="B12" s="145">
        <v>1388.02</v>
      </c>
      <c r="C12" s="146"/>
      <c r="D12" s="145"/>
      <c r="E12" s="146"/>
      <c r="F12" s="145"/>
      <c r="G12" s="146"/>
      <c r="H12" s="145"/>
      <c r="I12" s="146"/>
      <c r="J12" s="147">
        <f>H12+D12+B12+F12</f>
        <v>1388.02</v>
      </c>
      <c r="K12" s="148"/>
      <c r="L12" s="145"/>
    </row>
    <row r="13" spans="1:13" ht="20.100000000000001" customHeight="1" x14ac:dyDescent="0.25">
      <c r="A13" s="144" t="s">
        <v>22</v>
      </c>
      <c r="B13" s="145"/>
      <c r="C13" s="146"/>
      <c r="D13" s="145"/>
      <c r="E13" s="146"/>
      <c r="F13" s="145"/>
      <c r="G13" s="146"/>
      <c r="H13" s="145"/>
      <c r="I13" s="146"/>
      <c r="J13" s="147">
        <f t="shared" ref="J13:J21" si="0">H13+D13+B13+F13</f>
        <v>0</v>
      </c>
      <c r="K13" s="148"/>
      <c r="L13" s="145"/>
    </row>
    <row r="14" spans="1:13" ht="20.100000000000001" customHeight="1" x14ac:dyDescent="0.25">
      <c r="A14" s="144" t="s">
        <v>23</v>
      </c>
      <c r="B14" s="145"/>
      <c r="C14" s="146"/>
      <c r="D14" s="145"/>
      <c r="E14" s="146"/>
      <c r="F14" s="145"/>
      <c r="G14" s="146"/>
      <c r="H14" s="145"/>
      <c r="I14" s="146"/>
      <c r="J14" s="147">
        <f t="shared" si="0"/>
        <v>0</v>
      </c>
      <c r="K14" s="148"/>
      <c r="L14" s="145">
        <v>2372</v>
      </c>
    </row>
    <row r="15" spans="1:13" ht="20.100000000000001" customHeight="1" x14ac:dyDescent="0.25">
      <c r="A15" s="144" t="s">
        <v>24</v>
      </c>
      <c r="B15" s="145">
        <v>560</v>
      </c>
      <c r="C15" s="146"/>
      <c r="D15" s="145"/>
      <c r="E15" s="146"/>
      <c r="F15" s="145"/>
      <c r="G15" s="146"/>
      <c r="H15" s="145"/>
      <c r="I15" s="146"/>
      <c r="J15" s="147">
        <f t="shared" si="0"/>
        <v>560</v>
      </c>
      <c r="K15" s="148"/>
      <c r="L15" s="145"/>
    </row>
    <row r="16" spans="1:13" ht="20.100000000000001" customHeight="1" x14ac:dyDescent="0.25">
      <c r="A16" s="144" t="s">
        <v>25</v>
      </c>
      <c r="B16" s="145"/>
      <c r="C16" s="146"/>
      <c r="D16" s="145"/>
      <c r="E16" s="146"/>
      <c r="F16" s="145"/>
      <c r="G16" s="146"/>
      <c r="H16" s="145"/>
      <c r="I16" s="146"/>
      <c r="J16" s="147">
        <f t="shared" si="0"/>
        <v>0</v>
      </c>
      <c r="K16" s="148"/>
      <c r="L16" s="145"/>
    </row>
    <row r="17" spans="1:12" ht="30" x14ac:dyDescent="0.25">
      <c r="A17" s="144" t="s">
        <v>26</v>
      </c>
      <c r="B17" s="145"/>
      <c r="C17" s="146"/>
      <c r="D17" s="145"/>
      <c r="E17" s="146"/>
      <c r="F17" s="145"/>
      <c r="G17" s="146"/>
      <c r="H17" s="145"/>
      <c r="I17" s="146"/>
      <c r="J17" s="147">
        <f t="shared" si="0"/>
        <v>0</v>
      </c>
      <c r="K17" s="148"/>
      <c r="L17" s="145"/>
    </row>
    <row r="18" spans="1:12" ht="20.100000000000001" customHeight="1" x14ac:dyDescent="0.25">
      <c r="A18" s="144" t="s">
        <v>67</v>
      </c>
      <c r="B18" s="145"/>
      <c r="C18" s="146"/>
      <c r="D18" s="145"/>
      <c r="E18" s="146"/>
      <c r="F18" s="145"/>
      <c r="G18" s="146"/>
      <c r="H18" s="145"/>
      <c r="I18" s="146"/>
      <c r="J18" s="147">
        <f t="shared" si="0"/>
        <v>0</v>
      </c>
      <c r="K18" s="148"/>
      <c r="L18" s="145"/>
    </row>
    <row r="19" spans="1:12" ht="30" x14ac:dyDescent="0.25">
      <c r="A19" s="144" t="s">
        <v>68</v>
      </c>
      <c r="B19" s="145">
        <v>12.84</v>
      </c>
      <c r="C19" s="146"/>
      <c r="D19" s="145"/>
      <c r="E19" s="146"/>
      <c r="F19" s="145"/>
      <c r="G19" s="146"/>
      <c r="H19" s="145"/>
      <c r="I19" s="146"/>
      <c r="J19" s="147">
        <f t="shared" si="0"/>
        <v>12.84</v>
      </c>
      <c r="K19" s="148"/>
      <c r="L19" s="145"/>
    </row>
    <row r="20" spans="1:12" ht="20.100000000000001" customHeight="1" x14ac:dyDescent="0.25">
      <c r="A20" s="144"/>
      <c r="B20" s="145"/>
      <c r="C20" s="146"/>
      <c r="D20" s="145"/>
      <c r="E20" s="146"/>
      <c r="F20" s="145"/>
      <c r="G20" s="146"/>
      <c r="H20" s="145"/>
      <c r="I20" s="146"/>
      <c r="J20" s="147">
        <f t="shared" si="0"/>
        <v>0</v>
      </c>
      <c r="K20" s="148"/>
      <c r="L20" s="145"/>
    </row>
    <row r="21" spans="1:12" ht="17.25" customHeight="1" thickBot="1" x14ac:dyDescent="0.3">
      <c r="A21" s="149" t="s">
        <v>83</v>
      </c>
      <c r="B21" s="150">
        <f>SUM(B12:B20)</f>
        <v>1960.86</v>
      </c>
      <c r="C21" s="151"/>
      <c r="D21" s="150">
        <f>SUM(D12:D20)</f>
        <v>0</v>
      </c>
      <c r="E21" s="146"/>
      <c r="F21" s="150">
        <f>SUM(F12:F20)</f>
        <v>0</v>
      </c>
      <c r="G21" s="146"/>
      <c r="H21" s="150">
        <f>SUM(H12:H20)</f>
        <v>0</v>
      </c>
      <c r="I21" s="146"/>
      <c r="J21" s="152">
        <f t="shared" si="0"/>
        <v>1960.86</v>
      </c>
      <c r="K21" s="148"/>
      <c r="L21" s="150">
        <f>SUM(L12:L20)</f>
        <v>2372</v>
      </c>
    </row>
    <row r="22" spans="1:12" ht="16.5" customHeight="1" thickTop="1" x14ac:dyDescent="0.2">
      <c r="A22" s="153"/>
      <c r="B22" s="154"/>
      <c r="C22" s="155"/>
      <c r="D22" s="155"/>
      <c r="E22" s="155"/>
      <c r="F22" s="155"/>
      <c r="G22" s="155"/>
      <c r="H22" s="155"/>
      <c r="I22" s="155"/>
      <c r="J22" s="156" t="str">
        <f>IF(B21+D21+F21+H21-J21=0," ","error")</f>
        <v xml:space="preserve"> </v>
      </c>
      <c r="K22" s="155"/>
      <c r="L22" s="157"/>
    </row>
    <row r="23" spans="1:12" ht="30" x14ac:dyDescent="0.25">
      <c r="A23" s="158" t="s">
        <v>65</v>
      </c>
      <c r="B23" s="159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2" ht="20.100000000000001" customHeight="1" x14ac:dyDescent="0.25">
      <c r="A24" s="144" t="s">
        <v>27</v>
      </c>
      <c r="B24" s="145"/>
      <c r="C24" s="146"/>
      <c r="D24" s="145"/>
      <c r="E24" s="146"/>
      <c r="F24" s="145"/>
      <c r="G24" s="146"/>
      <c r="H24" s="145"/>
      <c r="I24" s="146"/>
      <c r="J24" s="147">
        <f>H24+D24+B24+F24</f>
        <v>0</v>
      </c>
      <c r="K24" s="148"/>
      <c r="L24" s="145"/>
    </row>
    <row r="25" spans="1:12" ht="20.100000000000001" customHeight="1" x14ac:dyDescent="0.25">
      <c r="A25" s="144" t="s">
        <v>28</v>
      </c>
      <c r="B25" s="145"/>
      <c r="C25" s="146"/>
      <c r="D25" s="145"/>
      <c r="E25" s="146"/>
      <c r="F25" s="145"/>
      <c r="G25" s="146"/>
      <c r="H25" s="145"/>
      <c r="I25" s="146"/>
      <c r="J25" s="147">
        <f>H25+D25+B25+F25</f>
        <v>0</v>
      </c>
      <c r="K25" s="148"/>
      <c r="L25" s="145"/>
    </row>
    <row r="26" spans="1:12" ht="17.25" customHeight="1" thickBot="1" x14ac:dyDescent="0.3">
      <c r="A26" s="149" t="s">
        <v>84</v>
      </c>
      <c r="B26" s="150">
        <f>SUM(B24:B25)</f>
        <v>0</v>
      </c>
      <c r="C26" s="151"/>
      <c r="D26" s="150">
        <f>SUM(D24:D25)</f>
        <v>0</v>
      </c>
      <c r="E26" s="146"/>
      <c r="F26" s="150">
        <f>SUM(F24:F25)</f>
        <v>0</v>
      </c>
      <c r="G26" s="146"/>
      <c r="H26" s="150">
        <f>SUM(H24:H25)</f>
        <v>0</v>
      </c>
      <c r="I26" s="146"/>
      <c r="J26" s="150">
        <f>SUM(J24:J25)</f>
        <v>0</v>
      </c>
      <c r="K26" s="148"/>
      <c r="L26" s="150">
        <f>SUM(L24:L25)</f>
        <v>0</v>
      </c>
    </row>
    <row r="27" spans="1:12" ht="8.25" customHeight="1" thickTop="1" x14ac:dyDescent="0.25">
      <c r="A27" s="160"/>
      <c r="B27" s="161"/>
      <c r="C27" s="162"/>
      <c r="D27" s="161"/>
      <c r="E27" s="162"/>
      <c r="F27" s="161"/>
      <c r="G27" s="162"/>
      <c r="H27" s="161"/>
      <c r="I27" s="163"/>
      <c r="J27" s="164" t="str">
        <f>IF(B26+D26+F26+H26-J26=0," ","error")</f>
        <v xml:space="preserve"> </v>
      </c>
      <c r="K27" s="148"/>
      <c r="L27" s="164"/>
    </row>
    <row r="28" spans="1:12" ht="20.100000000000001" customHeight="1" thickBot="1" x14ac:dyDescent="0.3">
      <c r="A28" s="149" t="s">
        <v>11</v>
      </c>
      <c r="B28" s="165">
        <f>B26+B21</f>
        <v>1960.86</v>
      </c>
      <c r="C28" s="163"/>
      <c r="D28" s="165">
        <f>D26+D21</f>
        <v>0</v>
      </c>
      <c r="E28" s="163"/>
      <c r="F28" s="165">
        <f>F26+F21</f>
        <v>0</v>
      </c>
      <c r="G28" s="163"/>
      <c r="H28" s="165">
        <f>H26+H21</f>
        <v>0</v>
      </c>
      <c r="I28" s="163"/>
      <c r="J28" s="165">
        <f>J26+J21</f>
        <v>1960.86</v>
      </c>
      <c r="K28" s="148"/>
      <c r="L28" s="165">
        <f>L26+L21</f>
        <v>2372</v>
      </c>
    </row>
    <row r="29" spans="1:12" ht="16.5" customHeight="1" thickTop="1" x14ac:dyDescent="0.2">
      <c r="B29" s="166"/>
      <c r="C29" s="157"/>
      <c r="D29" s="157"/>
      <c r="E29" s="157"/>
      <c r="F29" s="157"/>
      <c r="G29" s="157"/>
      <c r="H29" s="157"/>
      <c r="I29" s="157"/>
      <c r="J29" s="156" t="str">
        <f>IF(B28+D28+H28-J28=0," ","error")</f>
        <v xml:space="preserve"> </v>
      </c>
      <c r="K29" s="157"/>
      <c r="L29" s="157"/>
    </row>
    <row r="30" spans="1:12" ht="18" customHeight="1" x14ac:dyDescent="0.2">
      <c r="A30" s="167" t="s">
        <v>8</v>
      </c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20.100000000000001" customHeight="1" x14ac:dyDescent="0.25">
      <c r="A31" s="170" t="s">
        <v>29</v>
      </c>
      <c r="B31" s="145"/>
      <c r="C31" s="161"/>
      <c r="D31" s="145"/>
      <c r="E31" s="146"/>
      <c r="F31" s="145"/>
      <c r="G31" s="146"/>
      <c r="H31" s="145"/>
      <c r="I31" s="146"/>
      <c r="J31" s="147">
        <f>H31+D31+B31+F31</f>
        <v>0</v>
      </c>
      <c r="K31" s="164"/>
      <c r="L31" s="145"/>
    </row>
    <row r="32" spans="1:12" ht="20.100000000000001" customHeight="1" x14ac:dyDescent="0.25">
      <c r="A32" s="170" t="s">
        <v>116</v>
      </c>
      <c r="B32" s="145"/>
      <c r="C32" s="161"/>
      <c r="D32" s="145"/>
      <c r="E32" s="146"/>
      <c r="F32" s="145"/>
      <c r="G32" s="146"/>
      <c r="H32" s="145"/>
      <c r="I32" s="146"/>
      <c r="J32" s="147">
        <f t="shared" ref="J32:J41" si="1">H32+D32+B32+F32</f>
        <v>0</v>
      </c>
      <c r="K32" s="164"/>
      <c r="L32" s="145"/>
    </row>
    <row r="33" spans="1:12" ht="20.100000000000001" customHeight="1" x14ac:dyDescent="0.25">
      <c r="A33" s="170" t="s">
        <v>30</v>
      </c>
      <c r="B33" s="145"/>
      <c r="C33" s="161"/>
      <c r="D33" s="145"/>
      <c r="E33" s="146"/>
      <c r="F33" s="145"/>
      <c r="G33" s="146"/>
      <c r="H33" s="145"/>
      <c r="I33" s="146"/>
      <c r="J33" s="147">
        <f t="shared" si="1"/>
        <v>0</v>
      </c>
      <c r="K33" s="164"/>
      <c r="L33" s="145"/>
    </row>
    <row r="34" spans="1:12" ht="30" x14ac:dyDescent="0.25">
      <c r="A34" s="170" t="s">
        <v>31</v>
      </c>
      <c r="B34" s="145">
        <f>3520.16+471.54</f>
        <v>3991.7</v>
      </c>
      <c r="C34" s="161"/>
      <c r="D34" s="145"/>
      <c r="E34" s="146"/>
      <c r="F34" s="145"/>
      <c r="G34" s="146"/>
      <c r="H34" s="145"/>
      <c r="I34" s="146"/>
      <c r="J34" s="147">
        <f t="shared" si="1"/>
        <v>3991.7</v>
      </c>
      <c r="K34" s="164"/>
      <c r="L34" s="145"/>
    </row>
    <row r="35" spans="1:12" ht="20.100000000000001" customHeight="1" x14ac:dyDescent="0.25">
      <c r="A35" s="170" t="s">
        <v>32</v>
      </c>
      <c r="B35" s="145"/>
      <c r="C35" s="161"/>
      <c r="D35" s="145"/>
      <c r="E35" s="146"/>
      <c r="F35" s="145"/>
      <c r="G35" s="146"/>
      <c r="H35" s="145"/>
      <c r="I35" s="146"/>
      <c r="J35" s="147">
        <f t="shared" si="1"/>
        <v>0</v>
      </c>
      <c r="K35" s="164"/>
      <c r="L35" s="145"/>
    </row>
    <row r="36" spans="1:12" ht="20.100000000000001" customHeight="1" x14ac:dyDescent="0.25">
      <c r="A36" s="170" t="s">
        <v>33</v>
      </c>
      <c r="B36" s="145"/>
      <c r="C36" s="161"/>
      <c r="D36" s="145"/>
      <c r="E36" s="146"/>
      <c r="F36" s="145"/>
      <c r="G36" s="146"/>
      <c r="H36" s="145"/>
      <c r="I36" s="146"/>
      <c r="J36" s="147">
        <f t="shared" si="1"/>
        <v>0</v>
      </c>
      <c r="K36" s="164"/>
      <c r="L36" s="145"/>
    </row>
    <row r="37" spans="1:12" ht="20.100000000000001" customHeight="1" x14ac:dyDescent="0.25">
      <c r="A37" s="171" t="s">
        <v>34</v>
      </c>
      <c r="B37" s="145"/>
      <c r="C37" s="161"/>
      <c r="D37" s="145"/>
      <c r="E37" s="146"/>
      <c r="F37" s="145"/>
      <c r="G37" s="146"/>
      <c r="H37" s="145"/>
      <c r="I37" s="146"/>
      <c r="J37" s="147">
        <f t="shared" si="1"/>
        <v>0</v>
      </c>
      <c r="K37" s="164"/>
      <c r="L37" s="145"/>
    </row>
    <row r="38" spans="1:12" ht="20.100000000000001" customHeight="1" x14ac:dyDescent="0.25">
      <c r="A38" s="171" t="s">
        <v>35</v>
      </c>
      <c r="B38" s="145"/>
      <c r="C38" s="161"/>
      <c r="D38" s="145"/>
      <c r="E38" s="146"/>
      <c r="F38" s="145"/>
      <c r="G38" s="146"/>
      <c r="H38" s="145"/>
      <c r="I38" s="146"/>
      <c r="J38" s="147">
        <f t="shared" si="1"/>
        <v>0</v>
      </c>
      <c r="K38" s="164"/>
      <c r="L38" s="145"/>
    </row>
    <row r="39" spans="1:12" ht="20.100000000000001" customHeight="1" x14ac:dyDescent="0.25">
      <c r="A39" s="171" t="s">
        <v>36</v>
      </c>
      <c r="B39" s="145"/>
      <c r="C39" s="161"/>
      <c r="D39" s="145"/>
      <c r="E39" s="146"/>
      <c r="F39" s="145"/>
      <c r="G39" s="146"/>
      <c r="H39" s="145"/>
      <c r="I39" s="146"/>
      <c r="J39" s="147">
        <f t="shared" si="1"/>
        <v>0</v>
      </c>
      <c r="K39" s="164"/>
      <c r="L39" s="145"/>
    </row>
    <row r="40" spans="1:12" ht="20.100000000000001" customHeight="1" x14ac:dyDescent="0.25">
      <c r="A40" s="171" t="s">
        <v>124</v>
      </c>
      <c r="B40" s="145"/>
      <c r="C40" s="161"/>
      <c r="D40" s="145"/>
      <c r="E40" s="146"/>
      <c r="F40" s="145"/>
      <c r="G40" s="146"/>
      <c r="H40" s="145"/>
      <c r="I40" s="146"/>
      <c r="J40" s="147">
        <f t="shared" si="1"/>
        <v>0</v>
      </c>
      <c r="K40" s="164"/>
      <c r="L40" s="145"/>
    </row>
    <row r="41" spans="1:12" ht="20.100000000000001" customHeight="1" thickBot="1" x14ac:dyDescent="0.3">
      <c r="A41" s="170"/>
      <c r="B41" s="172"/>
      <c r="C41" s="161"/>
      <c r="D41" s="172"/>
      <c r="E41" s="146"/>
      <c r="F41" s="172"/>
      <c r="G41" s="146"/>
      <c r="H41" s="172"/>
      <c r="I41" s="146"/>
      <c r="J41" s="147">
        <f t="shared" si="1"/>
        <v>0</v>
      </c>
      <c r="K41" s="164"/>
      <c r="L41" s="172"/>
    </row>
    <row r="42" spans="1:12" ht="20.100000000000001" customHeight="1" thickTop="1" thickBot="1" x14ac:dyDescent="0.3">
      <c r="A42" s="173" t="s">
        <v>85</v>
      </c>
      <c r="B42" s="150">
        <f>SUM(B31:B41)</f>
        <v>3991.7</v>
      </c>
      <c r="C42" s="174"/>
      <c r="D42" s="150">
        <f>SUM(D31:D41)</f>
        <v>0</v>
      </c>
      <c r="E42" s="146"/>
      <c r="F42" s="150">
        <f>SUM(F31:F41)</f>
        <v>0</v>
      </c>
      <c r="G42" s="146"/>
      <c r="H42" s="150">
        <f>SUM(H31:H41)</f>
        <v>0</v>
      </c>
      <c r="I42" s="146"/>
      <c r="J42" s="150">
        <f>SUM(J31:J41)</f>
        <v>3991.7</v>
      </c>
      <c r="K42" s="164"/>
      <c r="L42" s="150">
        <f>SUM(L31:L41)</f>
        <v>0</v>
      </c>
    </row>
    <row r="43" spans="1:12" s="175" customFormat="1" ht="17.25" customHeight="1" thickTop="1" x14ac:dyDescent="0.2">
      <c r="B43" s="176"/>
      <c r="C43" s="156"/>
      <c r="D43" s="177"/>
      <c r="E43" s="156"/>
      <c r="F43" s="156"/>
      <c r="G43" s="156"/>
      <c r="H43" s="156"/>
      <c r="I43" s="156"/>
      <c r="J43" s="156" t="str">
        <f>IF(B42+D42+F42+H42-J42=0," ","error")</f>
        <v xml:space="preserve"> </v>
      </c>
      <c r="K43" s="156"/>
      <c r="L43" s="156"/>
    </row>
    <row r="44" spans="1:12" ht="30" x14ac:dyDescent="0.25">
      <c r="A44" s="158" t="s">
        <v>66</v>
      </c>
      <c r="B44" s="159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2" ht="20.100000000000001" customHeight="1" x14ac:dyDescent="0.25">
      <c r="A45" s="170" t="s">
        <v>37</v>
      </c>
      <c r="B45" s="145"/>
      <c r="C45" s="161"/>
      <c r="D45" s="145"/>
      <c r="E45" s="146"/>
      <c r="F45" s="145"/>
      <c r="G45" s="146"/>
      <c r="H45" s="145"/>
      <c r="I45" s="146"/>
      <c r="J45" s="147">
        <f>H45+D45+F45+B45</f>
        <v>0</v>
      </c>
      <c r="K45" s="164"/>
      <c r="L45" s="145"/>
    </row>
    <row r="46" spans="1:12" ht="20.100000000000001" customHeight="1" thickBot="1" x14ac:dyDescent="0.3">
      <c r="A46" s="170" t="s">
        <v>38</v>
      </c>
      <c r="B46" s="172"/>
      <c r="C46" s="161"/>
      <c r="D46" s="172"/>
      <c r="E46" s="146"/>
      <c r="F46" s="172"/>
      <c r="G46" s="146"/>
      <c r="H46" s="172"/>
      <c r="I46" s="146"/>
      <c r="J46" s="147">
        <f>H46+D46+F46+B46</f>
        <v>0</v>
      </c>
      <c r="K46" s="164"/>
      <c r="L46" s="172"/>
    </row>
    <row r="47" spans="1:12" ht="20.100000000000001" customHeight="1" thickTop="1" thickBot="1" x14ac:dyDescent="0.3">
      <c r="A47" s="173" t="s">
        <v>86</v>
      </c>
      <c r="B47" s="150">
        <f>SUM(B45:B46)</f>
        <v>0</v>
      </c>
      <c r="C47" s="174"/>
      <c r="D47" s="150">
        <f>SUM(D45:D46)</f>
        <v>0</v>
      </c>
      <c r="E47" s="146"/>
      <c r="F47" s="150">
        <f>SUM(F45:F46)</f>
        <v>0</v>
      </c>
      <c r="G47" s="146"/>
      <c r="H47" s="150">
        <f>SUM(H45:H46)</f>
        <v>0</v>
      </c>
      <c r="I47" s="146"/>
      <c r="J47" s="150">
        <f>SUM(J45:J46)</f>
        <v>0</v>
      </c>
      <c r="K47" s="164"/>
      <c r="L47" s="150">
        <f>SUM(L45:L46)</f>
        <v>0</v>
      </c>
    </row>
    <row r="48" spans="1:12" ht="13.5" customHeight="1" thickTop="1" thickBot="1" x14ac:dyDescent="0.25">
      <c r="B48" s="178"/>
      <c r="C48" s="157"/>
      <c r="D48" s="178"/>
      <c r="E48" s="157"/>
      <c r="F48" s="157"/>
      <c r="G48" s="157"/>
      <c r="H48" s="178"/>
      <c r="I48" s="157"/>
      <c r="J48" s="156" t="str">
        <f>IF(B47+D47+F47+H47-J47=0," ","error")</f>
        <v xml:space="preserve"> </v>
      </c>
      <c r="K48" s="157"/>
      <c r="L48" s="157"/>
    </row>
    <row r="49" spans="1:13" s="181" customFormat="1" ht="20.100000000000001" customHeight="1" thickTop="1" thickBot="1" x14ac:dyDescent="0.3">
      <c r="A49" s="179" t="s">
        <v>12</v>
      </c>
      <c r="B49" s="180">
        <f>+B47+B42</f>
        <v>3991.7</v>
      </c>
      <c r="C49" s="148"/>
      <c r="D49" s="180">
        <f>+D47+D42</f>
        <v>0</v>
      </c>
      <c r="E49" s="148"/>
      <c r="F49" s="180">
        <f>+F47+F42</f>
        <v>0</v>
      </c>
      <c r="G49" s="148"/>
      <c r="H49" s="180">
        <f>+H47+H42</f>
        <v>0</v>
      </c>
      <c r="I49" s="148"/>
      <c r="J49" s="180">
        <f>+J47+J42</f>
        <v>3991.7</v>
      </c>
      <c r="K49" s="148"/>
      <c r="L49" s="180">
        <f>+L47+L42</f>
        <v>0</v>
      </c>
    </row>
    <row r="50" spans="1:13" ht="14.25" thickTop="1" thickBot="1" x14ac:dyDescent="0.25">
      <c r="B50" s="182"/>
      <c r="C50" s="183"/>
      <c r="D50" s="183"/>
      <c r="E50" s="183"/>
      <c r="F50" s="183"/>
      <c r="G50" s="183"/>
      <c r="H50" s="183"/>
      <c r="I50" s="183"/>
      <c r="J50" s="156" t="str">
        <f>IF(B49+D49+F49+H49-J49=0," ","error")</f>
        <v xml:space="preserve"> </v>
      </c>
      <c r="K50" s="184"/>
      <c r="L50" s="157"/>
    </row>
    <row r="51" spans="1:13" ht="20.100000000000001" customHeight="1" thickTop="1" thickBot="1" x14ac:dyDescent="0.3">
      <c r="A51" s="185" t="s">
        <v>107</v>
      </c>
      <c r="B51" s="186">
        <f>+B28-B49</f>
        <v>-2030.84</v>
      </c>
      <c r="C51" s="187"/>
      <c r="D51" s="186">
        <f>+D28-D49</f>
        <v>0</v>
      </c>
      <c r="E51" s="187"/>
      <c r="F51" s="186">
        <f>+F28-F49</f>
        <v>0</v>
      </c>
      <c r="G51" s="187"/>
      <c r="H51" s="186">
        <f>+H28-H49</f>
        <v>0</v>
      </c>
      <c r="I51" s="187"/>
      <c r="J51" s="188">
        <f>IF((B51+D51+F51+H51)=(+J28-J49),H51+F51+D51+B51,"Cross Add Error")</f>
        <v>-2030.84</v>
      </c>
      <c r="K51" s="189"/>
      <c r="L51" s="186">
        <f>+L28-L49</f>
        <v>2372</v>
      </c>
      <c r="M51" s="190"/>
    </row>
    <row r="52" spans="1:13" ht="14.25" customHeight="1" thickBot="1" x14ac:dyDescent="0.3">
      <c r="A52" s="185"/>
      <c r="B52" s="191"/>
      <c r="C52" s="187"/>
      <c r="D52" s="191"/>
      <c r="E52" s="187"/>
      <c r="F52" s="191"/>
      <c r="G52" s="187"/>
      <c r="H52" s="191"/>
      <c r="I52" s="187"/>
      <c r="J52" s="191"/>
      <c r="K52" s="189"/>
      <c r="L52" s="191"/>
      <c r="M52" s="190"/>
    </row>
    <row r="53" spans="1:13" ht="19.5" customHeight="1" thickTop="1" thickBot="1" x14ac:dyDescent="0.3">
      <c r="A53" s="192" t="s">
        <v>122</v>
      </c>
      <c r="B53" s="193"/>
      <c r="C53" s="187"/>
      <c r="D53" s="193"/>
      <c r="E53" s="187"/>
      <c r="F53" s="193"/>
      <c r="G53" s="187"/>
      <c r="H53" s="193"/>
      <c r="I53" s="187"/>
      <c r="J53" s="194">
        <f>IF(H53+F53+D53+B53=0,0,"Transfer error")</f>
        <v>0</v>
      </c>
      <c r="K53" s="189"/>
      <c r="L53" s="193"/>
    </row>
    <row r="54" spans="1:13" ht="14.25" customHeight="1" thickTop="1" thickBot="1" x14ac:dyDescent="0.3">
      <c r="A54" s="195"/>
      <c r="B54" s="196"/>
      <c r="C54" s="187"/>
      <c r="D54" s="196"/>
      <c r="E54" s="187"/>
      <c r="F54" s="197"/>
      <c r="G54" s="187"/>
      <c r="H54" s="196"/>
      <c r="I54" s="187"/>
      <c r="J54" s="198"/>
      <c r="K54" s="189"/>
      <c r="L54" s="196"/>
    </row>
    <row r="55" spans="1:13" ht="29.25" customHeight="1" thickTop="1" thickBot="1" x14ac:dyDescent="0.3">
      <c r="A55" s="173" t="s">
        <v>41</v>
      </c>
      <c r="B55" s="199">
        <f>+B51+B53</f>
        <v>-2030.84</v>
      </c>
      <c r="C55" s="187"/>
      <c r="D55" s="199">
        <f>+D51+D53</f>
        <v>0</v>
      </c>
      <c r="E55" s="187"/>
      <c r="F55" s="199">
        <f>+F51+F53</f>
        <v>0</v>
      </c>
      <c r="G55" s="187"/>
      <c r="H55" s="199">
        <f>+H51+H53</f>
        <v>0</v>
      </c>
      <c r="I55" s="187"/>
      <c r="J55" s="199">
        <f>+J51+J53</f>
        <v>-2030.84</v>
      </c>
      <c r="K55" s="189"/>
      <c r="L55" s="199">
        <f>+L51+L53</f>
        <v>2372</v>
      </c>
    </row>
    <row r="56" spans="1:13" ht="13.5" thickTop="1" x14ac:dyDescent="0.2">
      <c r="J56" s="156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V15" sqref="V15"/>
    </sheetView>
  </sheetViews>
  <sheetFormatPr defaultColWidth="9.140625" defaultRowHeight="12.75" x14ac:dyDescent="0.2"/>
  <cols>
    <col min="1" max="1" width="28.85546875" style="122" customWidth="1"/>
    <col min="2" max="2" width="19" style="128" customWidth="1"/>
    <col min="3" max="3" width="3.85546875" style="122" customWidth="1"/>
    <col min="4" max="4" width="15.42578125" style="122" customWidth="1"/>
    <col min="5" max="5" width="1.5703125" style="122" customWidth="1"/>
    <col min="6" max="6" width="15.42578125" style="122" customWidth="1"/>
    <col min="7" max="7" width="1.42578125" style="122" customWidth="1"/>
    <col min="8" max="8" width="15.42578125" style="122" customWidth="1"/>
    <col min="9" max="9" width="1.5703125" style="122" customWidth="1"/>
    <col min="10" max="10" width="15.5703125" style="122" customWidth="1"/>
    <col min="11" max="11" width="1.5703125" style="122" customWidth="1"/>
    <col min="12" max="12" width="14.7109375" style="122" customWidth="1"/>
    <col min="13" max="13" width="1.5703125" style="122" customWidth="1"/>
    <col min="14" max="14" width="14.7109375" style="122" customWidth="1"/>
    <col min="15" max="15" width="1.5703125" style="122" customWidth="1"/>
    <col min="16" max="16" width="14.7109375" style="122" customWidth="1"/>
    <col min="17" max="16384" width="9.140625" style="122"/>
  </cols>
  <sheetData>
    <row r="1" spans="1:16" ht="27" customHeight="1" x14ac:dyDescent="0.35">
      <c r="B1" s="276" t="str">
        <f>'R&amp;P Accounts'!B2</f>
        <v>Strathleven Artisans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N1" s="276" t="str">
        <f>'R&amp;P Accounts'!L2</f>
        <v>SC048448</v>
      </c>
      <c r="O1" s="276"/>
      <c r="P1" s="276"/>
    </row>
    <row r="2" spans="1:16" s="205" customFormat="1" ht="26.25" customHeight="1" x14ac:dyDescent="0.2">
      <c r="A2" s="200" t="s">
        <v>121</v>
      </c>
      <c r="B2" s="201"/>
      <c r="C2" s="202"/>
      <c r="D2" s="202"/>
      <c r="E2" s="202"/>
      <c r="F2" s="300"/>
      <c r="G2" s="300"/>
      <c r="H2" s="300"/>
      <c r="I2" s="203"/>
      <c r="J2" s="203"/>
      <c r="K2" s="203"/>
      <c r="L2" s="204"/>
      <c r="M2" s="203"/>
      <c r="N2" s="204"/>
      <c r="O2" s="203"/>
      <c r="P2" s="204"/>
    </row>
    <row r="3" spans="1:16" ht="40.5" customHeight="1" x14ac:dyDescent="0.25">
      <c r="A3" s="206" t="s">
        <v>6</v>
      </c>
      <c r="B3" s="278" t="s">
        <v>5</v>
      </c>
      <c r="C3" s="278"/>
      <c r="D3" s="278"/>
      <c r="E3" s="207"/>
      <c r="F3" s="208" t="s">
        <v>2</v>
      </c>
      <c r="G3" s="181"/>
      <c r="H3" s="208" t="s">
        <v>3</v>
      </c>
      <c r="I3" s="209"/>
      <c r="J3" s="208" t="s">
        <v>77</v>
      </c>
      <c r="K3" s="209"/>
      <c r="L3" s="208" t="s">
        <v>79</v>
      </c>
      <c r="M3" s="209"/>
      <c r="N3" s="208" t="s">
        <v>75</v>
      </c>
      <c r="O3" s="209"/>
      <c r="P3" s="208" t="s">
        <v>76</v>
      </c>
    </row>
    <row r="4" spans="1:16" x14ac:dyDescent="0.2">
      <c r="B4" s="279"/>
      <c r="C4" s="279"/>
      <c r="D4" s="279"/>
      <c r="E4" s="210"/>
      <c r="F4" s="211" t="s">
        <v>4</v>
      </c>
      <c r="H4" s="211" t="s">
        <v>4</v>
      </c>
      <c r="I4" s="212"/>
      <c r="J4" s="211" t="s">
        <v>4</v>
      </c>
      <c r="K4" s="212"/>
      <c r="L4" s="211" t="s">
        <v>4</v>
      </c>
      <c r="M4" s="212"/>
      <c r="N4" s="211" t="s">
        <v>4</v>
      </c>
      <c r="O4" s="212"/>
      <c r="P4" s="211" t="s">
        <v>4</v>
      </c>
    </row>
    <row r="5" spans="1:16" ht="30" customHeight="1" x14ac:dyDescent="0.2">
      <c r="A5" s="296" t="s">
        <v>9</v>
      </c>
      <c r="B5" s="280" t="s">
        <v>131</v>
      </c>
      <c r="C5" s="280"/>
      <c r="D5" s="280"/>
      <c r="E5" s="213"/>
      <c r="F5" s="214"/>
      <c r="G5" s="215"/>
      <c r="H5" s="214"/>
      <c r="I5" s="215"/>
      <c r="J5" s="214"/>
      <c r="K5" s="215"/>
      <c r="L5" s="214"/>
      <c r="M5" s="215"/>
      <c r="N5" s="216">
        <f>F5+H5+J5+L5</f>
        <v>0</v>
      </c>
      <c r="O5" s="215"/>
      <c r="P5" s="214"/>
    </row>
    <row r="6" spans="1:16" ht="30" customHeight="1" x14ac:dyDescent="0.25">
      <c r="A6" s="297"/>
      <c r="B6" s="217" t="s">
        <v>132</v>
      </c>
      <c r="E6" s="213"/>
      <c r="F6" s="214">
        <f>P9</f>
        <v>2373</v>
      </c>
      <c r="G6" s="215"/>
      <c r="H6" s="214"/>
      <c r="I6" s="215"/>
      <c r="J6" s="214"/>
      <c r="K6" s="215"/>
      <c r="L6" s="214"/>
      <c r="M6" s="215"/>
      <c r="N6" s="216">
        <f>F6+H6+J6+L6</f>
        <v>2373</v>
      </c>
      <c r="O6" s="215"/>
      <c r="P6" s="214">
        <v>1</v>
      </c>
    </row>
    <row r="7" spans="1:16" ht="34.5" customHeight="1" x14ac:dyDescent="0.2">
      <c r="A7" s="297"/>
      <c r="B7" s="280" t="s">
        <v>40</v>
      </c>
      <c r="C7" s="280"/>
      <c r="D7" s="280"/>
      <c r="E7" s="213"/>
      <c r="F7" s="218">
        <f>'R&amp;P Accounts'!J55</f>
        <v>-2030.84</v>
      </c>
      <c r="G7" s="215"/>
      <c r="H7" s="218"/>
      <c r="I7" s="215"/>
      <c r="J7" s="218"/>
      <c r="K7" s="215"/>
      <c r="L7" s="218"/>
      <c r="M7" s="215"/>
      <c r="N7" s="216">
        <f>F7+H7+J7+L7</f>
        <v>-2030.84</v>
      </c>
      <c r="O7" s="215"/>
      <c r="P7" s="218">
        <f>'R&amp;P Accounts'!L55</f>
        <v>2372</v>
      </c>
    </row>
    <row r="8" spans="1:16" ht="26.25" customHeight="1" thickBot="1" x14ac:dyDescent="0.25">
      <c r="A8" s="297"/>
      <c r="B8" s="280"/>
      <c r="C8" s="280"/>
      <c r="D8" s="280"/>
      <c r="E8" s="213"/>
      <c r="F8" s="219"/>
      <c r="G8" s="215"/>
      <c r="H8" s="219"/>
      <c r="I8" s="215"/>
      <c r="J8" s="219"/>
      <c r="K8" s="215"/>
      <c r="L8" s="219"/>
      <c r="M8" s="215"/>
      <c r="N8" s="220">
        <f>F8+H8+J8+L8</f>
        <v>0</v>
      </c>
      <c r="O8" s="215"/>
      <c r="P8" s="219"/>
    </row>
    <row r="9" spans="1:16" ht="30" customHeight="1" thickTop="1" thickBot="1" x14ac:dyDescent="0.25">
      <c r="B9" s="299" t="s">
        <v>39</v>
      </c>
      <c r="C9" s="299"/>
      <c r="D9" s="299"/>
      <c r="E9" s="221"/>
      <c r="F9" s="222">
        <f>SUM(F5:F8)</f>
        <v>342.16000000000008</v>
      </c>
      <c r="G9" s="223"/>
      <c r="H9" s="222">
        <f>SUM(H5:H8)</f>
        <v>0</v>
      </c>
      <c r="I9" s="224"/>
      <c r="J9" s="222">
        <f>SUM(J5:J8)</f>
        <v>0</v>
      </c>
      <c r="K9" s="224"/>
      <c r="L9" s="222">
        <f>SUM(L5:L8)</f>
        <v>0</v>
      </c>
      <c r="M9" s="224"/>
      <c r="N9" s="225">
        <f>F9+H9+J9+L9</f>
        <v>342.16000000000008</v>
      </c>
      <c r="O9" s="224"/>
      <c r="P9" s="222">
        <f>SUM(P5:P8)</f>
        <v>2373</v>
      </c>
    </row>
    <row r="10" spans="1:16" ht="13.5" thickTop="1" x14ac:dyDescent="0.2">
      <c r="B10" s="292"/>
      <c r="C10" s="292"/>
      <c r="D10" s="292"/>
      <c r="E10" s="226"/>
      <c r="G10" s="277"/>
      <c r="I10" s="277"/>
      <c r="J10" s="212"/>
      <c r="K10" s="212"/>
      <c r="M10" s="277"/>
      <c r="O10" s="277"/>
    </row>
    <row r="11" spans="1:16" ht="30.75" customHeight="1" x14ac:dyDescent="0.25">
      <c r="B11" s="283" t="s">
        <v>20</v>
      </c>
      <c r="C11" s="283"/>
      <c r="D11" s="283"/>
      <c r="E11" s="227"/>
      <c r="G11" s="277"/>
      <c r="H11" s="228"/>
      <c r="I11" s="277"/>
      <c r="J11" s="289" t="s">
        <v>14</v>
      </c>
      <c r="K11" s="289"/>
      <c r="L11" s="289"/>
      <c r="M11" s="277"/>
      <c r="N11" s="228" t="s">
        <v>45</v>
      </c>
      <c r="O11" s="277"/>
      <c r="P11" s="228" t="s">
        <v>10</v>
      </c>
    </row>
    <row r="12" spans="1:16" s="229" customFormat="1" x14ac:dyDescent="0.2">
      <c r="B12" s="284"/>
      <c r="C12" s="284"/>
      <c r="D12" s="284"/>
      <c r="E12" s="230"/>
      <c r="F12" s="231"/>
      <c r="H12" s="231"/>
      <c r="I12" s="232"/>
      <c r="J12" s="232"/>
      <c r="K12" s="232"/>
      <c r="M12" s="232"/>
      <c r="N12" s="211" t="s">
        <v>4</v>
      </c>
      <c r="O12" s="212"/>
      <c r="P12" s="211" t="s">
        <v>4</v>
      </c>
    </row>
    <row r="13" spans="1:16" ht="20.100000000000001" customHeight="1" x14ac:dyDescent="0.25">
      <c r="A13" s="296" t="s">
        <v>42</v>
      </c>
      <c r="B13" s="285"/>
      <c r="C13" s="285"/>
      <c r="D13" s="285"/>
      <c r="E13" s="233"/>
      <c r="G13" s="277"/>
      <c r="I13" s="212"/>
      <c r="J13" s="301"/>
      <c r="K13" s="302"/>
      <c r="L13" s="303"/>
      <c r="M13" s="207"/>
      <c r="N13" s="234"/>
      <c r="O13" s="224"/>
      <c r="P13" s="234"/>
    </row>
    <row r="14" spans="1:16" ht="20.100000000000001" customHeight="1" x14ac:dyDescent="0.25">
      <c r="A14" s="297"/>
      <c r="B14" s="285"/>
      <c r="C14" s="285"/>
      <c r="D14" s="285"/>
      <c r="E14" s="233"/>
      <c r="G14" s="277"/>
      <c r="H14" s="228"/>
      <c r="I14" s="212"/>
      <c r="J14" s="301"/>
      <c r="K14" s="302"/>
      <c r="L14" s="303"/>
      <c r="M14" s="207"/>
      <c r="N14" s="234"/>
      <c r="O14" s="224"/>
      <c r="P14" s="234"/>
    </row>
    <row r="15" spans="1:16" ht="20.100000000000001" customHeight="1" x14ac:dyDescent="0.25">
      <c r="A15" s="297"/>
      <c r="B15" s="285"/>
      <c r="C15" s="285"/>
      <c r="D15" s="285"/>
      <c r="E15" s="233"/>
      <c r="F15" s="212"/>
      <c r="G15" s="212"/>
      <c r="H15" s="235"/>
      <c r="I15" s="212"/>
      <c r="J15" s="301"/>
      <c r="K15" s="302"/>
      <c r="L15" s="303"/>
      <c r="M15" s="207"/>
      <c r="N15" s="234"/>
      <c r="O15" s="224"/>
      <c r="P15" s="234"/>
    </row>
    <row r="16" spans="1:16" ht="20.100000000000001" customHeight="1" x14ac:dyDescent="0.25">
      <c r="A16" s="297"/>
      <c r="B16" s="285"/>
      <c r="C16" s="285"/>
      <c r="D16" s="285"/>
      <c r="E16" s="233"/>
      <c r="F16" s="212"/>
      <c r="G16" s="212"/>
      <c r="H16" s="235"/>
      <c r="I16" s="212"/>
      <c r="J16" s="301"/>
      <c r="K16" s="302"/>
      <c r="L16" s="303"/>
      <c r="M16" s="207"/>
      <c r="N16" s="234"/>
      <c r="O16" s="224"/>
      <c r="P16" s="234"/>
    </row>
    <row r="17" spans="1:16" ht="20.100000000000001" customHeight="1" thickBot="1" x14ac:dyDescent="0.3">
      <c r="A17" s="297"/>
      <c r="B17" s="285"/>
      <c r="C17" s="285"/>
      <c r="D17" s="285"/>
      <c r="E17" s="233"/>
      <c r="F17" s="212"/>
      <c r="G17" s="212"/>
      <c r="H17" s="235"/>
      <c r="I17" s="212"/>
      <c r="J17" s="301"/>
      <c r="K17" s="302"/>
      <c r="L17" s="303"/>
      <c r="M17" s="207"/>
      <c r="N17" s="236"/>
      <c r="O17" s="224"/>
      <c r="P17" s="236"/>
    </row>
    <row r="18" spans="1:16" ht="20.100000000000001" customHeight="1" thickBot="1" x14ac:dyDescent="0.25">
      <c r="A18" s="237"/>
      <c r="B18" s="238"/>
      <c r="C18" s="238"/>
      <c r="D18" s="238"/>
      <c r="E18" s="233"/>
      <c r="F18" s="212"/>
      <c r="G18" s="212"/>
      <c r="H18" s="235"/>
      <c r="I18" s="212"/>
      <c r="K18" s="212"/>
      <c r="L18" s="239" t="s">
        <v>81</v>
      </c>
      <c r="M18" s="207"/>
      <c r="N18" s="240">
        <f>SUM(N13:N17)</f>
        <v>0</v>
      </c>
      <c r="O18" s="224"/>
      <c r="P18" s="240">
        <f>SUM(P13:P17)</f>
        <v>0</v>
      </c>
    </row>
    <row r="19" spans="1:16" x14ac:dyDescent="0.2">
      <c r="B19" s="298"/>
      <c r="C19" s="298"/>
      <c r="D19" s="298"/>
      <c r="E19" s="212"/>
      <c r="G19" s="212"/>
      <c r="I19" s="212"/>
      <c r="J19" s="212"/>
      <c r="K19" s="212"/>
      <c r="L19" s="211"/>
      <c r="M19" s="212"/>
      <c r="N19" s="211"/>
      <c r="O19" s="212"/>
      <c r="P19" s="211"/>
    </row>
    <row r="20" spans="1:16" ht="27" customHeight="1" x14ac:dyDescent="0.25">
      <c r="B20" s="283" t="s">
        <v>20</v>
      </c>
      <c r="C20" s="283"/>
      <c r="D20" s="283"/>
      <c r="E20" s="241"/>
      <c r="G20" s="212"/>
      <c r="H20" s="289" t="s">
        <v>14</v>
      </c>
      <c r="I20" s="289"/>
      <c r="J20" s="289"/>
      <c r="K20" s="212"/>
      <c r="L20" s="228" t="s">
        <v>46</v>
      </c>
      <c r="M20" s="212"/>
      <c r="N20" s="228" t="s">
        <v>54</v>
      </c>
      <c r="O20" s="212"/>
      <c r="P20" s="228" t="s">
        <v>10</v>
      </c>
    </row>
    <row r="21" spans="1:16" s="229" customFormat="1" x14ac:dyDescent="0.2">
      <c r="B21" s="284"/>
      <c r="C21" s="284"/>
      <c r="D21" s="284"/>
      <c r="E21" s="230"/>
      <c r="I21" s="232"/>
      <c r="J21" s="231"/>
      <c r="K21" s="232"/>
      <c r="L21" s="211" t="s">
        <v>4</v>
      </c>
      <c r="M21" s="212"/>
      <c r="N21" s="211" t="s">
        <v>4</v>
      </c>
      <c r="O21" s="212"/>
      <c r="P21" s="211" t="s">
        <v>4</v>
      </c>
    </row>
    <row r="22" spans="1:16" ht="20.100000000000001" customHeight="1" x14ac:dyDescent="0.25">
      <c r="A22" s="296" t="s">
        <v>43</v>
      </c>
      <c r="B22" s="285"/>
      <c r="C22" s="285"/>
      <c r="D22" s="285"/>
      <c r="E22" s="233"/>
      <c r="G22" s="212"/>
      <c r="H22" s="293"/>
      <c r="I22" s="294"/>
      <c r="J22" s="295"/>
      <c r="K22" s="207"/>
      <c r="L22" s="234"/>
      <c r="M22" s="224"/>
      <c r="N22" s="234"/>
      <c r="O22" s="224"/>
      <c r="P22" s="234"/>
    </row>
    <row r="23" spans="1:16" ht="20.100000000000001" customHeight="1" x14ac:dyDescent="0.25">
      <c r="A23" s="297"/>
      <c r="B23" s="285"/>
      <c r="C23" s="285"/>
      <c r="D23" s="285"/>
      <c r="E23" s="233"/>
      <c r="G23" s="212"/>
      <c r="H23" s="293"/>
      <c r="I23" s="294"/>
      <c r="J23" s="295"/>
      <c r="K23" s="207"/>
      <c r="L23" s="234"/>
      <c r="M23" s="224"/>
      <c r="N23" s="234"/>
      <c r="O23" s="224"/>
      <c r="P23" s="234"/>
    </row>
    <row r="24" spans="1:16" ht="20.100000000000001" customHeight="1" x14ac:dyDescent="0.25">
      <c r="A24" s="297"/>
      <c r="B24" s="285"/>
      <c r="C24" s="285"/>
      <c r="D24" s="285"/>
      <c r="E24" s="233"/>
      <c r="G24" s="212"/>
      <c r="H24" s="293"/>
      <c r="I24" s="294"/>
      <c r="J24" s="295"/>
      <c r="K24" s="207"/>
      <c r="L24" s="234"/>
      <c r="M24" s="224"/>
      <c r="N24" s="234"/>
      <c r="O24" s="224"/>
      <c r="P24" s="234"/>
    </row>
    <row r="25" spans="1:16" ht="20.100000000000001" customHeight="1" x14ac:dyDescent="0.25">
      <c r="A25" s="297"/>
      <c r="B25" s="285"/>
      <c r="C25" s="285"/>
      <c r="D25" s="285"/>
      <c r="E25" s="233"/>
      <c r="G25" s="212"/>
      <c r="H25" s="293"/>
      <c r="I25" s="294"/>
      <c r="J25" s="295"/>
      <c r="K25" s="207"/>
      <c r="L25" s="234"/>
      <c r="M25" s="224"/>
      <c r="N25" s="234"/>
      <c r="O25" s="224"/>
      <c r="P25" s="234"/>
    </row>
    <row r="26" spans="1:16" ht="20.100000000000001" customHeight="1" x14ac:dyDescent="0.25">
      <c r="A26" s="297"/>
      <c r="B26" s="285"/>
      <c r="C26" s="285"/>
      <c r="D26" s="285"/>
      <c r="E26" s="233"/>
      <c r="G26" s="212"/>
      <c r="H26" s="293"/>
      <c r="I26" s="294"/>
      <c r="J26" s="295"/>
      <c r="K26" s="207"/>
      <c r="L26" s="234"/>
      <c r="M26" s="224"/>
      <c r="N26" s="234"/>
      <c r="O26" s="224"/>
      <c r="P26" s="234"/>
    </row>
    <row r="27" spans="1:16" ht="20.100000000000001" customHeight="1" x14ac:dyDescent="0.25">
      <c r="A27" s="297"/>
      <c r="B27" s="285"/>
      <c r="C27" s="285"/>
      <c r="D27" s="285"/>
      <c r="E27" s="233"/>
      <c r="G27" s="212"/>
      <c r="H27" s="293"/>
      <c r="I27" s="294"/>
      <c r="J27" s="295"/>
      <c r="K27" s="207"/>
      <c r="L27" s="234"/>
      <c r="M27" s="224"/>
      <c r="N27" s="234"/>
      <c r="O27" s="224"/>
      <c r="P27" s="234"/>
    </row>
    <row r="28" spans="1:16" ht="20.100000000000001" customHeight="1" x14ac:dyDescent="0.25">
      <c r="A28" s="297"/>
      <c r="B28" s="285"/>
      <c r="C28" s="285"/>
      <c r="D28" s="285"/>
      <c r="E28" s="233"/>
      <c r="G28" s="212"/>
      <c r="H28" s="293"/>
      <c r="I28" s="294"/>
      <c r="J28" s="295"/>
      <c r="K28" s="207"/>
      <c r="L28" s="234"/>
      <c r="M28" s="224"/>
      <c r="N28" s="234"/>
      <c r="O28" s="224"/>
      <c r="P28" s="234"/>
    </row>
    <row r="29" spans="1:16" ht="20.100000000000001" customHeight="1" x14ac:dyDescent="0.25">
      <c r="A29" s="297"/>
      <c r="B29" s="285"/>
      <c r="C29" s="285"/>
      <c r="D29" s="285"/>
      <c r="E29" s="233"/>
      <c r="G29" s="212"/>
      <c r="H29" s="293"/>
      <c r="I29" s="294"/>
      <c r="J29" s="295"/>
      <c r="K29" s="207"/>
      <c r="L29" s="234"/>
      <c r="M29" s="224"/>
      <c r="N29" s="234"/>
      <c r="O29" s="224"/>
      <c r="P29" s="234"/>
    </row>
    <row r="30" spans="1:16" ht="20.100000000000001" customHeight="1" thickBot="1" x14ac:dyDescent="0.3">
      <c r="A30" s="297"/>
      <c r="B30" s="285"/>
      <c r="C30" s="285"/>
      <c r="D30" s="285"/>
      <c r="E30" s="233"/>
      <c r="G30" s="212"/>
      <c r="H30" s="293"/>
      <c r="I30" s="294"/>
      <c r="J30" s="295"/>
      <c r="K30" s="207"/>
      <c r="L30" s="236"/>
      <c r="M30" s="224"/>
      <c r="N30" s="236"/>
      <c r="O30" s="224"/>
      <c r="P30" s="236"/>
    </row>
    <row r="31" spans="1:16" ht="20.100000000000001" customHeight="1" thickBot="1" x14ac:dyDescent="0.25">
      <c r="A31" s="237"/>
      <c r="B31" s="238"/>
      <c r="C31" s="238"/>
      <c r="D31" s="238"/>
      <c r="E31" s="233"/>
      <c r="G31" s="212"/>
      <c r="I31" s="212"/>
      <c r="J31" s="208" t="s">
        <v>82</v>
      </c>
      <c r="K31" s="212"/>
      <c r="L31" s="240">
        <f>SUM(L22:L30)</f>
        <v>0</v>
      </c>
      <c r="M31" s="224"/>
      <c r="N31" s="240">
        <f>SUM(N22:N30)</f>
        <v>0</v>
      </c>
      <c r="O31" s="224"/>
      <c r="P31" s="240">
        <f>SUM(P22:P30)</f>
        <v>0</v>
      </c>
    </row>
    <row r="32" spans="1:16" ht="10.5" customHeight="1" x14ac:dyDescent="0.2">
      <c r="B32" s="292"/>
      <c r="C32" s="292"/>
      <c r="D32" s="292"/>
      <c r="E32" s="290"/>
      <c r="G32" s="290"/>
      <c r="H32" s="211"/>
      <c r="I32" s="277"/>
      <c r="J32" s="212"/>
      <c r="K32" s="212"/>
      <c r="L32" s="242"/>
      <c r="M32" s="277"/>
      <c r="N32" s="242"/>
      <c r="O32" s="291"/>
      <c r="P32" s="242"/>
    </row>
    <row r="33" spans="1:16" ht="19.5" customHeight="1" x14ac:dyDescent="0.25">
      <c r="B33" s="283" t="s">
        <v>20</v>
      </c>
      <c r="C33" s="283"/>
      <c r="D33" s="283"/>
      <c r="E33" s="290"/>
      <c r="G33" s="290"/>
      <c r="H33" s="211"/>
      <c r="I33" s="277"/>
      <c r="J33" s="289" t="s">
        <v>15</v>
      </c>
      <c r="K33" s="289"/>
      <c r="L33" s="289"/>
      <c r="M33" s="277"/>
      <c r="N33" s="228" t="s">
        <v>55</v>
      </c>
      <c r="O33" s="291"/>
      <c r="P33" s="228" t="s">
        <v>10</v>
      </c>
    </row>
    <row r="34" spans="1:16" s="229" customFormat="1" x14ac:dyDescent="0.2">
      <c r="B34" s="284"/>
      <c r="C34" s="284"/>
      <c r="D34" s="284"/>
      <c r="E34" s="230"/>
      <c r="F34" s="122"/>
      <c r="H34" s="231"/>
      <c r="I34" s="232"/>
      <c r="J34" s="232"/>
      <c r="K34" s="232"/>
      <c r="M34" s="232"/>
      <c r="N34" s="211" t="s">
        <v>4</v>
      </c>
      <c r="O34" s="212"/>
      <c r="P34" s="211" t="s">
        <v>4</v>
      </c>
    </row>
    <row r="35" spans="1:16" ht="20.100000000000001" customHeight="1" x14ac:dyDescent="0.25">
      <c r="A35" s="296" t="s">
        <v>44</v>
      </c>
      <c r="B35" s="285"/>
      <c r="C35" s="285"/>
      <c r="D35" s="285"/>
      <c r="E35" s="233"/>
      <c r="G35" s="212"/>
      <c r="H35" s="211"/>
      <c r="I35" s="212"/>
      <c r="J35" s="286"/>
      <c r="K35" s="287"/>
      <c r="L35" s="288"/>
      <c r="M35" s="212"/>
      <c r="N35" s="243"/>
      <c r="O35" s="189"/>
      <c r="P35" s="243"/>
    </row>
    <row r="36" spans="1:16" ht="20.100000000000001" customHeight="1" x14ac:dyDescent="0.25">
      <c r="A36" s="297"/>
      <c r="B36" s="285"/>
      <c r="C36" s="285"/>
      <c r="D36" s="285"/>
      <c r="E36" s="233"/>
      <c r="G36" s="212"/>
      <c r="H36" s="211"/>
      <c r="I36" s="212"/>
      <c r="J36" s="286"/>
      <c r="K36" s="287"/>
      <c r="L36" s="288"/>
      <c r="M36" s="212"/>
      <c r="N36" s="243"/>
      <c r="O36" s="189"/>
      <c r="P36" s="243"/>
    </row>
    <row r="37" spans="1:16" ht="20.100000000000001" customHeight="1" x14ac:dyDescent="0.25">
      <c r="A37" s="297"/>
      <c r="B37" s="285"/>
      <c r="C37" s="285"/>
      <c r="D37" s="285"/>
      <c r="E37" s="233"/>
      <c r="G37" s="212"/>
      <c r="H37" s="211"/>
      <c r="I37" s="212"/>
      <c r="J37" s="286"/>
      <c r="K37" s="287"/>
      <c r="L37" s="288"/>
      <c r="M37" s="212"/>
      <c r="N37" s="243"/>
      <c r="O37" s="189"/>
      <c r="P37" s="243"/>
    </row>
    <row r="38" spans="1:16" ht="20.100000000000001" customHeight="1" x14ac:dyDescent="0.25">
      <c r="A38" s="297"/>
      <c r="B38" s="285"/>
      <c r="C38" s="285"/>
      <c r="D38" s="285"/>
      <c r="E38" s="233"/>
      <c r="G38" s="212"/>
      <c r="H38" s="211"/>
      <c r="I38" s="212"/>
      <c r="J38" s="286"/>
      <c r="K38" s="287"/>
      <c r="L38" s="288"/>
      <c r="M38" s="212"/>
      <c r="N38" s="243"/>
      <c r="O38" s="189"/>
      <c r="P38" s="243"/>
    </row>
    <row r="39" spans="1:16" ht="20.100000000000001" customHeight="1" thickBot="1" x14ac:dyDescent="0.3">
      <c r="A39" s="297"/>
      <c r="B39" s="285"/>
      <c r="C39" s="285"/>
      <c r="D39" s="285"/>
      <c r="E39" s="233"/>
      <c r="G39" s="212"/>
      <c r="H39" s="211"/>
      <c r="I39" s="212"/>
      <c r="J39" s="286"/>
      <c r="K39" s="287"/>
      <c r="L39" s="288"/>
      <c r="M39" s="212"/>
      <c r="N39" s="244"/>
      <c r="O39" s="189"/>
      <c r="P39" s="244"/>
    </row>
    <row r="40" spans="1:16" ht="20.100000000000001" customHeight="1" thickBot="1" x14ac:dyDescent="0.25">
      <c r="A40" s="237"/>
      <c r="B40" s="238"/>
      <c r="C40" s="238"/>
      <c r="D40" s="238"/>
      <c r="E40" s="233"/>
      <c r="G40" s="212"/>
      <c r="H40" s="211"/>
      <c r="I40" s="212"/>
      <c r="K40" s="212"/>
      <c r="L40" s="208" t="s">
        <v>82</v>
      </c>
      <c r="M40" s="212"/>
      <c r="N40" s="245">
        <f>SUM(N35:N39)</f>
        <v>0</v>
      </c>
      <c r="O40" s="189"/>
      <c r="P40" s="245">
        <f>SUM(P35:P39)</f>
        <v>0</v>
      </c>
    </row>
    <row r="41" spans="1:16" x14ac:dyDescent="0.2">
      <c r="A41" s="246"/>
      <c r="B41" s="247"/>
      <c r="C41" s="212"/>
      <c r="D41" s="212"/>
      <c r="E41" s="212"/>
      <c r="F41" s="212"/>
      <c r="G41" s="212"/>
      <c r="H41" s="212"/>
      <c r="I41" s="212"/>
      <c r="J41" s="212"/>
      <c r="K41" s="212"/>
      <c r="M41" s="212"/>
      <c r="O41" s="212"/>
    </row>
    <row r="42" spans="1:16" ht="24" x14ac:dyDescent="0.25">
      <c r="B42" s="283" t="s">
        <v>20</v>
      </c>
      <c r="C42" s="283"/>
      <c r="D42" s="283"/>
      <c r="E42" s="212"/>
      <c r="G42" s="212"/>
      <c r="H42" s="212"/>
      <c r="I42" s="212"/>
      <c r="J42" s="289" t="s">
        <v>15</v>
      </c>
      <c r="K42" s="289"/>
      <c r="L42" s="289"/>
      <c r="M42" s="212"/>
      <c r="N42" s="211" t="s">
        <v>56</v>
      </c>
      <c r="O42" s="212"/>
      <c r="P42" s="228" t="s">
        <v>10</v>
      </c>
    </row>
    <row r="43" spans="1:16" s="229" customFormat="1" x14ac:dyDescent="0.2">
      <c r="B43" s="284"/>
      <c r="C43" s="284"/>
      <c r="D43" s="284"/>
      <c r="E43" s="230"/>
      <c r="F43" s="231"/>
      <c r="H43" s="231"/>
      <c r="I43" s="232"/>
      <c r="J43" s="232"/>
      <c r="K43" s="232"/>
      <c r="L43" s="231"/>
      <c r="M43" s="232"/>
      <c r="N43" s="211" t="s">
        <v>4</v>
      </c>
      <c r="O43" s="212"/>
      <c r="P43" s="211" t="s">
        <v>4</v>
      </c>
    </row>
    <row r="44" spans="1:16" ht="20.100000000000001" customHeight="1" x14ac:dyDescent="0.25">
      <c r="A44" s="296" t="s">
        <v>69</v>
      </c>
      <c r="B44" s="285"/>
      <c r="C44" s="285"/>
      <c r="D44" s="285"/>
      <c r="E44" s="233"/>
      <c r="G44" s="212"/>
      <c r="H44" s="212"/>
      <c r="I44" s="212"/>
      <c r="J44" s="286"/>
      <c r="K44" s="287"/>
      <c r="L44" s="288"/>
      <c r="M44" s="212"/>
      <c r="N44" s="248"/>
      <c r="O44" s="224"/>
      <c r="P44" s="248"/>
    </row>
    <row r="45" spans="1:16" ht="20.100000000000001" customHeight="1" x14ac:dyDescent="0.25">
      <c r="A45" s="297"/>
      <c r="B45" s="285"/>
      <c r="C45" s="285"/>
      <c r="D45" s="285"/>
      <c r="E45" s="233"/>
      <c r="G45" s="212"/>
      <c r="H45" s="212"/>
      <c r="I45" s="212"/>
      <c r="J45" s="286"/>
      <c r="K45" s="287"/>
      <c r="L45" s="288"/>
      <c r="M45" s="212"/>
      <c r="N45" s="248"/>
      <c r="O45" s="224"/>
      <c r="P45" s="248"/>
    </row>
    <row r="46" spans="1:16" ht="20.100000000000001" customHeight="1" thickBot="1" x14ac:dyDescent="0.3">
      <c r="A46" s="297"/>
      <c r="B46" s="285"/>
      <c r="C46" s="285"/>
      <c r="D46" s="285"/>
      <c r="E46" s="233"/>
      <c r="G46" s="212"/>
      <c r="H46" s="212"/>
      <c r="I46" s="212"/>
      <c r="J46" s="286"/>
      <c r="K46" s="287"/>
      <c r="L46" s="288"/>
      <c r="M46" s="212"/>
      <c r="N46" s="249"/>
      <c r="O46" s="224"/>
      <c r="P46" s="249"/>
    </row>
    <row r="47" spans="1:16" ht="20.100000000000001" customHeight="1" thickBot="1" x14ac:dyDescent="0.25">
      <c r="A47" s="237"/>
      <c r="B47" s="238"/>
      <c r="C47" s="238"/>
      <c r="D47" s="238"/>
      <c r="E47" s="233"/>
      <c r="G47" s="212"/>
      <c r="H47" s="212"/>
      <c r="I47" s="212"/>
      <c r="K47" s="212"/>
      <c r="L47" s="208" t="s">
        <v>82</v>
      </c>
      <c r="M47" s="212"/>
      <c r="N47" s="240">
        <f>SUM(N44:N46)</f>
        <v>0</v>
      </c>
      <c r="O47" s="224"/>
      <c r="P47" s="240">
        <f>SUM(P44:P46)</f>
        <v>0</v>
      </c>
    </row>
    <row r="48" spans="1:16" x14ac:dyDescent="0.2">
      <c r="A48" s="246"/>
      <c r="B48" s="247"/>
      <c r="C48" s="212"/>
      <c r="D48" s="212"/>
      <c r="E48" s="212"/>
      <c r="F48" s="212"/>
      <c r="G48" s="212"/>
      <c r="H48" s="212"/>
      <c r="I48" s="212"/>
      <c r="J48" s="212"/>
      <c r="K48" s="212"/>
      <c r="M48" s="212"/>
      <c r="O48" s="212"/>
    </row>
    <row r="49" spans="1:16" ht="40.5" customHeight="1" x14ac:dyDescent="0.25">
      <c r="A49" s="250" t="s">
        <v>134</v>
      </c>
      <c r="B49" s="281" t="s">
        <v>16</v>
      </c>
      <c r="C49" s="281"/>
      <c r="D49" s="281"/>
      <c r="E49" s="281"/>
      <c r="F49" s="281"/>
      <c r="G49" s="251"/>
      <c r="H49" s="282" t="s">
        <v>17</v>
      </c>
      <c r="I49" s="282"/>
      <c r="J49" s="282"/>
      <c r="K49" s="282"/>
      <c r="L49" s="282"/>
      <c r="M49" s="252"/>
      <c r="N49" s="252"/>
      <c r="O49" s="253"/>
      <c r="P49" s="254" t="s">
        <v>18</v>
      </c>
    </row>
    <row r="50" spans="1:16" ht="33.75" customHeight="1" x14ac:dyDescent="0.25">
      <c r="A50" s="255"/>
      <c r="B50" s="304"/>
      <c r="C50" s="305"/>
      <c r="D50" s="305"/>
      <c r="E50" s="305"/>
      <c r="F50" s="306"/>
      <c r="G50" s="256"/>
      <c r="H50" s="304"/>
      <c r="I50" s="305"/>
      <c r="J50" s="305"/>
      <c r="K50" s="305"/>
      <c r="L50" s="305"/>
      <c r="M50" s="305"/>
      <c r="N50" s="306"/>
      <c r="P50" s="257"/>
    </row>
    <row r="51" spans="1:16" ht="33.75" customHeight="1" x14ac:dyDescent="0.2">
      <c r="A51" s="255"/>
      <c r="B51" s="307"/>
      <c r="C51" s="308"/>
      <c r="D51" s="308"/>
      <c r="E51" s="308"/>
      <c r="F51" s="309"/>
      <c r="G51" s="256"/>
      <c r="H51" s="310"/>
      <c r="I51" s="311"/>
      <c r="J51" s="311"/>
      <c r="K51" s="311"/>
      <c r="L51" s="311"/>
      <c r="M51" s="311"/>
      <c r="N51" s="312"/>
      <c r="P51" s="258"/>
    </row>
    <row r="52" spans="1:16" ht="15" x14ac:dyDescent="0.2">
      <c r="F52" s="256"/>
      <c r="G52" s="256"/>
    </row>
  </sheetData>
  <mergeCells count="89">
    <mergeCell ref="B50:F50"/>
    <mergeCell ref="B51:F51"/>
    <mergeCell ref="H50:N50"/>
    <mergeCell ref="H51:N51"/>
    <mergeCell ref="J15:L15"/>
    <mergeCell ref="J16:L16"/>
    <mergeCell ref="J17:L17"/>
    <mergeCell ref="H20:J20"/>
    <mergeCell ref="H26:J26"/>
    <mergeCell ref="J33:L33"/>
    <mergeCell ref="J35:L35"/>
    <mergeCell ref="J36:L36"/>
    <mergeCell ref="J37:L37"/>
    <mergeCell ref="J45:L45"/>
    <mergeCell ref="J46:L46"/>
    <mergeCell ref="J38:L38"/>
    <mergeCell ref="B20:D20"/>
    <mergeCell ref="F2:H2"/>
    <mergeCell ref="B22:D22"/>
    <mergeCell ref="B23:D23"/>
    <mergeCell ref="H28:J28"/>
    <mergeCell ref="I10:I11"/>
    <mergeCell ref="G10:G11"/>
    <mergeCell ref="J11:L11"/>
    <mergeCell ref="H27:J27"/>
    <mergeCell ref="J13:L13"/>
    <mergeCell ref="J14:L14"/>
    <mergeCell ref="A5:A8"/>
    <mergeCell ref="B16:D16"/>
    <mergeCell ref="B17:D17"/>
    <mergeCell ref="B19:D19"/>
    <mergeCell ref="A13:A17"/>
    <mergeCell ref="B9:D9"/>
    <mergeCell ref="B5:D5"/>
    <mergeCell ref="B10:D10"/>
    <mergeCell ref="B11:D11"/>
    <mergeCell ref="B13:D13"/>
    <mergeCell ref="B14:D14"/>
    <mergeCell ref="B15:D15"/>
    <mergeCell ref="A22:A30"/>
    <mergeCell ref="H25:J25"/>
    <mergeCell ref="A44:A46"/>
    <mergeCell ref="B44:D44"/>
    <mergeCell ref="B45:D45"/>
    <mergeCell ref="B46:D46"/>
    <mergeCell ref="B37:D37"/>
    <mergeCell ref="A35:A39"/>
    <mergeCell ref="B24:D24"/>
    <mergeCell ref="B25:D25"/>
    <mergeCell ref="H30:J30"/>
    <mergeCell ref="H29:J29"/>
    <mergeCell ref="O32:O33"/>
    <mergeCell ref="B12:D12"/>
    <mergeCell ref="B21:D21"/>
    <mergeCell ref="B29:D29"/>
    <mergeCell ref="B30:D30"/>
    <mergeCell ref="B32:D32"/>
    <mergeCell ref="B33:D33"/>
    <mergeCell ref="B26:D26"/>
    <mergeCell ref="B27:D27"/>
    <mergeCell ref="B28:D28"/>
    <mergeCell ref="G32:G33"/>
    <mergeCell ref="I32:I33"/>
    <mergeCell ref="G13:G14"/>
    <mergeCell ref="H22:J22"/>
    <mergeCell ref="H23:J23"/>
    <mergeCell ref="H24:J24"/>
    <mergeCell ref="M32:M33"/>
    <mergeCell ref="B49:F49"/>
    <mergeCell ref="H49:L49"/>
    <mergeCell ref="B42:D42"/>
    <mergeCell ref="B34:D34"/>
    <mergeCell ref="B39:D39"/>
    <mergeCell ref="B35:D35"/>
    <mergeCell ref="B36:D36"/>
    <mergeCell ref="B43:D43"/>
    <mergeCell ref="B38:D38"/>
    <mergeCell ref="J39:L39"/>
    <mergeCell ref="J42:L42"/>
    <mergeCell ref="J44:L44"/>
    <mergeCell ref="E32:E33"/>
    <mergeCell ref="B1:L1"/>
    <mergeCell ref="N1:P1"/>
    <mergeCell ref="M10:M11"/>
    <mergeCell ref="O10:O11"/>
    <mergeCell ref="B3:D3"/>
    <mergeCell ref="B4:D4"/>
    <mergeCell ref="B7:D7"/>
    <mergeCell ref="B8:D8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352" t="str">
        <f>'R&amp;P Accounts'!B2</f>
        <v>Strathleven Artisans</v>
      </c>
      <c r="C1" s="352"/>
      <c r="D1" s="352"/>
      <c r="E1" s="352"/>
      <c r="F1" s="352"/>
      <c r="G1" s="352"/>
      <c r="H1" s="352"/>
      <c r="I1" s="352"/>
      <c r="J1" s="352"/>
      <c r="K1" s="350" t="str">
        <f>'R&amp;P Accounts'!L2</f>
        <v>SC048448</v>
      </c>
      <c r="L1" s="350"/>
    </row>
    <row r="2" spans="1:12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s="14" customFormat="1" ht="26.25" customHeight="1" x14ac:dyDescent="0.2">
      <c r="A3" s="12" t="s">
        <v>108</v>
      </c>
      <c r="B3" s="13"/>
      <c r="C3" s="12"/>
      <c r="D3" s="12"/>
      <c r="E3" s="12"/>
      <c r="F3" s="12"/>
      <c r="G3" s="351"/>
      <c r="H3" s="351"/>
      <c r="I3" s="351"/>
      <c r="J3" s="351"/>
      <c r="K3" s="22"/>
    </row>
    <row r="4" spans="1:12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ht="20.100000000000001" customHeight="1" x14ac:dyDescent="0.2">
      <c r="A5" s="316" t="s">
        <v>110</v>
      </c>
      <c r="B5" s="353"/>
      <c r="C5" s="354"/>
      <c r="D5" s="354"/>
      <c r="E5" s="354"/>
      <c r="F5" s="354"/>
      <c r="G5" s="354"/>
      <c r="H5" s="354"/>
      <c r="I5" s="354"/>
      <c r="J5" s="354"/>
      <c r="K5" s="355"/>
    </row>
    <row r="6" spans="1:12" ht="20.100000000000001" customHeight="1" x14ac:dyDescent="0.2">
      <c r="A6" s="317"/>
      <c r="B6" s="356"/>
      <c r="C6" s="357"/>
      <c r="D6" s="357"/>
      <c r="E6" s="357"/>
      <c r="F6" s="357"/>
      <c r="G6" s="357"/>
      <c r="H6" s="357"/>
      <c r="I6" s="357"/>
      <c r="J6" s="357"/>
      <c r="K6" s="358"/>
    </row>
    <row r="7" spans="1:12" ht="29.25" customHeight="1" x14ac:dyDescent="0.2">
      <c r="A7" s="317"/>
      <c r="B7" s="356"/>
      <c r="C7" s="357"/>
      <c r="D7" s="357"/>
      <c r="E7" s="357"/>
      <c r="F7" s="357"/>
      <c r="G7" s="357"/>
      <c r="H7" s="357"/>
      <c r="I7" s="357"/>
      <c r="J7" s="357"/>
      <c r="K7" s="358"/>
    </row>
    <row r="8" spans="1:12" ht="41.25" customHeight="1" x14ac:dyDescent="0.2">
      <c r="A8" s="317"/>
      <c r="B8" s="356"/>
      <c r="C8" s="357"/>
      <c r="D8" s="357"/>
      <c r="E8" s="357"/>
      <c r="F8" s="357"/>
      <c r="G8" s="357"/>
      <c r="H8" s="357"/>
      <c r="I8" s="357"/>
      <c r="J8" s="357"/>
      <c r="K8" s="358"/>
    </row>
    <row r="9" spans="1:12" ht="64.5" customHeight="1" x14ac:dyDescent="0.2">
      <c r="A9" s="317"/>
      <c r="B9" s="359"/>
      <c r="C9" s="360"/>
      <c r="D9" s="360"/>
      <c r="E9" s="360"/>
      <c r="F9" s="360"/>
      <c r="G9" s="360"/>
      <c r="H9" s="360"/>
      <c r="I9" s="360"/>
      <c r="J9" s="360"/>
      <c r="K9" s="361"/>
    </row>
    <row r="10" spans="1:12" x14ac:dyDescent="0.2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</row>
    <row r="11" spans="1:12" ht="27" customHeight="1" x14ac:dyDescent="0.2">
      <c r="B11" s="349" t="s">
        <v>49</v>
      </c>
      <c r="C11" s="349"/>
      <c r="D11" s="349"/>
      <c r="E11" s="349"/>
      <c r="F11" s="349"/>
      <c r="G11" s="3"/>
      <c r="H11" s="7" t="s">
        <v>48</v>
      </c>
      <c r="I11" s="3"/>
      <c r="J11" s="7" t="s">
        <v>87</v>
      </c>
      <c r="K11" s="7" t="s">
        <v>47</v>
      </c>
    </row>
    <row r="12" spans="1:12" ht="20.100000000000001" customHeight="1" x14ac:dyDescent="0.25">
      <c r="A12" s="316" t="s">
        <v>58</v>
      </c>
      <c r="B12" s="318"/>
      <c r="C12" s="319"/>
      <c r="D12" s="319"/>
      <c r="E12" s="319"/>
      <c r="F12" s="320"/>
      <c r="G12" s="28"/>
      <c r="H12" s="103"/>
      <c r="I12" s="104"/>
      <c r="J12" s="105"/>
      <c r="K12" s="106"/>
    </row>
    <row r="13" spans="1:12" ht="20.100000000000001" customHeight="1" x14ac:dyDescent="0.25">
      <c r="A13" s="317"/>
      <c r="B13" s="318"/>
      <c r="C13" s="319"/>
      <c r="D13" s="319"/>
      <c r="E13" s="319"/>
      <c r="F13" s="320"/>
      <c r="G13" s="28"/>
      <c r="H13" s="103"/>
      <c r="I13" s="104"/>
      <c r="J13" s="105"/>
      <c r="K13" s="106"/>
    </row>
    <row r="14" spans="1:12" ht="20.100000000000001" customHeight="1" x14ac:dyDescent="0.25">
      <c r="A14" s="317"/>
      <c r="B14" s="318"/>
      <c r="C14" s="319"/>
      <c r="D14" s="319"/>
      <c r="E14" s="319"/>
      <c r="F14" s="320"/>
      <c r="G14" s="28"/>
      <c r="H14" s="103"/>
      <c r="I14" s="104"/>
      <c r="J14" s="105"/>
      <c r="K14" s="106"/>
    </row>
    <row r="15" spans="1:12" ht="20.100000000000001" customHeight="1" x14ac:dyDescent="0.25">
      <c r="A15" s="317"/>
      <c r="B15" s="318"/>
      <c r="C15" s="319"/>
      <c r="D15" s="319"/>
      <c r="E15" s="319"/>
      <c r="F15" s="320"/>
      <c r="G15" s="28"/>
      <c r="H15" s="103"/>
      <c r="I15" s="104"/>
      <c r="J15" s="105"/>
      <c r="K15" s="106"/>
    </row>
    <row r="16" spans="1:12" ht="20.100000000000001" customHeight="1" x14ac:dyDescent="0.25">
      <c r="A16" s="317"/>
      <c r="B16" s="321"/>
      <c r="C16" s="322"/>
      <c r="D16" s="322"/>
      <c r="E16" s="322"/>
      <c r="F16" s="323"/>
      <c r="G16" s="28"/>
      <c r="H16" s="103"/>
      <c r="I16" s="104"/>
      <c r="J16" s="105"/>
      <c r="K16" s="107"/>
    </row>
    <row r="17" spans="1:11" ht="20.25" customHeight="1" x14ac:dyDescent="0.25">
      <c r="A17" s="3"/>
      <c r="B17" s="338" t="s">
        <v>81</v>
      </c>
      <c r="C17" s="338"/>
      <c r="D17" s="338"/>
      <c r="E17" s="338"/>
      <c r="F17" s="338"/>
      <c r="G17" s="338"/>
      <c r="H17" s="338"/>
      <c r="I17" s="338"/>
      <c r="J17" s="338"/>
      <c r="K17" s="108">
        <f>SUM(K12:K16)</f>
        <v>0</v>
      </c>
    </row>
    <row r="18" spans="1:11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100000000000001" customHeight="1" x14ac:dyDescent="0.2">
      <c r="A19" s="17" t="s">
        <v>59</v>
      </c>
      <c r="B19" s="339" t="s">
        <v>114</v>
      </c>
      <c r="C19" s="340"/>
      <c r="D19" s="340"/>
      <c r="E19" s="340"/>
      <c r="F19" s="340"/>
      <c r="G19" s="340"/>
      <c r="H19" s="340"/>
      <c r="I19" s="340"/>
      <c r="J19" s="341"/>
      <c r="K19" s="347"/>
    </row>
    <row r="20" spans="1:11" ht="17.25" customHeight="1" x14ac:dyDescent="0.2">
      <c r="A20" s="6"/>
      <c r="B20" s="342"/>
      <c r="C20" s="343"/>
      <c r="D20" s="343"/>
      <c r="E20" s="343"/>
      <c r="F20" s="343"/>
      <c r="G20" s="343"/>
      <c r="H20" s="343"/>
      <c r="I20" s="343"/>
      <c r="J20" s="344"/>
      <c r="K20" s="348"/>
    </row>
    <row r="21" spans="1:11" ht="12.75" customHeight="1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27" customHeight="1" x14ac:dyDescent="0.2">
      <c r="B22" s="349" t="s">
        <v>50</v>
      </c>
      <c r="C22" s="349"/>
      <c r="D22" s="349"/>
      <c r="E22" s="349"/>
      <c r="F22" s="349"/>
      <c r="G22" s="349"/>
      <c r="H22" s="349"/>
      <c r="I22" s="349"/>
      <c r="J22" s="349"/>
      <c r="K22" s="7" t="s">
        <v>47</v>
      </c>
    </row>
    <row r="23" spans="1:11" ht="19.5" customHeight="1" x14ac:dyDescent="0.2">
      <c r="A23" s="316" t="s">
        <v>60</v>
      </c>
      <c r="B23" s="318"/>
      <c r="C23" s="319"/>
      <c r="D23" s="319"/>
      <c r="E23" s="319"/>
      <c r="F23" s="319"/>
      <c r="G23" s="319"/>
      <c r="H23" s="319"/>
      <c r="I23" s="319"/>
      <c r="J23" s="320"/>
      <c r="K23" s="29"/>
    </row>
    <row r="24" spans="1:11" ht="20.100000000000001" customHeight="1" x14ac:dyDescent="0.2">
      <c r="A24" s="317"/>
      <c r="B24" s="318"/>
      <c r="C24" s="319"/>
      <c r="D24" s="319"/>
      <c r="E24" s="319"/>
      <c r="F24" s="319"/>
      <c r="G24" s="319"/>
      <c r="H24" s="319"/>
      <c r="I24" s="319"/>
      <c r="J24" s="320"/>
      <c r="K24" s="29"/>
    </row>
    <row r="25" spans="1:11" ht="20.100000000000001" customHeight="1" x14ac:dyDescent="0.2">
      <c r="A25" s="317"/>
      <c r="B25" s="318"/>
      <c r="C25" s="319"/>
      <c r="D25" s="319"/>
      <c r="E25" s="319"/>
      <c r="F25" s="319"/>
      <c r="G25" s="319"/>
      <c r="H25" s="319"/>
      <c r="I25" s="319"/>
      <c r="J25" s="320"/>
      <c r="K25" s="29"/>
    </row>
    <row r="26" spans="1:11" ht="20.100000000000001" customHeight="1" x14ac:dyDescent="0.2">
      <c r="A26" s="317"/>
      <c r="B26" s="318"/>
      <c r="C26" s="319"/>
      <c r="D26" s="319"/>
      <c r="E26" s="319"/>
      <c r="F26" s="319"/>
      <c r="G26" s="319"/>
      <c r="H26" s="319"/>
      <c r="I26" s="319"/>
      <c r="J26" s="320"/>
      <c r="K26" s="29"/>
    </row>
    <row r="27" spans="1:11" ht="20.100000000000001" customHeight="1" x14ac:dyDescent="0.2">
      <c r="A27" s="317"/>
      <c r="B27" s="321"/>
      <c r="C27" s="322"/>
      <c r="D27" s="322"/>
      <c r="E27" s="322"/>
      <c r="F27" s="322"/>
      <c r="G27" s="322"/>
      <c r="H27" s="322"/>
      <c r="I27" s="322"/>
      <c r="J27" s="323"/>
      <c r="K27" s="29"/>
    </row>
    <row r="28" spans="1:11" x14ac:dyDescent="0.2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</row>
    <row r="29" spans="1:11" ht="20.100000000000001" customHeight="1" x14ac:dyDescent="0.2">
      <c r="A29" s="17" t="s">
        <v>61</v>
      </c>
      <c r="B29" s="339" t="s">
        <v>115</v>
      </c>
      <c r="C29" s="340"/>
      <c r="D29" s="340"/>
      <c r="E29" s="340"/>
      <c r="F29" s="340"/>
      <c r="G29" s="340"/>
      <c r="H29" s="340"/>
      <c r="I29" s="340"/>
      <c r="J29" s="341"/>
      <c r="K29" s="345"/>
    </row>
    <row r="30" spans="1:11" ht="17.25" customHeight="1" x14ac:dyDescent="0.2">
      <c r="A30" s="6"/>
      <c r="B30" s="342"/>
      <c r="C30" s="343"/>
      <c r="D30" s="343"/>
      <c r="E30" s="343"/>
      <c r="F30" s="343"/>
      <c r="G30" s="343"/>
      <c r="H30" s="343"/>
      <c r="I30" s="343"/>
      <c r="J30" s="344"/>
      <c r="K30" s="346"/>
    </row>
    <row r="31" spans="1:11" ht="12.75" customHeight="1" x14ac:dyDescent="0.2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27" customHeight="1" x14ac:dyDescent="0.2">
      <c r="A32" s="315"/>
      <c r="B32" s="315"/>
      <c r="C32" s="315"/>
      <c r="D32" s="315"/>
      <c r="E32" s="315"/>
      <c r="F32" s="315"/>
      <c r="G32" s="315"/>
      <c r="H32" s="315"/>
      <c r="I32" s="3"/>
      <c r="J32" s="7" t="s">
        <v>80</v>
      </c>
      <c r="K32" s="7" t="s">
        <v>47</v>
      </c>
    </row>
    <row r="33" spans="1:11" ht="20.100000000000001" customHeight="1" x14ac:dyDescent="0.2">
      <c r="A33" s="316" t="s">
        <v>62</v>
      </c>
      <c r="B33" s="318"/>
      <c r="C33" s="319"/>
      <c r="D33" s="319"/>
      <c r="E33" s="319"/>
      <c r="F33" s="319"/>
      <c r="G33" s="319"/>
      <c r="H33" s="320"/>
      <c r="I33" s="28"/>
      <c r="J33" s="29"/>
      <c r="K33" s="29"/>
    </row>
    <row r="34" spans="1:11" ht="20.100000000000001" customHeight="1" x14ac:dyDescent="0.2">
      <c r="A34" s="317"/>
      <c r="B34" s="318"/>
      <c r="C34" s="319"/>
      <c r="D34" s="319"/>
      <c r="E34" s="319"/>
      <c r="F34" s="319"/>
      <c r="G34" s="319"/>
      <c r="H34" s="320"/>
      <c r="I34" s="28"/>
      <c r="J34" s="29"/>
      <c r="K34" s="29"/>
    </row>
    <row r="35" spans="1:11" ht="20.100000000000001" customHeight="1" x14ac:dyDescent="0.2">
      <c r="A35" s="317"/>
      <c r="B35" s="318"/>
      <c r="C35" s="319"/>
      <c r="D35" s="319"/>
      <c r="E35" s="319"/>
      <c r="F35" s="319"/>
      <c r="G35" s="319"/>
      <c r="H35" s="320"/>
      <c r="I35" s="28"/>
      <c r="J35" s="29"/>
      <c r="K35" s="29"/>
    </row>
    <row r="36" spans="1:11" ht="20.100000000000001" customHeight="1" x14ac:dyDescent="0.2">
      <c r="A36" s="317"/>
      <c r="B36" s="318"/>
      <c r="C36" s="319"/>
      <c r="D36" s="319"/>
      <c r="E36" s="319"/>
      <c r="F36" s="319"/>
      <c r="G36" s="319"/>
      <c r="H36" s="320"/>
      <c r="I36" s="28"/>
      <c r="J36" s="29"/>
      <c r="K36" s="29"/>
    </row>
    <row r="37" spans="1:11" ht="20.100000000000001" customHeight="1" x14ac:dyDescent="0.2">
      <c r="A37" s="317"/>
      <c r="B37" s="321"/>
      <c r="C37" s="322"/>
      <c r="D37" s="322"/>
      <c r="E37" s="322"/>
      <c r="F37" s="322"/>
      <c r="G37" s="322"/>
      <c r="H37" s="323"/>
      <c r="I37" s="28"/>
      <c r="J37" s="29"/>
      <c r="K37" s="29"/>
    </row>
    <row r="38" spans="1:11" x14ac:dyDescent="0.2">
      <c r="A38" s="314"/>
      <c r="B38" s="314"/>
      <c r="C38" s="314"/>
      <c r="D38" s="314"/>
      <c r="E38" s="314"/>
      <c r="F38" s="314"/>
      <c r="G38" s="314"/>
      <c r="H38" s="314"/>
      <c r="I38" s="314"/>
      <c r="J38" s="314"/>
      <c r="K38" s="314"/>
    </row>
    <row r="39" spans="1:11" ht="36" x14ac:dyDescent="0.25">
      <c r="B39" s="313" t="s">
        <v>51</v>
      </c>
      <c r="C39" s="313"/>
      <c r="D39" s="313"/>
      <c r="E39" s="3"/>
      <c r="F39" s="313" t="s">
        <v>57</v>
      </c>
      <c r="G39" s="313"/>
      <c r="H39" s="313"/>
      <c r="I39" s="3"/>
      <c r="J39" s="7" t="s">
        <v>52</v>
      </c>
      <c r="K39" s="7" t="s">
        <v>53</v>
      </c>
    </row>
    <row r="40" spans="1:11" ht="20.100000000000001" customHeight="1" x14ac:dyDescent="0.2">
      <c r="A40" s="316" t="s">
        <v>63</v>
      </c>
      <c r="B40" s="318"/>
      <c r="C40" s="319"/>
      <c r="D40" s="320"/>
      <c r="E40" s="30"/>
      <c r="F40" s="335"/>
      <c r="G40" s="336"/>
      <c r="H40" s="337"/>
      <c r="I40" s="28"/>
      <c r="J40" s="29"/>
      <c r="K40" s="29"/>
    </row>
    <row r="41" spans="1:11" ht="20.100000000000001" customHeight="1" x14ac:dyDescent="0.2">
      <c r="A41" s="317"/>
      <c r="B41" s="321"/>
      <c r="C41" s="322"/>
      <c r="D41" s="323"/>
      <c r="E41" s="30"/>
      <c r="F41" s="335"/>
      <c r="G41" s="336"/>
      <c r="H41" s="337"/>
      <c r="I41" s="28"/>
      <c r="J41" s="29"/>
      <c r="K41" s="29"/>
    </row>
    <row r="42" spans="1:11" ht="20.100000000000001" customHeight="1" x14ac:dyDescent="0.2">
      <c r="A42" s="317"/>
      <c r="B42" s="318"/>
      <c r="C42" s="319"/>
      <c r="D42" s="320"/>
      <c r="E42" s="30"/>
      <c r="F42" s="335"/>
      <c r="G42" s="336"/>
      <c r="H42" s="337"/>
      <c r="I42" s="28"/>
      <c r="J42" s="29"/>
      <c r="K42" s="29"/>
    </row>
    <row r="43" spans="1:11" ht="20.100000000000001" customHeight="1" x14ac:dyDescent="0.2">
      <c r="A43" s="317"/>
      <c r="B43" s="318"/>
      <c r="C43" s="319"/>
      <c r="D43" s="320"/>
      <c r="E43" s="30"/>
      <c r="F43" s="335"/>
      <c r="G43" s="336"/>
      <c r="H43" s="337"/>
      <c r="I43" s="28"/>
      <c r="J43" s="29"/>
      <c r="K43" s="29"/>
    </row>
    <row r="44" spans="1:11" ht="20.100000000000001" customHeight="1" x14ac:dyDescent="0.2">
      <c r="A44" s="317"/>
      <c r="B44" s="321"/>
      <c r="C44" s="322"/>
      <c r="D44" s="323"/>
      <c r="E44" s="30"/>
      <c r="F44" s="335"/>
      <c r="G44" s="336"/>
      <c r="H44" s="337"/>
      <c r="I44" s="28"/>
      <c r="J44" s="29"/>
      <c r="K44" s="29"/>
    </row>
    <row r="45" spans="1:11" x14ac:dyDescent="0.2">
      <c r="A45" s="315"/>
      <c r="B45" s="334"/>
      <c r="C45" s="334"/>
      <c r="D45" s="334"/>
      <c r="E45" s="334"/>
      <c r="F45" s="334"/>
      <c r="G45" s="334"/>
      <c r="H45" s="334"/>
      <c r="I45" s="334"/>
      <c r="J45" s="334"/>
      <c r="K45" s="334"/>
    </row>
    <row r="46" spans="1:11" ht="19.5" customHeight="1" x14ac:dyDescent="0.2">
      <c r="A46" s="324" t="s">
        <v>64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9.5" customHeight="1" x14ac:dyDescent="0.2">
      <c r="A47" s="324"/>
      <c r="B47" s="328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19.5" customHeight="1" x14ac:dyDescent="0.2">
      <c r="A48" s="324"/>
      <c r="B48" s="328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19.5" customHeight="1" x14ac:dyDescent="0.2">
      <c r="A49" s="324"/>
      <c r="B49" s="328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0.5" customHeight="1" x14ac:dyDescent="0.2">
      <c r="A50" s="324"/>
      <c r="B50" s="328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1.25" customHeight="1" x14ac:dyDescent="0.2">
      <c r="A51" s="324"/>
      <c r="B51" s="328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12.75" customHeight="1" x14ac:dyDescent="0.2">
      <c r="A52" s="324"/>
      <c r="B52" s="328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5.25" customHeight="1" x14ac:dyDescent="0.2">
      <c r="A53" s="324"/>
      <c r="B53" s="328"/>
      <c r="C53" s="329"/>
      <c r="D53" s="329"/>
      <c r="E53" s="329"/>
      <c r="F53" s="329"/>
      <c r="G53" s="329"/>
      <c r="H53" s="329"/>
      <c r="I53" s="329"/>
      <c r="J53" s="329"/>
      <c r="K53" s="330"/>
    </row>
    <row r="54" spans="1:11" ht="4.5" customHeight="1" x14ac:dyDescent="0.2">
      <c r="A54" s="324"/>
      <c r="B54" s="328"/>
      <c r="C54" s="329"/>
      <c r="D54" s="329"/>
      <c r="E54" s="329"/>
      <c r="F54" s="329"/>
      <c r="G54" s="329"/>
      <c r="H54" s="329"/>
      <c r="I54" s="329"/>
      <c r="J54" s="329"/>
      <c r="K54" s="330"/>
    </row>
    <row r="55" spans="1:11" ht="4.5" customHeight="1" x14ac:dyDescent="0.2">
      <c r="A55" s="324"/>
      <c r="B55" s="331"/>
      <c r="C55" s="332"/>
      <c r="D55" s="332"/>
      <c r="E55" s="332"/>
      <c r="F55" s="332"/>
      <c r="G55" s="332"/>
      <c r="H55" s="332"/>
      <c r="I55" s="332"/>
      <c r="J55" s="332"/>
      <c r="K55" s="333"/>
    </row>
    <row r="56" spans="1:11" x14ac:dyDescent="0.2">
      <c r="B56" s="15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s="14" customFormat="1" ht="26.25" customHeight="1" x14ac:dyDescent="0.2">
      <c r="A3" s="12" t="s">
        <v>111</v>
      </c>
      <c r="B3" s="12"/>
      <c r="C3" s="13"/>
      <c r="D3" s="12"/>
      <c r="E3" s="12"/>
      <c r="F3" s="12"/>
      <c r="G3" s="12"/>
      <c r="H3" s="41"/>
      <c r="I3" s="41"/>
      <c r="J3" s="41"/>
      <c r="K3" s="4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14" ht="20.100000000000001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20.100000000000001" customHeight="1" x14ac:dyDescent="0.2">
      <c r="A7" s="17" t="s">
        <v>119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ht="40.5" customHeight="1" x14ac:dyDescent="0.2">
      <c r="C8" s="21" t="s">
        <v>2</v>
      </c>
      <c r="D8" s="5"/>
      <c r="E8" s="21" t="s">
        <v>3</v>
      </c>
      <c r="F8" s="23"/>
      <c r="G8" s="21" t="s">
        <v>77</v>
      </c>
      <c r="H8" s="23"/>
      <c r="I8" s="21" t="s">
        <v>79</v>
      </c>
      <c r="J8" s="23"/>
      <c r="K8" s="21" t="s">
        <v>75</v>
      </c>
      <c r="L8" s="23"/>
      <c r="M8" s="21" t="s">
        <v>76</v>
      </c>
    </row>
    <row r="9" spans="1:14" ht="20.100000000000001" customHeight="1" x14ac:dyDescent="0.2">
      <c r="A9" s="19"/>
      <c r="B9" s="19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37"/>
      <c r="B10" s="28"/>
      <c r="C10" s="56"/>
      <c r="D10" s="57"/>
      <c r="E10" s="56"/>
      <c r="F10" s="57"/>
      <c r="G10" s="56"/>
      <c r="H10" s="60"/>
      <c r="I10" s="56"/>
      <c r="J10" s="60"/>
      <c r="K10" s="56">
        <f>SUM(C10:I10)</f>
        <v>0</v>
      </c>
      <c r="L10" s="57"/>
      <c r="M10" s="61"/>
    </row>
    <row r="11" spans="1:14" ht="16.5" customHeight="1" x14ac:dyDescent="0.25">
      <c r="A11" s="37"/>
      <c r="B11" s="28"/>
      <c r="C11" s="56"/>
      <c r="D11" s="57"/>
      <c r="E11" s="56"/>
      <c r="F11" s="57"/>
      <c r="G11" s="56"/>
      <c r="H11" s="60"/>
      <c r="I11" s="56"/>
      <c r="J11" s="60"/>
      <c r="K11" s="56">
        <f>SUM(C11:I11)</f>
        <v>0</v>
      </c>
      <c r="L11" s="57"/>
      <c r="M11" s="61"/>
    </row>
    <row r="12" spans="1:14" ht="16.5" customHeight="1" x14ac:dyDescent="0.25">
      <c r="A12" s="37"/>
      <c r="B12" s="28"/>
      <c r="C12" s="56"/>
      <c r="D12" s="57"/>
      <c r="E12" s="56"/>
      <c r="F12" s="57"/>
      <c r="G12" s="56"/>
      <c r="H12" s="60"/>
      <c r="I12" s="56"/>
      <c r="J12" s="60"/>
      <c r="K12" s="56">
        <f>SUM(C12:I12)</f>
        <v>0</v>
      </c>
      <c r="L12" s="57"/>
      <c r="M12" s="61"/>
    </row>
    <row r="13" spans="1:14" ht="16.5" customHeight="1" x14ac:dyDescent="0.25">
      <c r="A13" s="38"/>
      <c r="B13" s="32"/>
      <c r="C13" s="58"/>
      <c r="D13" s="57"/>
      <c r="E13" s="56"/>
      <c r="F13" s="57"/>
      <c r="G13" s="56"/>
      <c r="H13" s="57"/>
      <c r="I13" s="56"/>
      <c r="J13" s="57"/>
      <c r="K13" s="56">
        <f>SUM(C13:I13)</f>
        <v>0</v>
      </c>
      <c r="L13" s="109"/>
      <c r="M13" s="61"/>
    </row>
    <row r="14" spans="1:14" ht="20.25" customHeight="1" thickBot="1" x14ac:dyDescent="0.25">
      <c r="A14" s="34" t="s">
        <v>81</v>
      </c>
      <c r="B14" s="34"/>
      <c r="C14" s="59">
        <f>SUM(C10:C13)</f>
        <v>0</v>
      </c>
      <c r="D14" s="57"/>
      <c r="E14" s="59">
        <f>SUM(E10:E13)</f>
        <v>0</v>
      </c>
      <c r="F14" s="57"/>
      <c r="G14" s="59">
        <f>SUM(G10:G13)</f>
        <v>0</v>
      </c>
      <c r="H14" s="57"/>
      <c r="I14" s="59">
        <f>SUM(I10:I13)</f>
        <v>0</v>
      </c>
      <c r="J14" s="57"/>
      <c r="K14" s="59">
        <f>SUM(K10:K13)</f>
        <v>0</v>
      </c>
      <c r="L14" s="109"/>
      <c r="M14" s="59">
        <f>SUM(M10:M13)</f>
        <v>0</v>
      </c>
    </row>
    <row r="15" spans="1:14" ht="13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">
      <c r="A16" s="17"/>
      <c r="B16" s="17"/>
      <c r="C16" s="110" t="str">
        <f>IF('R&amp;P Accounts'!B12-'Additional notes (1)  '!C14=0,0,"reference error")</f>
        <v>reference error</v>
      </c>
      <c r="D16" s="110"/>
      <c r="E16" s="110">
        <f>IF('R&amp;P Accounts'!D12-'Additional notes (1)  '!E14=0,0,"reference error")</f>
        <v>0</v>
      </c>
      <c r="F16" s="110">
        <f>IF('R&amp;P Accounts'!E12-'Additional notes (1)  '!F14=0,0,"reference error")</f>
        <v>0</v>
      </c>
      <c r="G16" s="110">
        <f>IF('R&amp;P Accounts'!F12-'Additional notes (1)  '!G14=0,0,"reference error")</f>
        <v>0</v>
      </c>
      <c r="H16" s="110">
        <f>IF('R&amp;P Accounts'!G12-'Additional notes (1)  '!H14=0,0,"reference error")</f>
        <v>0</v>
      </c>
      <c r="I16" s="110">
        <f>IF('R&amp;P Accounts'!H12-'Additional notes (1)  '!I14=0,0,"reference error")</f>
        <v>0</v>
      </c>
      <c r="J16" s="110">
        <f>IF('R&amp;P Accounts'!I12-'Additional notes (1)  '!J14=0,0,"reference error")</f>
        <v>0</v>
      </c>
      <c r="K16" s="110" t="str">
        <f>IF('R&amp;P Accounts'!J12-'Additional notes (1)  '!K14=0,0,"reference error")</f>
        <v>reference error</v>
      </c>
      <c r="L16" s="110">
        <f>IF('R&amp;P Accounts'!K12-'Additional notes (1)  '!L14=0,0,"reference error")</f>
        <v>0</v>
      </c>
      <c r="M16" s="110">
        <f>IF('R&amp;P Accounts'!L12-'Additional notes (1)  '!M14=0,0,"reference error")</f>
        <v>0</v>
      </c>
    </row>
    <row r="17" spans="1:13" ht="13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3" ht="20.100000000000001" customHeight="1" x14ac:dyDescent="0.2">
      <c r="A18" s="365" t="s">
        <v>120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</row>
    <row r="19" spans="1:13" ht="20.100000000000001" customHeight="1" x14ac:dyDescent="0.2">
      <c r="C19" s="21" t="s">
        <v>2</v>
      </c>
      <c r="D19" s="5"/>
      <c r="E19" s="21" t="s">
        <v>3</v>
      </c>
      <c r="F19" s="23"/>
      <c r="G19" s="21"/>
      <c r="H19" s="23"/>
      <c r="I19" s="21"/>
      <c r="J19" s="23"/>
      <c r="K19" s="21" t="s">
        <v>75</v>
      </c>
      <c r="L19" s="23"/>
      <c r="M19" s="21" t="s">
        <v>76</v>
      </c>
    </row>
    <row r="20" spans="1:13" ht="20.100000000000001" customHeight="1" x14ac:dyDescent="0.2">
      <c r="A20" s="19"/>
      <c r="B20" s="19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20.100000000000001" customHeight="1" x14ac:dyDescent="0.25">
      <c r="A21" s="37"/>
      <c r="B21" s="28"/>
      <c r="C21" s="56"/>
      <c r="D21" s="57"/>
      <c r="E21" s="56"/>
      <c r="F21" s="57"/>
      <c r="G21" s="57"/>
      <c r="H21" s="60"/>
      <c r="I21" s="57"/>
      <c r="J21" s="60"/>
      <c r="K21" s="56">
        <f>SUM(C21:I21)</f>
        <v>0</v>
      </c>
      <c r="L21" s="57"/>
      <c r="M21" s="61"/>
    </row>
    <row r="22" spans="1:13" ht="20.100000000000001" customHeight="1" x14ac:dyDescent="0.25">
      <c r="A22" s="37"/>
      <c r="B22" s="28"/>
      <c r="C22" s="56"/>
      <c r="D22" s="57"/>
      <c r="E22" s="56"/>
      <c r="F22" s="57"/>
      <c r="G22" s="57"/>
      <c r="H22" s="60"/>
      <c r="I22" s="57"/>
      <c r="J22" s="60"/>
      <c r="K22" s="56">
        <f>SUM(C22:I22)</f>
        <v>0</v>
      </c>
      <c r="L22" s="57"/>
      <c r="M22" s="61"/>
    </row>
    <row r="23" spans="1:13" ht="20.100000000000001" customHeight="1" x14ac:dyDescent="0.25">
      <c r="A23" s="37"/>
      <c r="B23" s="28"/>
      <c r="C23" s="56"/>
      <c r="D23" s="57"/>
      <c r="E23" s="56"/>
      <c r="F23" s="57"/>
      <c r="G23" s="57"/>
      <c r="H23" s="60"/>
      <c r="I23" s="57"/>
      <c r="J23" s="60"/>
      <c r="K23" s="56">
        <f>SUM(C23:I23)</f>
        <v>0</v>
      </c>
      <c r="L23" s="57"/>
      <c r="M23" s="61"/>
    </row>
    <row r="24" spans="1:13" ht="20.100000000000001" customHeight="1" x14ac:dyDescent="0.25">
      <c r="A24" s="38"/>
      <c r="B24" s="32"/>
      <c r="C24" s="58"/>
      <c r="D24" s="57"/>
      <c r="E24" s="56"/>
      <c r="F24" s="57"/>
      <c r="G24" s="57"/>
      <c r="H24" s="57"/>
      <c r="I24" s="57"/>
      <c r="J24" s="57"/>
      <c r="K24" s="56">
        <f>SUM(C24:I24)</f>
        <v>0</v>
      </c>
      <c r="L24" s="364"/>
      <c r="M24" s="61"/>
    </row>
    <row r="25" spans="1:13" ht="20.100000000000001" customHeight="1" thickBot="1" x14ac:dyDescent="0.25">
      <c r="A25" s="34" t="s">
        <v>81</v>
      </c>
      <c r="B25" s="34"/>
      <c r="C25" s="59">
        <f>SUM(C21:C24)</f>
        <v>0</v>
      </c>
      <c r="D25" s="57"/>
      <c r="E25" s="59">
        <f>SUM(E21:E24)</f>
        <v>0</v>
      </c>
      <c r="F25" s="57"/>
      <c r="G25" s="111"/>
      <c r="H25" s="111"/>
      <c r="I25" s="111"/>
      <c r="J25" s="57"/>
      <c r="K25" s="59">
        <f>SUM(K21:K24)</f>
        <v>0</v>
      </c>
      <c r="L25" s="364"/>
      <c r="M25" s="59">
        <f>SUM(M21:M24)</f>
        <v>0</v>
      </c>
    </row>
    <row r="26" spans="1:13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3.5" customHeight="1" x14ac:dyDescent="0.2">
      <c r="A27" s="17"/>
      <c r="B27" s="17"/>
      <c r="C27" s="110">
        <f>IF('R&amp;P Accounts'!B14-'Additional notes (1)  '!C25=0,0,"reference error")</f>
        <v>0</v>
      </c>
      <c r="D27" s="110"/>
      <c r="E27" s="110">
        <f>IF('R&amp;P Accounts'!D14-'Additional notes (1)  '!E25=0,0,"reference error")</f>
        <v>0</v>
      </c>
      <c r="F27" s="110">
        <f>IF('R&amp;P Accounts'!E14-'Additional notes (1)  '!F25=0,0,"reference error")</f>
        <v>0</v>
      </c>
      <c r="G27" s="110"/>
      <c r="H27" s="110"/>
      <c r="I27" s="110"/>
      <c r="J27" s="110">
        <f>IF('R&amp;P Accounts'!I14-'Additional notes (1)  '!J25=0,0,"reference error")</f>
        <v>0</v>
      </c>
      <c r="K27" s="110">
        <f>IF('R&amp;P Accounts'!J14-'Additional notes (1)  '!K25=0,0,"reference error")</f>
        <v>0</v>
      </c>
      <c r="L27" s="110">
        <f>IF('R&amp;P Accounts'!K14-'Additional notes (1)  '!L25=0,0,"reference error")</f>
        <v>0</v>
      </c>
      <c r="M27" s="110" t="str">
        <f>IF('R&amp;P Accounts'!L14-'Additional notes (1)  '!M25=0,0,"reference error")</f>
        <v>reference error</v>
      </c>
    </row>
    <row r="28" spans="1:13" ht="11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20.100000000000001" customHeight="1" x14ac:dyDescent="0.2">
      <c r="A29" s="365" t="s">
        <v>118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3" ht="40.5" customHeight="1" x14ac:dyDescent="0.2">
      <c r="C30" s="21" t="s">
        <v>2</v>
      </c>
      <c r="D30" s="5"/>
      <c r="E30" s="21" t="s">
        <v>3</v>
      </c>
      <c r="F30" s="23"/>
      <c r="G30" s="21" t="s">
        <v>77</v>
      </c>
      <c r="H30" s="23"/>
      <c r="I30" s="21" t="s">
        <v>79</v>
      </c>
      <c r="J30" s="23"/>
      <c r="K30" s="21" t="s">
        <v>75</v>
      </c>
      <c r="L30" s="23"/>
      <c r="M30" s="21" t="s">
        <v>76</v>
      </c>
    </row>
    <row r="31" spans="1:13" ht="20.100000000000001" customHeight="1" x14ac:dyDescent="0.2">
      <c r="A31" s="19"/>
      <c r="B31" s="19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37"/>
      <c r="B32" s="28"/>
      <c r="C32" s="56"/>
      <c r="D32" s="57"/>
      <c r="E32" s="56"/>
      <c r="F32" s="57"/>
      <c r="G32" s="56"/>
      <c r="H32" s="60"/>
      <c r="I32" s="56"/>
      <c r="J32" s="60"/>
      <c r="K32" s="56">
        <f>SUM(C32:I32)</f>
        <v>0</v>
      </c>
      <c r="L32" s="57"/>
      <c r="M32" s="61"/>
    </row>
    <row r="33" spans="1:13" ht="16.5" customHeight="1" x14ac:dyDescent="0.25">
      <c r="A33" s="37"/>
      <c r="B33" s="28"/>
      <c r="C33" s="56"/>
      <c r="D33" s="57"/>
      <c r="E33" s="56"/>
      <c r="F33" s="57"/>
      <c r="G33" s="56"/>
      <c r="H33" s="60"/>
      <c r="I33" s="56"/>
      <c r="J33" s="60"/>
      <c r="K33" s="56">
        <f t="shared" ref="K33:K39" si="0">SUM(C33:I33)</f>
        <v>0</v>
      </c>
      <c r="L33" s="57"/>
      <c r="M33" s="61"/>
    </row>
    <row r="34" spans="1:13" ht="16.5" customHeight="1" x14ac:dyDescent="0.25">
      <c r="A34" s="37"/>
      <c r="B34" s="28"/>
      <c r="C34" s="56"/>
      <c r="D34" s="57"/>
      <c r="E34" s="56"/>
      <c r="F34" s="57"/>
      <c r="G34" s="56"/>
      <c r="H34" s="60"/>
      <c r="I34" s="56"/>
      <c r="J34" s="60"/>
      <c r="K34" s="56">
        <f t="shared" si="0"/>
        <v>0</v>
      </c>
      <c r="L34" s="57"/>
      <c r="M34" s="61"/>
    </row>
    <row r="35" spans="1:13" ht="16.5" customHeight="1" x14ac:dyDescent="0.25">
      <c r="A35" s="37"/>
      <c r="B35" s="28"/>
      <c r="C35" s="56"/>
      <c r="D35" s="57"/>
      <c r="E35" s="56"/>
      <c r="F35" s="57"/>
      <c r="G35" s="56"/>
      <c r="H35" s="60"/>
      <c r="I35" s="56"/>
      <c r="J35" s="60"/>
      <c r="K35" s="56">
        <f t="shared" si="0"/>
        <v>0</v>
      </c>
      <c r="L35" s="57"/>
      <c r="M35" s="61"/>
    </row>
    <row r="36" spans="1:13" ht="16.5" customHeight="1" x14ac:dyDescent="0.25">
      <c r="A36" s="37"/>
      <c r="B36" s="28"/>
      <c r="C36" s="62"/>
      <c r="D36" s="60"/>
      <c r="E36" s="62"/>
      <c r="F36" s="60"/>
      <c r="G36" s="62"/>
      <c r="H36" s="60"/>
      <c r="I36" s="62"/>
      <c r="J36" s="60"/>
      <c r="K36" s="56">
        <f t="shared" si="0"/>
        <v>0</v>
      </c>
      <c r="L36" s="60"/>
      <c r="M36" s="61"/>
    </row>
    <row r="37" spans="1:13" ht="16.5" customHeight="1" x14ac:dyDescent="0.25">
      <c r="A37" s="37"/>
      <c r="B37" s="28"/>
      <c r="C37" s="62"/>
      <c r="D37" s="60"/>
      <c r="E37" s="62"/>
      <c r="F37" s="60"/>
      <c r="G37" s="62"/>
      <c r="H37" s="60"/>
      <c r="I37" s="62"/>
      <c r="J37" s="60"/>
      <c r="K37" s="56">
        <f t="shared" si="0"/>
        <v>0</v>
      </c>
      <c r="L37" s="60"/>
      <c r="M37" s="61"/>
    </row>
    <row r="38" spans="1:13" ht="16.5" customHeight="1" x14ac:dyDescent="0.25">
      <c r="A38" s="37"/>
      <c r="B38" s="28"/>
      <c r="C38" s="62"/>
      <c r="D38" s="60"/>
      <c r="E38" s="62"/>
      <c r="F38" s="60"/>
      <c r="G38" s="62"/>
      <c r="H38" s="60"/>
      <c r="I38" s="62"/>
      <c r="J38" s="60"/>
      <c r="K38" s="56">
        <f t="shared" si="0"/>
        <v>0</v>
      </c>
      <c r="L38" s="60"/>
      <c r="M38" s="61"/>
    </row>
    <row r="39" spans="1:13" ht="16.5" customHeight="1" x14ac:dyDescent="0.25">
      <c r="A39" s="38"/>
      <c r="B39" s="32"/>
      <c r="C39" s="58"/>
      <c r="D39" s="57"/>
      <c r="E39" s="56"/>
      <c r="F39" s="57"/>
      <c r="G39" s="56"/>
      <c r="H39" s="57"/>
      <c r="I39" s="56"/>
      <c r="J39" s="57"/>
      <c r="K39" s="56">
        <f t="shared" si="0"/>
        <v>0</v>
      </c>
      <c r="L39" s="364"/>
      <c r="M39" s="61"/>
    </row>
    <row r="40" spans="1:13" ht="20.25" customHeight="1" thickBot="1" x14ac:dyDescent="0.25">
      <c r="A40" s="34" t="s">
        <v>81</v>
      </c>
      <c r="B40" s="34"/>
      <c r="C40" s="59">
        <f>SUM(C32:C39)</f>
        <v>0</v>
      </c>
      <c r="D40" s="57"/>
      <c r="E40" s="59">
        <f>SUM(E32:E39)</f>
        <v>0</v>
      </c>
      <c r="F40" s="57"/>
      <c r="G40" s="59">
        <f>SUM(G32:G39)</f>
        <v>0</v>
      </c>
      <c r="H40" s="57"/>
      <c r="I40" s="59">
        <f>SUM(I32:I39)</f>
        <v>0</v>
      </c>
      <c r="J40" s="57"/>
      <c r="K40" s="59">
        <f>SUM(K32:K39)</f>
        <v>0</v>
      </c>
      <c r="L40" s="364"/>
      <c r="M40" s="59">
        <f>SUM(M32:M39)</f>
        <v>0</v>
      </c>
    </row>
    <row r="41" spans="1:13" ht="10.5" customHeight="1" x14ac:dyDescent="0.2">
      <c r="A41" s="34"/>
      <c r="B41" s="34"/>
      <c r="C41" s="54"/>
      <c r="D41" s="31"/>
      <c r="E41" s="54"/>
      <c r="F41" s="31"/>
      <c r="G41" s="54"/>
      <c r="H41" s="31"/>
      <c r="I41" s="54"/>
      <c r="J41" s="31"/>
      <c r="K41" s="54"/>
      <c r="L41" s="33"/>
      <c r="M41" s="54"/>
    </row>
    <row r="42" spans="1:13" ht="12.75" customHeight="1" x14ac:dyDescent="0.2">
      <c r="A42" s="3"/>
      <c r="B42" s="3"/>
      <c r="C42" s="16" t="str">
        <f>IF(C40-'R&amp;P Accounts'!B19=0,0,"reference error")</f>
        <v>reference error</v>
      </c>
      <c r="D42" s="3"/>
      <c r="E42" s="16">
        <f>IF(E40-'R&amp;P Accounts'!D19=0,0,"reference error")</f>
        <v>0</v>
      </c>
      <c r="F42" s="16"/>
      <c r="G42" s="16">
        <f>IF(G40-'R&amp;P Accounts'!F19=0,0,"reference error")</f>
        <v>0</v>
      </c>
      <c r="H42" s="16"/>
      <c r="I42" s="16">
        <f>IF(I40-'R&amp;P Accounts'!H19=0,0,"reference error")</f>
        <v>0</v>
      </c>
      <c r="J42" s="16"/>
      <c r="K42" s="16" t="str">
        <f>IF(K40-'R&amp;P Accounts'!J19=0,0,"reference error")</f>
        <v>reference error</v>
      </c>
      <c r="L42" s="16"/>
      <c r="M42" s="16">
        <f>IF(M40-'R&amp;P Accounts'!L19=0,0,"reference error")</f>
        <v>0</v>
      </c>
    </row>
    <row r="43" spans="1:13" ht="12.75" customHeight="1" x14ac:dyDescent="0.2">
      <c r="A43" s="3"/>
      <c r="B43" s="3"/>
      <c r="C43" s="16"/>
      <c r="D43" s="3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9.5" customHeight="1" x14ac:dyDescent="0.25">
      <c r="A44" s="362" t="s">
        <v>117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  <row r="45" spans="1:13" ht="40.5" customHeight="1" x14ac:dyDescent="0.2">
      <c r="C45" s="21" t="s">
        <v>2</v>
      </c>
      <c r="D45" s="5"/>
      <c r="E45" s="21" t="s">
        <v>3</v>
      </c>
      <c r="F45" s="23"/>
      <c r="G45" s="21" t="s">
        <v>77</v>
      </c>
      <c r="H45" s="23"/>
      <c r="I45" s="21" t="s">
        <v>79</v>
      </c>
      <c r="J45" s="23"/>
      <c r="K45" s="21" t="s">
        <v>75</v>
      </c>
      <c r="L45" s="23"/>
      <c r="M45" s="21" t="s">
        <v>76</v>
      </c>
    </row>
    <row r="46" spans="1:13" ht="20.100000000000001" customHeight="1" x14ac:dyDescent="0.2">
      <c r="A46" s="19"/>
      <c r="B46" s="19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7"/>
      <c r="B47" s="28"/>
      <c r="C47" s="63"/>
      <c r="D47" s="64"/>
      <c r="E47" s="63"/>
      <c r="F47" s="64"/>
      <c r="G47" s="63"/>
      <c r="H47" s="67"/>
      <c r="I47" s="63"/>
      <c r="J47" s="67"/>
      <c r="K47" s="63">
        <f>SUM(C47:I47)</f>
        <v>0</v>
      </c>
      <c r="L47" s="64"/>
      <c r="M47" s="68"/>
    </row>
    <row r="48" spans="1:13" ht="16.5" customHeight="1" x14ac:dyDescent="0.25">
      <c r="A48" s="37"/>
      <c r="B48" s="28"/>
      <c r="C48" s="63"/>
      <c r="D48" s="64"/>
      <c r="E48" s="63"/>
      <c r="F48" s="64"/>
      <c r="G48" s="63"/>
      <c r="H48" s="67"/>
      <c r="I48" s="63"/>
      <c r="J48" s="67"/>
      <c r="K48" s="63">
        <f t="shared" ref="K48:K57" si="1">SUM(C48:I48)</f>
        <v>0</v>
      </c>
      <c r="L48" s="64"/>
      <c r="M48" s="68"/>
    </row>
    <row r="49" spans="1:13" ht="16.5" customHeight="1" x14ac:dyDescent="0.25">
      <c r="A49" s="37"/>
      <c r="B49" s="28"/>
      <c r="C49" s="63"/>
      <c r="D49" s="64"/>
      <c r="E49" s="63"/>
      <c r="F49" s="64"/>
      <c r="G49" s="63"/>
      <c r="H49" s="67"/>
      <c r="I49" s="63"/>
      <c r="J49" s="67"/>
      <c r="K49" s="63">
        <f t="shared" si="1"/>
        <v>0</v>
      </c>
      <c r="L49" s="64"/>
      <c r="M49" s="68"/>
    </row>
    <row r="50" spans="1:13" ht="16.5" customHeight="1" x14ac:dyDescent="0.25">
      <c r="A50" s="37"/>
      <c r="B50" s="28"/>
      <c r="C50" s="63"/>
      <c r="D50" s="64"/>
      <c r="E50" s="63"/>
      <c r="F50" s="64"/>
      <c r="G50" s="63"/>
      <c r="H50" s="67"/>
      <c r="I50" s="63"/>
      <c r="J50" s="67"/>
      <c r="K50" s="63">
        <f t="shared" si="1"/>
        <v>0</v>
      </c>
      <c r="L50" s="64"/>
      <c r="M50" s="68"/>
    </row>
    <row r="51" spans="1:13" ht="16.5" customHeight="1" x14ac:dyDescent="0.25">
      <c r="A51" s="37"/>
      <c r="B51" s="28"/>
      <c r="C51" s="69"/>
      <c r="D51" s="67"/>
      <c r="E51" s="69"/>
      <c r="F51" s="67"/>
      <c r="G51" s="69"/>
      <c r="H51" s="67"/>
      <c r="I51" s="69"/>
      <c r="J51" s="67"/>
      <c r="K51" s="63">
        <f t="shared" si="1"/>
        <v>0</v>
      </c>
      <c r="L51" s="67"/>
      <c r="M51" s="68"/>
    </row>
    <row r="52" spans="1:13" ht="16.5" customHeight="1" x14ac:dyDescent="0.25">
      <c r="A52" s="37"/>
      <c r="B52" s="28"/>
      <c r="C52" s="69"/>
      <c r="D52" s="67"/>
      <c r="E52" s="69"/>
      <c r="F52" s="67"/>
      <c r="G52" s="69"/>
      <c r="H52" s="67"/>
      <c r="I52" s="69"/>
      <c r="J52" s="67"/>
      <c r="K52" s="63">
        <f t="shared" si="1"/>
        <v>0</v>
      </c>
      <c r="L52" s="67"/>
      <c r="M52" s="68"/>
    </row>
    <row r="53" spans="1:13" ht="16.5" customHeight="1" x14ac:dyDescent="0.25">
      <c r="A53" s="37"/>
      <c r="B53" s="28"/>
      <c r="C53" s="69"/>
      <c r="D53" s="67"/>
      <c r="E53" s="69"/>
      <c r="F53" s="67"/>
      <c r="G53" s="69"/>
      <c r="H53" s="67"/>
      <c r="I53" s="69"/>
      <c r="J53" s="67"/>
      <c r="K53" s="63">
        <f t="shared" si="1"/>
        <v>0</v>
      </c>
      <c r="L53" s="67"/>
      <c r="M53" s="68"/>
    </row>
    <row r="54" spans="1:13" ht="16.5" customHeight="1" x14ac:dyDescent="0.25">
      <c r="A54" s="37"/>
      <c r="B54" s="28"/>
      <c r="C54" s="69"/>
      <c r="D54" s="67"/>
      <c r="E54" s="69"/>
      <c r="F54" s="67"/>
      <c r="G54" s="69"/>
      <c r="H54" s="67"/>
      <c r="I54" s="69"/>
      <c r="J54" s="67"/>
      <c r="K54" s="63">
        <f t="shared" si="1"/>
        <v>0</v>
      </c>
      <c r="L54" s="67"/>
      <c r="M54" s="68"/>
    </row>
    <row r="55" spans="1:13" ht="16.5" customHeight="1" x14ac:dyDescent="0.25">
      <c r="A55" s="37"/>
      <c r="B55" s="28"/>
      <c r="C55" s="69"/>
      <c r="D55" s="67"/>
      <c r="E55" s="69"/>
      <c r="F55" s="67"/>
      <c r="G55" s="69"/>
      <c r="H55" s="67"/>
      <c r="I55" s="69"/>
      <c r="J55" s="67"/>
      <c r="K55" s="63">
        <f t="shared" si="1"/>
        <v>0</v>
      </c>
      <c r="L55" s="67"/>
      <c r="M55" s="68"/>
    </row>
    <row r="56" spans="1:13" ht="16.5" customHeight="1" x14ac:dyDescent="0.25">
      <c r="A56" s="37"/>
      <c r="B56" s="28"/>
      <c r="C56" s="69"/>
      <c r="D56" s="67"/>
      <c r="E56" s="69"/>
      <c r="F56" s="67"/>
      <c r="G56" s="69"/>
      <c r="H56" s="67"/>
      <c r="I56" s="69"/>
      <c r="J56" s="67"/>
      <c r="K56" s="63">
        <f t="shared" si="1"/>
        <v>0</v>
      </c>
      <c r="L56" s="67"/>
      <c r="M56" s="68"/>
    </row>
    <row r="57" spans="1:13" ht="16.5" customHeight="1" x14ac:dyDescent="0.25">
      <c r="A57" s="38"/>
      <c r="B57" s="32"/>
      <c r="C57" s="65"/>
      <c r="D57" s="64"/>
      <c r="E57" s="63"/>
      <c r="F57" s="64"/>
      <c r="G57" s="63"/>
      <c r="H57" s="64"/>
      <c r="I57" s="63"/>
      <c r="J57" s="64"/>
      <c r="K57" s="63">
        <f t="shared" si="1"/>
        <v>0</v>
      </c>
      <c r="L57" s="363"/>
      <c r="M57" s="68"/>
    </row>
    <row r="58" spans="1:13" ht="20.100000000000001" customHeight="1" thickBot="1" x14ac:dyDescent="0.25">
      <c r="A58" s="34" t="s">
        <v>81</v>
      </c>
      <c r="B58" s="34"/>
      <c r="C58" s="66">
        <f>SUM(C47:C57)</f>
        <v>0</v>
      </c>
      <c r="D58" s="64"/>
      <c r="E58" s="66">
        <f>SUM(E47:E57)</f>
        <v>0</v>
      </c>
      <c r="F58" s="64"/>
      <c r="G58" s="66">
        <f>SUM(G47:G57)</f>
        <v>0</v>
      </c>
      <c r="H58" s="64"/>
      <c r="I58" s="66">
        <f>SUM(I47:I57)</f>
        <v>0</v>
      </c>
      <c r="J58" s="64"/>
      <c r="K58" s="66">
        <f>SUM(K47:K57)</f>
        <v>0</v>
      </c>
      <c r="L58" s="363"/>
      <c r="M58" s="66">
        <f>SUM(M47:M57)</f>
        <v>0</v>
      </c>
    </row>
    <row r="59" spans="1:13" ht="9" customHeight="1" x14ac:dyDescent="0.2">
      <c r="A59" s="34"/>
      <c r="B59" s="34"/>
      <c r="C59" s="55"/>
      <c r="D59" s="39"/>
      <c r="E59" s="55"/>
      <c r="F59" s="39"/>
      <c r="G59" s="55"/>
      <c r="H59" s="39"/>
      <c r="I59" s="55"/>
      <c r="J59" s="39"/>
      <c r="K59" s="55"/>
      <c r="L59" s="40"/>
      <c r="M59" s="55"/>
    </row>
    <row r="60" spans="1:13" ht="11.25" customHeight="1" x14ac:dyDescent="0.2">
      <c r="A60" s="20"/>
      <c r="B60" s="20"/>
      <c r="C60" s="16" t="str">
        <f>IF(C58-'R&amp;P Accounts'!B34=0,0,"reference error")</f>
        <v>reference error</v>
      </c>
      <c r="D60" s="10"/>
      <c r="E60" s="16">
        <f>IF(E58-'R&amp;P Accounts'!D34=0,0,"reference error")</f>
        <v>0</v>
      </c>
      <c r="F60" s="16"/>
      <c r="G60" s="16">
        <f>IF(G58-'R&amp;P Accounts'!F34=0,0,"reference error")</f>
        <v>0</v>
      </c>
      <c r="H60" s="16"/>
      <c r="I60" s="16">
        <f>IF(I58-'R&amp;P Accounts'!H34=0,0,"reference error")</f>
        <v>0</v>
      </c>
      <c r="J60" s="16"/>
      <c r="K60" s="16" t="str">
        <f>IF(K58-'R&amp;P Accounts'!J34=0,0,"reference error")</f>
        <v>reference error</v>
      </c>
      <c r="L60" s="16"/>
      <c r="M60" s="16">
        <f>IF(M58-'R&amp;P Accounts'!L34=0,0,"reference error")</f>
        <v>0</v>
      </c>
    </row>
    <row r="61" spans="1:13" ht="11.25" customHeight="1" x14ac:dyDescent="0.2">
      <c r="A61" s="20"/>
      <c r="B61" s="20"/>
      <c r="C61" s="16"/>
      <c r="D61" s="10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0.100000000000001" customHeight="1" x14ac:dyDescent="0.2">
      <c r="A62" s="20"/>
      <c r="B62" s="20"/>
      <c r="C62" s="10"/>
      <c r="D62" s="10"/>
      <c r="E62" s="10"/>
      <c r="F62" s="10"/>
      <c r="G62" s="10"/>
      <c r="H62" s="10"/>
      <c r="I62" s="10"/>
      <c r="J62" s="3"/>
      <c r="K62" s="24"/>
      <c r="L62" s="2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75" t="str">
        <f>'R&amp;P Accounts'!B2</f>
        <v>Strathleven Artisans</v>
      </c>
      <c r="D1" s="375"/>
      <c r="E1" s="375"/>
      <c r="F1" s="375"/>
      <c r="G1" s="375"/>
      <c r="H1" s="375"/>
      <c r="I1" s="375"/>
      <c r="J1" s="375"/>
      <c r="K1" s="375"/>
      <c r="L1" s="1"/>
      <c r="M1" s="350" t="str">
        <f>'R&amp;P Accounts'!L2</f>
        <v>SC048448</v>
      </c>
      <c r="N1" s="350"/>
    </row>
    <row r="2" spans="1:14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26.25" customHeight="1" x14ac:dyDescent="0.2">
      <c r="A3" s="12" t="s">
        <v>112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2"/>
    </row>
    <row r="5" spans="1:14" ht="15.75" x14ac:dyDescent="0.2">
      <c r="A5" s="365" t="s">
        <v>130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  <c r="M5" s="1"/>
    </row>
    <row r="6" spans="1:14" ht="54.75" customHeight="1" x14ac:dyDescent="0.2">
      <c r="A6" s="20"/>
      <c r="B6" s="20"/>
      <c r="C6" s="52" t="s">
        <v>99</v>
      </c>
      <c r="D6" s="49"/>
      <c r="E6" s="52" t="s">
        <v>100</v>
      </c>
      <c r="F6" s="44"/>
      <c r="G6" s="52" t="s">
        <v>101</v>
      </c>
      <c r="H6" s="44"/>
      <c r="I6" s="52" t="s">
        <v>102</v>
      </c>
      <c r="J6" s="43"/>
      <c r="K6" s="1"/>
      <c r="L6" s="1"/>
      <c r="M6" s="1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95</v>
      </c>
      <c r="L7" s="24"/>
      <c r="M7" s="51" t="s">
        <v>96</v>
      </c>
    </row>
    <row r="8" spans="1:14" ht="16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25" t="s">
        <v>21</v>
      </c>
      <c r="B9" s="1"/>
      <c r="C9" s="73"/>
      <c r="D9" s="74"/>
      <c r="E9" s="73"/>
      <c r="F9" s="85"/>
      <c r="G9" s="73"/>
      <c r="H9" s="74"/>
      <c r="I9" s="73"/>
      <c r="J9" s="85"/>
      <c r="K9" s="73">
        <f t="shared" ref="K9:K16" si="0">SUM(C9:I9)</f>
        <v>0</v>
      </c>
      <c r="L9" s="85"/>
      <c r="M9" s="73"/>
    </row>
    <row r="10" spans="1:14" ht="17.25" customHeight="1" x14ac:dyDescent="0.25">
      <c r="A10" s="25" t="s">
        <v>22</v>
      </c>
      <c r="B10" s="19"/>
      <c r="C10" s="86"/>
      <c r="D10" s="87"/>
      <c r="E10" s="86"/>
      <c r="F10" s="87"/>
      <c r="G10" s="86"/>
      <c r="H10" s="85"/>
      <c r="I10" s="86"/>
      <c r="J10" s="85"/>
      <c r="K10" s="73">
        <f t="shared" si="0"/>
        <v>0</v>
      </c>
      <c r="L10" s="87"/>
      <c r="M10" s="86"/>
    </row>
    <row r="11" spans="1:14" ht="17.25" customHeight="1" x14ac:dyDescent="0.25">
      <c r="A11" s="25" t="s">
        <v>23</v>
      </c>
      <c r="B11" s="20"/>
      <c r="C11" s="86"/>
      <c r="D11" s="87"/>
      <c r="E11" s="86"/>
      <c r="F11" s="87"/>
      <c r="G11" s="86"/>
      <c r="H11" s="85"/>
      <c r="I11" s="86"/>
      <c r="J11" s="85"/>
      <c r="K11" s="73">
        <f t="shared" si="0"/>
        <v>0</v>
      </c>
      <c r="L11" s="87"/>
      <c r="M11" s="86"/>
    </row>
    <row r="12" spans="1:14" ht="16.5" customHeight="1" x14ac:dyDescent="0.25">
      <c r="A12" s="25" t="s">
        <v>24</v>
      </c>
      <c r="B12" s="20"/>
      <c r="C12" s="86"/>
      <c r="D12" s="87"/>
      <c r="E12" s="86"/>
      <c r="F12" s="87"/>
      <c r="G12" s="86"/>
      <c r="H12" s="85"/>
      <c r="I12" s="86"/>
      <c r="J12" s="85"/>
      <c r="K12" s="73">
        <f t="shared" si="0"/>
        <v>0</v>
      </c>
      <c r="L12" s="87"/>
      <c r="M12" s="86"/>
    </row>
    <row r="13" spans="1:14" ht="17.25" customHeight="1" x14ac:dyDescent="0.25">
      <c r="A13" s="25" t="s">
        <v>25</v>
      </c>
      <c r="B13" s="20"/>
      <c r="C13" s="86"/>
      <c r="D13" s="87"/>
      <c r="E13" s="86"/>
      <c r="F13" s="87"/>
      <c r="G13" s="86"/>
      <c r="H13" s="85"/>
      <c r="I13" s="86"/>
      <c r="J13" s="85"/>
      <c r="K13" s="73">
        <f t="shared" si="0"/>
        <v>0</v>
      </c>
      <c r="L13" s="87"/>
      <c r="M13" s="86"/>
    </row>
    <row r="14" spans="1:14" ht="17.25" customHeight="1" x14ac:dyDescent="0.25">
      <c r="A14" s="25" t="s">
        <v>26</v>
      </c>
      <c r="B14" s="20"/>
      <c r="C14" s="86"/>
      <c r="D14" s="87"/>
      <c r="E14" s="86"/>
      <c r="F14" s="87"/>
      <c r="G14" s="86"/>
      <c r="H14" s="85"/>
      <c r="I14" s="86"/>
      <c r="J14" s="85"/>
      <c r="K14" s="73">
        <f t="shared" si="0"/>
        <v>0</v>
      </c>
      <c r="L14" s="87"/>
      <c r="M14" s="86"/>
    </row>
    <row r="15" spans="1:14" ht="16.5" customHeight="1" x14ac:dyDescent="0.25">
      <c r="A15" s="25" t="s">
        <v>67</v>
      </c>
      <c r="B15" s="1"/>
      <c r="C15" s="88"/>
      <c r="D15" s="89"/>
      <c r="E15" s="88"/>
      <c r="F15" s="89"/>
      <c r="G15" s="88"/>
      <c r="H15" s="89"/>
      <c r="I15" s="88"/>
      <c r="J15" s="89"/>
      <c r="K15" s="73">
        <f t="shared" si="0"/>
        <v>0</v>
      </c>
      <c r="L15" s="89"/>
      <c r="M15" s="88"/>
    </row>
    <row r="16" spans="1:14" ht="16.5" customHeight="1" thickBot="1" x14ac:dyDescent="0.3">
      <c r="A16" s="25" t="s">
        <v>68</v>
      </c>
      <c r="B16" s="1"/>
      <c r="C16" s="90"/>
      <c r="D16" s="89"/>
      <c r="E16" s="90"/>
      <c r="F16" s="89"/>
      <c r="G16" s="90"/>
      <c r="H16" s="89"/>
      <c r="I16" s="90"/>
      <c r="J16" s="89"/>
      <c r="K16" s="73">
        <f t="shared" si="0"/>
        <v>0</v>
      </c>
      <c r="L16" s="89"/>
      <c r="M16" s="90"/>
    </row>
    <row r="17" spans="1:13" ht="16.5" thickBot="1" x14ac:dyDescent="0.3">
      <c r="A17" s="46" t="s">
        <v>93</v>
      </c>
      <c r="B17" s="36"/>
      <c r="C17" s="91">
        <f>SUM(C9:C16)</f>
        <v>0</v>
      </c>
      <c r="D17" s="92"/>
      <c r="E17" s="91">
        <f>SUM(E9:E16)</f>
        <v>0</v>
      </c>
      <c r="F17" s="92"/>
      <c r="G17" s="91">
        <f>SUM(G9:G16)</f>
        <v>0</v>
      </c>
      <c r="H17" s="92"/>
      <c r="I17" s="91">
        <f>SUM(I9:I16)</f>
        <v>0</v>
      </c>
      <c r="J17" s="92"/>
      <c r="K17" s="91">
        <f>SUM(K9:K16)</f>
        <v>0</v>
      </c>
      <c r="L17" s="92"/>
      <c r="M17" s="91">
        <f>SUM(M9:M16)</f>
        <v>0</v>
      </c>
    </row>
    <row r="18" spans="1:13" ht="1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2" t="str">
        <f>IF(K17='R&amp;P Accounts'!B21,0,"cross ref error")</f>
        <v>cross ref error</v>
      </c>
      <c r="L18" s="35"/>
      <c r="M18" s="1"/>
    </row>
    <row r="19" spans="1:13" ht="16.5" customHeight="1" x14ac:dyDescent="0.25">
      <c r="A19" s="18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25" t="s">
        <v>27</v>
      </c>
      <c r="B20" s="1"/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6.5" customHeight="1" thickBot="1" x14ac:dyDescent="0.3">
      <c r="A21" s="25" t="s">
        <v>28</v>
      </c>
      <c r="B21" s="1"/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6.5" thickBot="1" x14ac:dyDescent="0.3">
      <c r="A22" s="46" t="s">
        <v>93</v>
      </c>
      <c r="B22" s="1"/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9" customHeight="1" thickBot="1" x14ac:dyDescent="0.3">
      <c r="A23" s="46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6.5" thickBot="1" x14ac:dyDescent="0.3">
      <c r="A24" s="46" t="s">
        <v>94</v>
      </c>
      <c r="B24" s="1"/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3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8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26" t="s">
        <v>29</v>
      </c>
      <c r="B28" s="1"/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B29" s="1"/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6.5" customHeight="1" x14ac:dyDescent="0.25">
      <c r="A30" s="26" t="s">
        <v>30</v>
      </c>
      <c r="B30" s="1"/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6.5" customHeight="1" x14ac:dyDescent="0.25">
      <c r="A31" s="26" t="s">
        <v>31</v>
      </c>
      <c r="B31" s="1"/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6.5" customHeight="1" x14ac:dyDescent="0.25">
      <c r="A32" s="26" t="s">
        <v>32</v>
      </c>
      <c r="B32" s="1"/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4" ht="16.5" customHeight="1" x14ac:dyDescent="0.25">
      <c r="A33" s="26" t="s">
        <v>33</v>
      </c>
      <c r="B33" s="1"/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4" ht="16.5" customHeight="1" x14ac:dyDescent="0.25">
      <c r="A34" s="27" t="s">
        <v>34</v>
      </c>
      <c r="B34" s="1"/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4" ht="17.25" customHeight="1" x14ac:dyDescent="0.25">
      <c r="A35" s="27" t="s">
        <v>35</v>
      </c>
      <c r="B35" s="1"/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4" ht="17.25" customHeight="1" x14ac:dyDescent="0.25">
      <c r="A36" s="27" t="s">
        <v>36</v>
      </c>
      <c r="B36" s="1"/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4" ht="15" x14ac:dyDescent="0.25">
      <c r="A37" s="26"/>
      <c r="B37" s="1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4" ht="15.75" thickBot="1" x14ac:dyDescent="0.3">
      <c r="A38" s="47"/>
      <c r="B38" s="1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4" ht="16.5" customHeight="1" thickBot="1" x14ac:dyDescent="0.3">
      <c r="A39" s="4" t="s">
        <v>93</v>
      </c>
      <c r="B39" s="1"/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4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13" t="str">
        <f>IF(K39='R&amp;P Accounts'!B42,0,"cross ref error")</f>
        <v>cross ref error</v>
      </c>
      <c r="L40" s="1"/>
      <c r="M40" s="1"/>
    </row>
    <row r="41" spans="1:14" ht="30" customHeight="1" x14ac:dyDescent="0.25">
      <c r="A41" s="18" t="s">
        <v>91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26" t="s">
        <v>37</v>
      </c>
      <c r="B42" s="1"/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4" ht="16.5" customHeight="1" thickBot="1" x14ac:dyDescent="0.3">
      <c r="A43" s="26" t="s">
        <v>38</v>
      </c>
      <c r="B43" s="1"/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4" ht="16.5" customHeight="1" thickBot="1" x14ac:dyDescent="0.3">
      <c r="A44" s="4" t="s">
        <v>92</v>
      </c>
      <c r="B44" s="1"/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4" ht="17.25" customHeight="1" thickBot="1" x14ac:dyDescent="0.25">
      <c r="A45" s="1"/>
      <c r="B45" s="1"/>
      <c r="C45" s="71"/>
      <c r="D45" s="70"/>
      <c r="E45" s="70"/>
      <c r="F45" s="70"/>
      <c r="G45" s="70"/>
      <c r="H45" s="70"/>
      <c r="I45" s="70"/>
      <c r="J45" s="70"/>
      <c r="K45" s="113">
        <f>IF(K44='R&amp;P Accounts'!B47,0,"cross ref error")</f>
        <v>0</v>
      </c>
      <c r="L45" s="70"/>
      <c r="M45" s="70"/>
    </row>
    <row r="46" spans="1:14" ht="16.5" customHeight="1" thickBot="1" x14ac:dyDescent="0.3">
      <c r="A46" s="48" t="s">
        <v>12</v>
      </c>
      <c r="B46" s="1"/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  <c r="N46" s="79"/>
    </row>
    <row r="47" spans="1:14" ht="17.25" customHeight="1" thickBot="1" x14ac:dyDescent="0.25">
      <c r="A47" s="1"/>
      <c r="B47" s="1"/>
      <c r="C47" s="71"/>
      <c r="D47" s="70"/>
      <c r="E47" s="70"/>
      <c r="F47" s="70"/>
      <c r="G47" s="70"/>
      <c r="H47" s="70"/>
      <c r="I47" s="70"/>
      <c r="J47" s="70"/>
      <c r="K47" s="113" t="str">
        <f>IF(K46='R&amp;P Accounts'!B49,0,"cross ref error")</f>
        <v>cross ref error</v>
      </c>
      <c r="L47" s="70"/>
      <c r="M47" s="70"/>
    </row>
    <row r="48" spans="1:14" ht="18.75" customHeight="1" thickBot="1" x14ac:dyDescent="0.3">
      <c r="A48" s="11" t="s">
        <v>107</v>
      </c>
      <c r="B48" s="1"/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B49" s="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ht="18.75" customHeight="1" thickBot="1" x14ac:dyDescent="0.3">
      <c r="A50" s="36" t="s">
        <v>123</v>
      </c>
      <c r="B50" s="1"/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3">
      <c r="A51" s="36"/>
      <c r="B51" s="1"/>
      <c r="C51" s="72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18.75" customHeight="1" thickBot="1" x14ac:dyDescent="0.3">
      <c r="A52" s="4" t="s">
        <v>41</v>
      </c>
      <c r="B52" s="1"/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13" t="str">
        <f>IF(K52='R&amp;P Accounts'!B55,0,"cross ref error")</f>
        <v>cross ref error</v>
      </c>
      <c r="L53" s="1"/>
      <c r="M53" s="1"/>
    </row>
    <row r="55" spans="1:13" ht="15.75" x14ac:dyDescent="0.25">
      <c r="A55" s="100" t="s">
        <v>109</v>
      </c>
    </row>
    <row r="56" spans="1:13" x14ac:dyDescent="0.2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8"/>
    </row>
    <row r="57" spans="1:13" x14ac:dyDescent="0.2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1"/>
    </row>
    <row r="58" spans="1:13" x14ac:dyDescent="0.2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1"/>
    </row>
    <row r="59" spans="1:13" x14ac:dyDescent="0.2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1"/>
    </row>
    <row r="60" spans="1:13" x14ac:dyDescent="0.2">
      <c r="A60" s="369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</row>
    <row r="61" spans="1:13" x14ac:dyDescent="0.2">
      <c r="A61" s="369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</row>
    <row r="62" spans="1:13" x14ac:dyDescent="0.2">
      <c r="A62" s="369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1"/>
    </row>
    <row r="63" spans="1:13" x14ac:dyDescent="0.2">
      <c r="A63" s="369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1"/>
    </row>
    <row r="64" spans="1:13" x14ac:dyDescent="0.2">
      <c r="A64" s="372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4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s="14" customFormat="1" ht="26.25" customHeight="1" x14ac:dyDescent="0.2">
      <c r="A3" s="12" t="s">
        <v>113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129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</row>
    <row r="6" spans="1:14" ht="54" customHeight="1" x14ac:dyDescent="0.2">
      <c r="A6" s="20"/>
      <c r="B6" s="20"/>
      <c r="C6" s="52" t="s">
        <v>103</v>
      </c>
      <c r="D6" s="52"/>
      <c r="E6" s="52" t="s">
        <v>104</v>
      </c>
      <c r="F6" s="53"/>
      <c r="G6" s="52" t="s">
        <v>105</v>
      </c>
      <c r="H6" s="53"/>
      <c r="I6" s="52" t="s">
        <v>106</v>
      </c>
      <c r="J6" s="43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97</v>
      </c>
      <c r="L7" s="24"/>
      <c r="M7" s="51" t="s">
        <v>98</v>
      </c>
    </row>
    <row r="8" spans="1:14" ht="19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25" t="s">
        <v>21</v>
      </c>
      <c r="C9" s="117"/>
      <c r="D9" s="121"/>
      <c r="E9" s="117"/>
      <c r="F9" s="60"/>
      <c r="G9" s="117"/>
      <c r="H9" s="121"/>
      <c r="I9" s="117"/>
      <c r="J9" s="60"/>
      <c r="K9" s="117">
        <f>SUM(C9:I9)</f>
        <v>0</v>
      </c>
      <c r="L9" s="93"/>
      <c r="M9" s="117"/>
    </row>
    <row r="10" spans="1:14" ht="17.25" customHeight="1" x14ac:dyDescent="0.25">
      <c r="A10" s="25" t="s">
        <v>22</v>
      </c>
      <c r="B10" s="19"/>
      <c r="C10" s="56"/>
      <c r="D10" s="57"/>
      <c r="E10" s="56"/>
      <c r="F10" s="57"/>
      <c r="G10" s="56"/>
      <c r="H10" s="60"/>
      <c r="I10" s="56"/>
      <c r="J10" s="60"/>
      <c r="K10" s="117">
        <f t="shared" ref="K10:K16" si="0">SUM(C10:I10)</f>
        <v>0</v>
      </c>
      <c r="L10" s="57"/>
      <c r="M10" s="94"/>
    </row>
    <row r="11" spans="1:14" ht="18" customHeight="1" x14ac:dyDescent="0.25">
      <c r="A11" s="25" t="s">
        <v>23</v>
      </c>
      <c r="B11" s="20"/>
      <c r="C11" s="56"/>
      <c r="D11" s="57"/>
      <c r="E11" s="56"/>
      <c r="F11" s="57"/>
      <c r="G11" s="56"/>
      <c r="H11" s="60"/>
      <c r="I11" s="56"/>
      <c r="J11" s="60"/>
      <c r="K11" s="117">
        <f t="shared" si="0"/>
        <v>0</v>
      </c>
      <c r="L11" s="57"/>
      <c r="M11" s="94"/>
    </row>
    <row r="12" spans="1:14" ht="16.5" customHeight="1" x14ac:dyDescent="0.25">
      <c r="A12" s="25" t="s">
        <v>24</v>
      </c>
      <c r="B12" s="20"/>
      <c r="C12" s="56"/>
      <c r="D12" s="57"/>
      <c r="E12" s="56"/>
      <c r="F12" s="57"/>
      <c r="G12" s="56"/>
      <c r="H12" s="60"/>
      <c r="I12" s="56"/>
      <c r="J12" s="60"/>
      <c r="K12" s="117">
        <f t="shared" si="0"/>
        <v>0</v>
      </c>
      <c r="L12" s="57"/>
      <c r="M12" s="94"/>
    </row>
    <row r="13" spans="1:14" ht="18" customHeight="1" x14ac:dyDescent="0.25">
      <c r="A13" s="25" t="s">
        <v>25</v>
      </c>
      <c r="B13" s="20"/>
      <c r="C13" s="56"/>
      <c r="D13" s="57"/>
      <c r="E13" s="56"/>
      <c r="F13" s="57"/>
      <c r="G13" s="56"/>
      <c r="H13" s="60"/>
      <c r="I13" s="56"/>
      <c r="J13" s="60"/>
      <c r="K13" s="117">
        <f t="shared" si="0"/>
        <v>0</v>
      </c>
      <c r="L13" s="57"/>
      <c r="M13" s="94"/>
    </row>
    <row r="14" spans="1:14" ht="29.25" customHeight="1" x14ac:dyDescent="0.25">
      <c r="A14" s="25" t="s">
        <v>26</v>
      </c>
      <c r="B14" s="20"/>
      <c r="C14" s="56"/>
      <c r="D14" s="57"/>
      <c r="E14" s="56"/>
      <c r="F14" s="57"/>
      <c r="G14" s="56"/>
      <c r="H14" s="60"/>
      <c r="I14" s="56"/>
      <c r="J14" s="60"/>
      <c r="K14" s="117">
        <f t="shared" si="0"/>
        <v>0</v>
      </c>
      <c r="L14" s="57"/>
      <c r="M14" s="94"/>
    </row>
    <row r="15" spans="1:14" ht="17.25" customHeight="1" x14ac:dyDescent="0.25">
      <c r="A15" s="25" t="s">
        <v>67</v>
      </c>
      <c r="C15" s="61"/>
      <c r="D15" s="78"/>
      <c r="E15" s="61"/>
      <c r="F15" s="78"/>
      <c r="G15" s="61"/>
      <c r="H15" s="78"/>
      <c r="I15" s="61"/>
      <c r="J15" s="78"/>
      <c r="K15" s="117">
        <f t="shared" si="0"/>
        <v>0</v>
      </c>
      <c r="L15" s="96"/>
      <c r="M15" s="95"/>
    </row>
    <row r="16" spans="1:14" ht="17.25" customHeight="1" thickBot="1" x14ac:dyDescent="0.3">
      <c r="A16" s="25" t="s">
        <v>68</v>
      </c>
      <c r="C16" s="118"/>
      <c r="D16" s="78"/>
      <c r="E16" s="118"/>
      <c r="F16" s="78"/>
      <c r="G16" s="118"/>
      <c r="H16" s="78"/>
      <c r="I16" s="118"/>
      <c r="J16" s="78"/>
      <c r="K16" s="117">
        <f t="shared" si="0"/>
        <v>0</v>
      </c>
      <c r="L16" s="96"/>
      <c r="M16" s="97"/>
    </row>
    <row r="17" spans="1:13" ht="18" customHeight="1" thickBot="1" x14ac:dyDescent="0.3">
      <c r="A17" s="46" t="s">
        <v>93</v>
      </c>
      <c r="B17" s="36"/>
      <c r="C17" s="119">
        <f>SUM(C9:C16)</f>
        <v>0</v>
      </c>
      <c r="D17" s="120"/>
      <c r="E17" s="119">
        <f>SUM(E9:E16)</f>
        <v>0</v>
      </c>
      <c r="F17" s="120"/>
      <c r="G17" s="119">
        <f>SUM(G9:G16)</f>
        <v>0</v>
      </c>
      <c r="H17" s="120"/>
      <c r="I17" s="119">
        <f>SUM(I9:I16)</f>
        <v>0</v>
      </c>
      <c r="J17" s="120"/>
      <c r="K17" s="119">
        <f>SUM(K9:K16)</f>
        <v>0</v>
      </c>
      <c r="L17" s="120"/>
      <c r="M17" s="119">
        <f>SUM(M9:M16)</f>
        <v>0</v>
      </c>
    </row>
    <row r="18" spans="1:13" ht="15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4">
        <f>IF(K17='R&amp;P Accounts'!D21,0,"cross ref error")</f>
        <v>0</v>
      </c>
      <c r="L18" s="35"/>
    </row>
    <row r="19" spans="1:13" ht="29.25" customHeight="1" x14ac:dyDescent="0.25">
      <c r="A19" s="18" t="s">
        <v>89</v>
      </c>
      <c r="C19" s="1"/>
    </row>
    <row r="20" spans="1:13" ht="16.5" customHeight="1" x14ac:dyDescent="0.25">
      <c r="A20" s="25" t="s">
        <v>27</v>
      </c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7.25" customHeight="1" thickBot="1" x14ac:dyDescent="0.3">
      <c r="A21" s="25" t="s">
        <v>28</v>
      </c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8" customHeight="1" thickBot="1" x14ac:dyDescent="0.3">
      <c r="A22" s="46" t="s">
        <v>93</v>
      </c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5.25" customHeight="1" thickBot="1" x14ac:dyDescent="0.3">
      <c r="A23" s="4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8" customHeight="1" thickBot="1" x14ac:dyDescent="0.3">
      <c r="A24" s="46" t="s">
        <v>94</v>
      </c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ht="19.5" customHeight="1" x14ac:dyDescent="0.2">
      <c r="C25" s="1"/>
      <c r="K25" s="113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8" t="s">
        <v>90</v>
      </c>
      <c r="C27" s="1"/>
    </row>
    <row r="28" spans="1:13" ht="17.25" customHeight="1" x14ac:dyDescent="0.25">
      <c r="A28" s="26" t="s">
        <v>29</v>
      </c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7.25" customHeight="1" x14ac:dyDescent="0.25">
      <c r="A30" s="26" t="s">
        <v>30</v>
      </c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7.25" customHeight="1" x14ac:dyDescent="0.25">
      <c r="A31" s="26" t="s">
        <v>31</v>
      </c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7.25" customHeight="1" x14ac:dyDescent="0.25">
      <c r="A32" s="26" t="s">
        <v>32</v>
      </c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3" ht="17.25" customHeight="1" x14ac:dyDescent="0.25">
      <c r="A33" s="26" t="s">
        <v>33</v>
      </c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3" ht="17.25" customHeight="1" x14ac:dyDescent="0.25">
      <c r="A34" s="27" t="s">
        <v>34</v>
      </c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3" ht="17.25" customHeight="1" x14ac:dyDescent="0.25">
      <c r="A35" s="27" t="s">
        <v>35</v>
      </c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3" ht="17.25" customHeight="1" x14ac:dyDescent="0.25">
      <c r="A36" s="27" t="s">
        <v>36</v>
      </c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3" ht="17.25" customHeight="1" x14ac:dyDescent="0.25">
      <c r="A37" s="26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3" ht="17.25" customHeight="1" thickBot="1" x14ac:dyDescent="0.3">
      <c r="A38" s="47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3" ht="17.25" customHeight="1" thickBot="1" x14ac:dyDescent="0.3">
      <c r="A39" s="4" t="s">
        <v>93</v>
      </c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3" x14ac:dyDescent="0.2">
      <c r="K40" s="113">
        <f>IF(K39='R&amp;P Accounts'!D42,0,"cross ref error")</f>
        <v>0</v>
      </c>
    </row>
    <row r="41" spans="1:13" ht="30" x14ac:dyDescent="0.25">
      <c r="A41" s="18" t="s">
        <v>91</v>
      </c>
    </row>
    <row r="42" spans="1:13" ht="17.25" customHeight="1" x14ac:dyDescent="0.25">
      <c r="A42" s="26" t="s">
        <v>37</v>
      </c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3" ht="17.25" customHeight="1" thickBot="1" x14ac:dyDescent="0.3">
      <c r="A43" s="26" t="s">
        <v>38</v>
      </c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3" ht="17.25" customHeight="1" thickBot="1" x14ac:dyDescent="0.3">
      <c r="A44" s="4" t="s">
        <v>92</v>
      </c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3" ht="13.5" thickBot="1" x14ac:dyDescent="0.25">
      <c r="K45" s="113">
        <f>IF(K44='R&amp;P Accounts'!D47,0,"cross ref error")</f>
        <v>0</v>
      </c>
    </row>
    <row r="46" spans="1:13" ht="17.25" customHeight="1" thickBot="1" x14ac:dyDescent="0.3">
      <c r="A46" s="48" t="s">
        <v>12</v>
      </c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</row>
    <row r="47" spans="1:13" ht="13.5" thickBot="1" x14ac:dyDescent="0.25">
      <c r="K47" s="113">
        <f>IF(K46='R&amp;P Accounts'!D49,0,"cross ref error")</f>
        <v>0</v>
      </c>
    </row>
    <row r="48" spans="1:13" ht="17.25" customHeight="1" thickBot="1" x14ac:dyDescent="0.3">
      <c r="A48" s="11" t="s">
        <v>107</v>
      </c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s="70" customFormat="1" ht="17.25" customHeight="1" thickBot="1" x14ac:dyDescent="0.3">
      <c r="A50" s="36" t="s">
        <v>123</v>
      </c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25">
      <c r="A51" s="2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7.25" customHeight="1" thickBot="1" x14ac:dyDescent="0.3">
      <c r="A52" s="4" t="s">
        <v>41</v>
      </c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K53" s="113">
        <f>IF(K52='R&amp;P Accounts'!D55,0,"cross ref error")</f>
        <v>0</v>
      </c>
    </row>
    <row r="55" spans="1:13" ht="15.75" x14ac:dyDescent="0.25">
      <c r="A55" s="100" t="s">
        <v>109</v>
      </c>
    </row>
    <row r="56" spans="1:13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8"/>
    </row>
    <row r="57" spans="1:13" x14ac:dyDescent="0.2">
      <c r="A57" s="379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</row>
    <row r="58" spans="1:13" x14ac:dyDescent="0.2">
      <c r="A58" s="379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</row>
    <row r="59" spans="1:13" x14ac:dyDescent="0.2">
      <c r="A59" s="379"/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</row>
    <row r="60" spans="1:13" x14ac:dyDescent="0.2">
      <c r="A60" s="379"/>
      <c r="B60" s="380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</row>
    <row r="61" spans="1:13" x14ac:dyDescent="0.2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1"/>
    </row>
    <row r="62" spans="1:13" x14ac:dyDescent="0.2">
      <c r="A62" s="379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  <c r="M62" s="381"/>
    </row>
    <row r="63" spans="1:13" x14ac:dyDescent="0.2">
      <c r="A63" s="379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1"/>
    </row>
    <row r="64" spans="1:13" x14ac:dyDescent="0.2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B497A01-B3D0-4438-B051-973A19B9D772}"/>
</file>

<file path=customXml/itemProps2.xml><?xml version="1.0" encoding="utf-8"?>
<ds:datastoreItem xmlns:ds="http://schemas.openxmlformats.org/officeDocument/2006/customXml" ds:itemID="{ADAECA21-1901-4FC9-8F0F-1B3C411E35EA}"/>
</file>

<file path=customXml/itemProps3.xml><?xml version="1.0" encoding="utf-8"?>
<ds:datastoreItem xmlns:ds="http://schemas.openxmlformats.org/officeDocument/2006/customXml" ds:itemID="{13C41DD9-5C54-4C1F-A31C-E3A3B0D948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Iain Higgins</cp:lastModifiedBy>
  <cp:lastPrinted>2007-12-14T14:44:53Z</cp:lastPrinted>
  <dcterms:created xsi:type="dcterms:W3CDTF">2007-04-10T16:51:52Z</dcterms:created>
  <dcterms:modified xsi:type="dcterms:W3CDTF">2026-02-20T13:49:04Z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