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a5a5f208414cf6b/Documents/Abbeyfield Sunnybrae/"/>
    </mc:Choice>
  </mc:AlternateContent>
  <xr:revisionPtr revIDLastSave="0" documentId="8_{D51B5B47-E685-4666-B910-F194F5C6AD9A}" xr6:coauthVersionLast="47" xr6:coauthVersionMax="47" xr10:uidLastSave="{00000000-0000-0000-0000-000000000000}"/>
  <bookViews>
    <workbookView xWindow="-110" yWindow="-110" windowWidth="19420" windowHeight="10300" xr2:uid="{D9EF7C50-F571-4796-A48C-D12421BE4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44" i="1" l="1"/>
  <c r="F43" i="1"/>
  <c r="D37" i="1"/>
  <c r="D39" i="1" s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M17" i="1"/>
  <c r="L17" i="1"/>
  <c r="K17" i="1"/>
  <c r="J17" i="1"/>
  <c r="I17" i="1"/>
  <c r="H17" i="1"/>
  <c r="G17" i="1"/>
  <c r="F17" i="1"/>
  <c r="E17" i="1"/>
  <c r="D17" i="1"/>
  <c r="C17" i="1"/>
  <c r="B17" i="1"/>
  <c r="O31" i="1"/>
  <c r="O15" i="1"/>
  <c r="O30" i="1"/>
  <c r="O14" i="1"/>
  <c r="O29" i="1"/>
  <c r="O13" i="1"/>
  <c r="O28" i="1"/>
  <c r="O12" i="1"/>
  <c r="O27" i="1"/>
  <c r="O11" i="1"/>
  <c r="O26" i="1"/>
  <c r="O10" i="1"/>
  <c r="O25" i="1"/>
  <c r="O9" i="1"/>
  <c r="O24" i="1"/>
  <c r="O8" i="1"/>
  <c r="O23" i="1"/>
  <c r="O7" i="1"/>
  <c r="O22" i="1"/>
  <c r="O6" i="1"/>
  <c r="O21" i="1"/>
  <c r="O5" i="1"/>
  <c r="O20" i="1"/>
  <c r="O4" i="1"/>
  <c r="O17" i="1" l="1"/>
  <c r="O33" i="1"/>
</calcChain>
</file>

<file path=xl/sharedStrings.xml><?xml version="1.0" encoding="utf-8"?>
<sst xmlns="http://schemas.openxmlformats.org/spreadsheetml/2006/main" count="72" uniqueCount="51">
  <si>
    <t>SMET Annual Income and Expenditure Accounts 01.10.2024 to 30.09.2025 inclusive.</t>
  </si>
  <si>
    <t>10.24.</t>
  </si>
  <si>
    <t>Month</t>
  </si>
  <si>
    <t>subscripions</t>
  </si>
  <si>
    <t>smet</t>
  </si>
  <si>
    <t>smet store</t>
  </si>
  <si>
    <t>smet 16mm</t>
  </si>
  <si>
    <t>pmrg</t>
  </si>
  <si>
    <t>cc</t>
  </si>
  <si>
    <t>refunds</t>
  </si>
  <si>
    <t>mast/AMRSS</t>
  </si>
  <si>
    <t>income</t>
  </si>
  <si>
    <t>Expenditure</t>
  </si>
  <si>
    <t>site maint'</t>
  </si>
  <si>
    <t>prof fees</t>
  </si>
  <si>
    <t>pmrg exps</t>
  </si>
  <si>
    <t>buildings</t>
  </si>
  <si>
    <t>opendays</t>
  </si>
  <si>
    <t>june exhib</t>
  </si>
  <si>
    <t>subs refun</t>
  </si>
  <si>
    <t>insurance</t>
  </si>
  <si>
    <t>layouts</t>
  </si>
  <si>
    <t>oth clubs</t>
  </si>
  <si>
    <t>11.24.</t>
  </si>
  <si>
    <t>fuels</t>
  </si>
  <si>
    <t>12.24.</t>
  </si>
  <si>
    <t>01.25.</t>
  </si>
  <si>
    <t>02.25.</t>
  </si>
  <si>
    <t>oth costs</t>
  </si>
  <si>
    <t>03.25.</t>
  </si>
  <si>
    <t>04.25.</t>
  </si>
  <si>
    <t>05.25.</t>
  </si>
  <si>
    <t>06.25.</t>
  </si>
  <si>
    <t>07.25.</t>
  </si>
  <si>
    <t>08.25.</t>
  </si>
  <si>
    <t>Donations</t>
  </si>
  <si>
    <t>Interest</t>
  </si>
  <si>
    <t>June Exh</t>
  </si>
  <si>
    <t>09.25.</t>
  </si>
  <si>
    <t>01.10.24</t>
  </si>
  <si>
    <t>Opening Bk Bal</t>
  </si>
  <si>
    <t>30.09.25</t>
  </si>
  <si>
    <t>Income</t>
  </si>
  <si>
    <t>Combined</t>
  </si>
  <si>
    <t>Expenses</t>
  </si>
  <si>
    <t>Closing Bk Bal</t>
  </si>
  <si>
    <t>TSB 72350163</t>
  </si>
  <si>
    <t>TSB00010447</t>
  </si>
  <si>
    <t>TSB72350662</t>
  </si>
  <si>
    <t>Balance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</si>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</sst>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Bahnschrift"/>
      <family val="2"/>
    </font>
    <font>
      <sz val="11"/>
      <color theme="1"/>
      <name val="Bahnschrif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7E698-E0AF-484D-A83E-535F13F9AEE9}">
  <dimension ref="A1:P56"/>
  <sheetViews>
    <sheetView tabSelected="1" topLeftCell="A31" zoomScale="115" zoomScaleNormal="115" workbookViewId="0">
      <selection activeCell="A2" sqref="A2:XFD2"/>
    </sheetView>
  </sheetViews>
  <sheetFormatPr defaultRowHeight="14" x14ac:dyDescent="0.3"/>
  <cols>
    <col min="1" max="1" width="7.4609375" customWidth="1"/>
    <col min="2" max="2" width="12.53515625" customWidth="1"/>
    <col min="3" max="3" width="11.23046875" customWidth="1"/>
    <col min="4" max="4" width="10.61328125" customWidth="1"/>
    <col min="5" max="5" width="11" customWidth="1"/>
    <col min="6" max="6" width="10.53515625" customWidth="1"/>
    <col min="7" max="7" width="10.15234375" customWidth="1"/>
    <col min="9" max="9" width="9.84375" customWidth="1"/>
    <col min="10" max="10" width="10.3828125" customWidth="1"/>
    <col min="12" max="12" width="11.4609375" customWidth="1"/>
    <col min="15" max="15" width="11" customWidth="1"/>
  </cols>
  <sheetData>
    <row r="1" spans="1:16" x14ac:dyDescent="0.3">
      <c r="A1" t="s">
        <v>0</v>
      </c>
    </row>
    <row r="2" spans="1:16" x14ac:dyDescent="0.3">
      <c r="A2" t="s">
        <v>2</v>
      </c>
      <c r="B2" t="s">
        <v>3</v>
      </c>
    </row>
    <row r="3" spans="1:16" x14ac:dyDescent="0.3">
      <c r="A3" t="s">
        <v>11</v>
      </c>
      <c r="B3" t="s">
        <v>4</v>
      </c>
      <c r="C3" t="s">
        <v>5</v>
      </c>
      <c r="D3" t="s">
        <v>6</v>
      </c>
      <c r="E3" t="s">
        <v>7</v>
      </c>
      <c r="F3" t="s">
        <v>35</v>
      </c>
      <c r="G3" t="s">
        <v>36</v>
      </c>
      <c r="H3" t="s">
        <v>8</v>
      </c>
      <c r="I3" t="s">
        <v>17</v>
      </c>
      <c r="J3" t="s">
        <v>37</v>
      </c>
      <c r="K3" t="s">
        <v>9</v>
      </c>
      <c r="L3" t="s">
        <v>10</v>
      </c>
      <c r="M3" t="s">
        <v>22</v>
      </c>
    </row>
    <row r="4" spans="1:16" x14ac:dyDescent="0.3">
      <c r="A4" t="s">
        <v>1</v>
      </c>
      <c r="B4" s="1">
        <v>1790</v>
      </c>
      <c r="C4" s="1">
        <v>1230</v>
      </c>
      <c r="D4" s="1">
        <v>50</v>
      </c>
      <c r="E4" s="1">
        <v>1163</v>
      </c>
      <c r="F4" s="1">
        <v>188</v>
      </c>
      <c r="G4" s="1">
        <v>70.62</v>
      </c>
      <c r="H4" s="1"/>
      <c r="I4" s="1"/>
      <c r="J4" s="1"/>
      <c r="K4" s="1">
        <v>40.5</v>
      </c>
      <c r="L4" s="1"/>
      <c r="M4" s="1"/>
      <c r="N4" s="1"/>
      <c r="O4" s="1">
        <f>SUM(B4:M4)</f>
        <v>4532.12</v>
      </c>
      <c r="P4" s="1"/>
    </row>
    <row r="5" spans="1:16" x14ac:dyDescent="0.3">
      <c r="A5" t="s">
        <v>23</v>
      </c>
      <c r="B5" s="1">
        <v>350</v>
      </c>
      <c r="C5" s="1"/>
      <c r="D5" s="1">
        <v>30</v>
      </c>
      <c r="E5" s="1">
        <v>785</v>
      </c>
      <c r="F5" s="1">
        <v>166</v>
      </c>
      <c r="G5" s="1">
        <v>78.97</v>
      </c>
      <c r="H5" s="1"/>
      <c r="I5" s="1"/>
      <c r="J5" s="1"/>
      <c r="K5" s="1">
        <v>603.5</v>
      </c>
      <c r="L5" s="1"/>
      <c r="M5" s="1"/>
      <c r="N5" s="1"/>
      <c r="O5" s="1">
        <f>SUM(B5:M5)</f>
        <v>2013.47</v>
      </c>
      <c r="P5" s="1"/>
    </row>
    <row r="6" spans="1:16" x14ac:dyDescent="0.3">
      <c r="A6" t="s">
        <v>25</v>
      </c>
      <c r="B6" s="1"/>
      <c r="C6" s="1"/>
      <c r="D6" s="1"/>
      <c r="E6" s="1">
        <v>610</v>
      </c>
      <c r="F6" s="1"/>
      <c r="G6" s="1">
        <v>73.650000000000006</v>
      </c>
      <c r="H6" s="1"/>
      <c r="I6" s="1"/>
      <c r="J6" s="1"/>
      <c r="K6" s="1"/>
      <c r="L6" s="1"/>
      <c r="M6" s="1"/>
      <c r="N6" s="1"/>
      <c r="O6" s="1">
        <f>SUM(B6:M6)</f>
        <v>683.65</v>
      </c>
      <c r="P6" s="1"/>
    </row>
    <row r="7" spans="1:16" x14ac:dyDescent="0.3">
      <c r="A7" t="s">
        <v>26</v>
      </c>
      <c r="B7" s="1"/>
      <c r="C7" s="1"/>
      <c r="D7" s="1"/>
      <c r="E7" s="1">
        <v>415</v>
      </c>
      <c r="F7" s="1">
        <v>45</v>
      </c>
      <c r="G7" s="1">
        <v>75.42</v>
      </c>
      <c r="H7" s="1"/>
      <c r="I7" s="1"/>
      <c r="J7" s="1"/>
      <c r="K7" s="1"/>
      <c r="L7" s="1"/>
      <c r="M7" s="1"/>
      <c r="N7" s="1"/>
      <c r="O7" s="1">
        <f>SUM(B7:M7)</f>
        <v>535.41999999999996</v>
      </c>
      <c r="P7" s="1"/>
    </row>
    <row r="8" spans="1:16" x14ac:dyDescent="0.3">
      <c r="A8" t="s">
        <v>27</v>
      </c>
      <c r="B8" s="1">
        <v>70</v>
      </c>
      <c r="C8" s="1"/>
      <c r="D8" s="1"/>
      <c r="E8" s="1">
        <v>415</v>
      </c>
      <c r="F8" s="1">
        <v>46.52</v>
      </c>
      <c r="G8" s="1">
        <v>75.78</v>
      </c>
      <c r="H8" s="1">
        <v>168</v>
      </c>
      <c r="I8" s="1"/>
      <c r="J8" s="1"/>
      <c r="K8" s="1"/>
      <c r="L8" s="1">
        <v>2537.5</v>
      </c>
      <c r="M8" s="1"/>
      <c r="N8" s="1"/>
      <c r="O8" s="1">
        <f t="shared" ref="O8:O15" si="0">SUM(B8:N8)</f>
        <v>3312.8</v>
      </c>
      <c r="P8" s="1"/>
    </row>
    <row r="9" spans="1:16" x14ac:dyDescent="0.3">
      <c r="A9" t="s">
        <v>29</v>
      </c>
      <c r="B9" s="1"/>
      <c r="C9" s="1"/>
      <c r="D9" s="1"/>
      <c r="E9" s="1">
        <v>425</v>
      </c>
      <c r="F9" s="1">
        <v>837.79</v>
      </c>
      <c r="G9" s="1">
        <v>70.540000000000006</v>
      </c>
      <c r="H9" s="1">
        <v>191</v>
      </c>
      <c r="I9" s="1"/>
      <c r="J9" s="1"/>
      <c r="K9" s="1">
        <v>369</v>
      </c>
      <c r="L9" s="1"/>
      <c r="M9" s="1"/>
      <c r="N9" s="1"/>
      <c r="O9" s="1">
        <f t="shared" si="0"/>
        <v>1893.33</v>
      </c>
      <c r="P9" s="1"/>
    </row>
    <row r="10" spans="1:16" x14ac:dyDescent="0.3">
      <c r="A10" t="s">
        <v>30</v>
      </c>
      <c r="B10" s="1">
        <v>70</v>
      </c>
      <c r="C10" s="1"/>
      <c r="D10" s="1"/>
      <c r="E10" s="1">
        <v>515</v>
      </c>
      <c r="F10" s="1">
        <v>237</v>
      </c>
      <c r="G10" s="1">
        <v>71.37</v>
      </c>
      <c r="H10" s="1">
        <v>22</v>
      </c>
      <c r="I10" s="1">
        <v>3102.9</v>
      </c>
      <c r="J10" s="1"/>
      <c r="K10" s="1"/>
      <c r="L10" s="1"/>
      <c r="M10" s="1"/>
      <c r="N10" s="1"/>
      <c r="O10" s="1">
        <f t="shared" si="0"/>
        <v>4018.27</v>
      </c>
      <c r="P10" s="1"/>
    </row>
    <row r="11" spans="1:16" x14ac:dyDescent="0.3">
      <c r="A11" t="s">
        <v>31</v>
      </c>
      <c r="B11" s="1">
        <v>190</v>
      </c>
      <c r="C11" s="1"/>
      <c r="D11" s="1">
        <v>30</v>
      </c>
      <c r="E11" s="1">
        <v>430</v>
      </c>
      <c r="F11" s="1">
        <v>209</v>
      </c>
      <c r="G11" s="1">
        <v>63.8</v>
      </c>
      <c r="H11" s="1">
        <v>6</v>
      </c>
      <c r="I11" s="1">
        <v>2618.5700000000002</v>
      </c>
      <c r="J11" s="1">
        <v>20</v>
      </c>
      <c r="K11" s="1">
        <v>144.96</v>
      </c>
      <c r="L11" s="1">
        <v>1329.22</v>
      </c>
      <c r="M11" s="1"/>
      <c r="N11" s="1"/>
      <c r="O11" s="1">
        <f t="shared" si="0"/>
        <v>5041.55</v>
      </c>
      <c r="P11" s="1"/>
    </row>
    <row r="12" spans="1:16" x14ac:dyDescent="0.3">
      <c r="A12" t="s">
        <v>32</v>
      </c>
      <c r="B12" s="1">
        <v>105</v>
      </c>
      <c r="C12" s="1"/>
      <c r="D12" s="1"/>
      <c r="E12" s="1">
        <v>700</v>
      </c>
      <c r="F12" s="1">
        <v>64.900000000000006</v>
      </c>
      <c r="G12" s="1">
        <v>67.34</v>
      </c>
      <c r="H12" s="1">
        <v>64</v>
      </c>
      <c r="I12" s="1"/>
      <c r="J12" s="1">
        <v>7506.17</v>
      </c>
      <c r="K12" s="1"/>
      <c r="L12" s="1"/>
      <c r="M12" s="1"/>
      <c r="N12" s="1"/>
      <c r="O12" s="1">
        <f t="shared" si="0"/>
        <v>8507.41</v>
      </c>
      <c r="P12" s="1"/>
    </row>
    <row r="13" spans="1:16" x14ac:dyDescent="0.3">
      <c r="A13" t="s">
        <v>33</v>
      </c>
      <c r="B13" s="1"/>
      <c r="C13" s="1"/>
      <c r="D13" s="1"/>
      <c r="E13" s="1">
        <v>440</v>
      </c>
      <c r="F13" s="1">
        <v>904.1</v>
      </c>
      <c r="G13" s="1">
        <v>68.67</v>
      </c>
      <c r="H13" s="1">
        <v>96</v>
      </c>
      <c r="I13" s="1">
        <v>3327.16</v>
      </c>
      <c r="J13" s="1">
        <v>13504</v>
      </c>
      <c r="K13" s="1">
        <v>255.9</v>
      </c>
      <c r="L13" s="1"/>
      <c r="M13" s="1"/>
      <c r="N13" s="1"/>
      <c r="O13" s="1">
        <f t="shared" si="0"/>
        <v>18595.830000000002</v>
      </c>
      <c r="P13" s="1"/>
    </row>
    <row r="14" spans="1:16" x14ac:dyDescent="0.3">
      <c r="A14" t="s">
        <v>34</v>
      </c>
      <c r="B14" s="1"/>
      <c r="C14" s="1"/>
      <c r="D14" s="1">
        <v>35</v>
      </c>
      <c r="E14" s="1">
        <v>410</v>
      </c>
      <c r="F14" s="1">
        <v>2071.2399999999998</v>
      </c>
      <c r="G14" s="1">
        <v>68.709999999999994</v>
      </c>
      <c r="H14" s="1">
        <v>53</v>
      </c>
      <c r="I14" s="1">
        <v>2847.84</v>
      </c>
      <c r="J14" s="1"/>
      <c r="K14" s="1"/>
      <c r="L14" s="1"/>
      <c r="M14" s="1">
        <v>101.28</v>
      </c>
      <c r="N14" s="1"/>
      <c r="O14" s="1">
        <f t="shared" si="0"/>
        <v>5587.07</v>
      </c>
      <c r="P14" s="1"/>
    </row>
    <row r="15" spans="1:16" x14ac:dyDescent="0.3">
      <c r="A15" t="s">
        <v>38</v>
      </c>
      <c r="B15" s="1">
        <v>2750</v>
      </c>
      <c r="C15" s="1">
        <v>3130</v>
      </c>
      <c r="D15" s="1">
        <v>105</v>
      </c>
      <c r="E15" s="1">
        <v>455</v>
      </c>
      <c r="F15" s="1">
        <v>964</v>
      </c>
      <c r="G15" s="1">
        <v>72.959999999999994</v>
      </c>
      <c r="H15" s="1"/>
      <c r="I15" s="1"/>
      <c r="J15" s="1"/>
      <c r="K15" s="1"/>
      <c r="L15" s="1"/>
      <c r="M15" s="1"/>
      <c r="N15" s="1"/>
      <c r="O15" s="1">
        <f t="shared" si="0"/>
        <v>7476.96</v>
      </c>
      <c r="P15" s="1"/>
    </row>
    <row r="16" spans="1:16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3">
      <c r="B17" s="1">
        <f t="shared" ref="B17:M17" si="1">SUM(B4:B16)</f>
        <v>5325</v>
      </c>
      <c r="C17" s="1">
        <f t="shared" si="1"/>
        <v>4360</v>
      </c>
      <c r="D17" s="1">
        <f t="shared" si="1"/>
        <v>250</v>
      </c>
      <c r="E17" s="1">
        <f t="shared" si="1"/>
        <v>6763</v>
      </c>
      <c r="F17" s="1">
        <f t="shared" si="1"/>
        <v>5733.5499999999993</v>
      </c>
      <c r="G17" s="1">
        <f t="shared" si="1"/>
        <v>857.83000000000015</v>
      </c>
      <c r="H17" s="1">
        <f t="shared" si="1"/>
        <v>600</v>
      </c>
      <c r="I17" s="1">
        <f t="shared" si="1"/>
        <v>11896.470000000001</v>
      </c>
      <c r="J17" s="1">
        <f t="shared" si="1"/>
        <v>21030.17</v>
      </c>
      <c r="K17" s="1">
        <f t="shared" si="1"/>
        <v>1413.8600000000001</v>
      </c>
      <c r="L17" s="1">
        <f t="shared" si="1"/>
        <v>3866.7200000000003</v>
      </c>
      <c r="M17" s="1">
        <f t="shared" si="1"/>
        <v>101.28</v>
      </c>
      <c r="N17" s="1"/>
      <c r="O17" s="1">
        <f>SUM(O4:O16)</f>
        <v>62197.88</v>
      </c>
      <c r="P17" s="1"/>
    </row>
    <row r="18" spans="1:16" x14ac:dyDescent="0.3">
      <c r="A18" t="s">
        <v>12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3">
      <c r="B19" s="1" t="s">
        <v>13</v>
      </c>
      <c r="C19" s="1" t="s">
        <v>14</v>
      </c>
      <c r="D19" s="1" t="s">
        <v>15</v>
      </c>
      <c r="E19" s="1" t="s">
        <v>16</v>
      </c>
      <c r="F19" s="1" t="s">
        <v>17</v>
      </c>
      <c r="G19" s="1" t="s">
        <v>18</v>
      </c>
      <c r="H19" s="1" t="s">
        <v>19</v>
      </c>
      <c r="I19" s="1" t="s">
        <v>20</v>
      </c>
      <c r="J19" s="1" t="s">
        <v>8</v>
      </c>
      <c r="K19" s="1" t="s">
        <v>21</v>
      </c>
      <c r="L19" s="1" t="s">
        <v>22</v>
      </c>
      <c r="M19" s="1" t="s">
        <v>24</v>
      </c>
      <c r="N19" s="1" t="s">
        <v>28</v>
      </c>
      <c r="O19" s="1"/>
      <c r="P19" s="1"/>
    </row>
    <row r="20" spans="1:16" x14ac:dyDescent="0.3">
      <c r="A20" t="s">
        <v>1</v>
      </c>
      <c r="B20" s="1">
        <v>32.1</v>
      </c>
      <c r="C20" s="1">
        <v>1671</v>
      </c>
      <c r="D20" s="1">
        <v>780.34</v>
      </c>
      <c r="E20" s="1"/>
      <c r="F20" s="1"/>
      <c r="G20" s="1">
        <v>34.869999999999997</v>
      </c>
      <c r="H20" s="1"/>
      <c r="I20" s="1"/>
      <c r="J20" s="1"/>
      <c r="K20" s="1">
        <v>607.55999999999995</v>
      </c>
      <c r="L20" s="1">
        <v>45</v>
      </c>
      <c r="M20" s="1"/>
      <c r="N20" s="1"/>
      <c r="O20" s="1">
        <f>SUM(B20:M20)</f>
        <v>3170.87</v>
      </c>
      <c r="P20" s="1"/>
    </row>
    <row r="21" spans="1:16" x14ac:dyDescent="0.3">
      <c r="A21" t="s">
        <v>23</v>
      </c>
      <c r="B21" s="1">
        <v>1041.1300000000001</v>
      </c>
      <c r="C21" s="1">
        <v>1256.4000000000001</v>
      </c>
      <c r="D21" s="1">
        <v>372.59</v>
      </c>
      <c r="E21" s="1"/>
      <c r="F21" s="1"/>
      <c r="G21" s="1"/>
      <c r="H21" s="1"/>
      <c r="I21" s="1"/>
      <c r="J21" s="1"/>
      <c r="K21" s="1">
        <v>43.95</v>
      </c>
      <c r="L21" s="1"/>
      <c r="M21" s="1">
        <v>1365.06</v>
      </c>
      <c r="N21" s="1"/>
      <c r="O21" s="1">
        <f>SUM(B21:M21)</f>
        <v>4079.13</v>
      </c>
      <c r="P21" s="1"/>
    </row>
    <row r="22" spans="1:16" x14ac:dyDescent="0.3">
      <c r="A22" t="s">
        <v>25</v>
      </c>
      <c r="B22" s="1">
        <v>842.48</v>
      </c>
      <c r="C22" s="1"/>
      <c r="D22" s="1">
        <v>123.58</v>
      </c>
      <c r="E22" s="1"/>
      <c r="F22" s="1"/>
      <c r="G22" s="1"/>
      <c r="H22" s="1"/>
      <c r="I22" s="1"/>
      <c r="J22" s="1"/>
      <c r="K22" s="1">
        <v>48.25</v>
      </c>
      <c r="L22" s="1">
        <v>42.5</v>
      </c>
      <c r="M22" s="1"/>
      <c r="N22" s="1"/>
      <c r="O22" s="1">
        <f>SUM(B22:M22)</f>
        <v>1056.81</v>
      </c>
      <c r="P22" s="1"/>
    </row>
    <row r="23" spans="1:16" x14ac:dyDescent="0.3">
      <c r="A23" t="s">
        <v>26</v>
      </c>
      <c r="B23" s="1">
        <v>136.55000000000001</v>
      </c>
      <c r="C23" s="1"/>
      <c r="D23" s="1">
        <v>31.01</v>
      </c>
      <c r="E23" s="1"/>
      <c r="F23" s="1"/>
      <c r="G23" s="1"/>
      <c r="H23" s="1"/>
      <c r="I23" s="1"/>
      <c r="J23" s="1"/>
      <c r="K23" s="1"/>
      <c r="L23" s="1">
        <v>240</v>
      </c>
      <c r="M23" s="1"/>
      <c r="N23" s="1"/>
      <c r="O23" s="1">
        <f>SUM(B23:M23)</f>
        <v>407.56</v>
      </c>
      <c r="P23" s="1"/>
    </row>
    <row r="24" spans="1:16" x14ac:dyDescent="0.3">
      <c r="A24" t="s">
        <v>27</v>
      </c>
      <c r="B24" s="1">
        <v>57.79</v>
      </c>
      <c r="C24" s="1"/>
      <c r="D24" s="1">
        <v>144.1</v>
      </c>
      <c r="E24" s="1"/>
      <c r="F24" s="1">
        <v>567.6</v>
      </c>
      <c r="G24" s="1">
        <v>97</v>
      </c>
      <c r="H24" s="1"/>
      <c r="I24" s="1"/>
      <c r="J24" s="1"/>
      <c r="K24" s="1"/>
      <c r="L24" s="1"/>
      <c r="M24" s="1">
        <v>104.96</v>
      </c>
      <c r="N24" s="1">
        <v>214.58</v>
      </c>
      <c r="O24" s="1">
        <f t="shared" ref="O24:O31" si="2">SUM(B24:N24)</f>
        <v>1186.03</v>
      </c>
      <c r="P24" s="1"/>
    </row>
    <row r="25" spans="1:16" x14ac:dyDescent="0.3">
      <c r="A25" t="s">
        <v>29</v>
      </c>
      <c r="B25" s="1">
        <v>955.24</v>
      </c>
      <c r="C25" s="1"/>
      <c r="D25" s="1">
        <v>254</v>
      </c>
      <c r="E25" s="1"/>
      <c r="F25" s="1"/>
      <c r="G25" s="1"/>
      <c r="H25" s="1">
        <v>25</v>
      </c>
      <c r="I25" s="1">
        <v>7857.51</v>
      </c>
      <c r="J25" s="1">
        <v>388.44</v>
      </c>
      <c r="K25" s="1">
        <v>480.21</v>
      </c>
      <c r="L25" s="1"/>
      <c r="M25" s="1">
        <v>449.97</v>
      </c>
      <c r="N25" s="1">
        <v>4.25</v>
      </c>
      <c r="O25" s="1">
        <f t="shared" si="2"/>
        <v>10414.619999999999</v>
      </c>
      <c r="P25" s="1"/>
    </row>
    <row r="26" spans="1:16" x14ac:dyDescent="0.3">
      <c r="A26" t="s">
        <v>30</v>
      </c>
      <c r="B26" s="1">
        <v>435.98</v>
      </c>
      <c r="C26" s="1"/>
      <c r="D26" s="1">
        <v>154.08000000000001</v>
      </c>
      <c r="E26" s="1">
        <v>3411.55</v>
      </c>
      <c r="F26" s="1">
        <v>834.03</v>
      </c>
      <c r="G26" s="1">
        <v>871.28</v>
      </c>
      <c r="H26" s="1"/>
      <c r="I26" s="1"/>
      <c r="J26" s="1"/>
      <c r="K26" s="1">
        <v>251.6</v>
      </c>
      <c r="L26" s="1">
        <v>164.4</v>
      </c>
      <c r="M26" s="1"/>
      <c r="N26" s="1"/>
      <c r="O26" s="1">
        <f t="shared" si="2"/>
        <v>6122.92</v>
      </c>
      <c r="P26" s="1"/>
    </row>
    <row r="27" spans="1:16" x14ac:dyDescent="0.3">
      <c r="A27" t="s">
        <v>31</v>
      </c>
      <c r="B27" s="1">
        <v>418.82</v>
      </c>
      <c r="C27" s="1">
        <v>47</v>
      </c>
      <c r="D27" s="1">
        <v>23.2</v>
      </c>
      <c r="E27" s="1">
        <v>433.2</v>
      </c>
      <c r="F27" s="1"/>
      <c r="G27" s="1">
        <v>293.39999999999998</v>
      </c>
      <c r="H27" s="1"/>
      <c r="I27" s="1"/>
      <c r="J27" s="1"/>
      <c r="K27" s="1"/>
      <c r="L27" s="1"/>
      <c r="M27" s="1"/>
      <c r="N27" s="1"/>
      <c r="O27" s="1">
        <f t="shared" si="2"/>
        <v>1215.6199999999999</v>
      </c>
      <c r="P27" s="1"/>
    </row>
    <row r="28" spans="1:16" x14ac:dyDescent="0.3">
      <c r="A28" t="s">
        <v>32</v>
      </c>
      <c r="B28" s="1">
        <v>92.31</v>
      </c>
      <c r="C28" s="1"/>
      <c r="D28" s="1">
        <v>139.12</v>
      </c>
      <c r="E28" s="1">
        <v>50.89</v>
      </c>
      <c r="F28" s="1">
        <v>440.29</v>
      </c>
      <c r="G28" s="1">
        <v>2172.98</v>
      </c>
      <c r="H28" s="1"/>
      <c r="I28" s="1"/>
      <c r="J28" s="1">
        <v>70.010000000000005</v>
      </c>
      <c r="K28" s="1"/>
      <c r="L28" s="1"/>
      <c r="M28" s="1"/>
      <c r="N28" s="1"/>
      <c r="O28" s="1">
        <f t="shared" si="2"/>
        <v>2965.6000000000004</v>
      </c>
      <c r="P28" s="1"/>
    </row>
    <row r="29" spans="1:16" x14ac:dyDescent="0.3">
      <c r="A29" t="s">
        <v>33</v>
      </c>
      <c r="B29" s="1">
        <v>2139.5700000000002</v>
      </c>
      <c r="C29" s="1"/>
      <c r="D29" s="1">
        <v>934</v>
      </c>
      <c r="E29" s="1">
        <v>4709.22</v>
      </c>
      <c r="F29" s="1">
        <v>187.87</v>
      </c>
      <c r="G29" s="1">
        <v>15156</v>
      </c>
      <c r="H29" s="1">
        <v>100</v>
      </c>
      <c r="I29" s="1"/>
      <c r="J29" s="1">
        <v>96</v>
      </c>
      <c r="K29" s="1"/>
      <c r="L29" s="1"/>
      <c r="M29" s="1"/>
      <c r="N29" s="1"/>
      <c r="O29" s="1">
        <f t="shared" si="2"/>
        <v>23322.66</v>
      </c>
      <c r="P29" s="1"/>
    </row>
    <row r="30" spans="1:16" x14ac:dyDescent="0.3">
      <c r="A30" t="s">
        <v>34</v>
      </c>
      <c r="B30" s="1">
        <v>1953.34</v>
      </c>
      <c r="C30" s="1"/>
      <c r="D30" s="1">
        <v>30.66</v>
      </c>
      <c r="E30" s="1">
        <v>138</v>
      </c>
      <c r="F30" s="1"/>
      <c r="G30" s="1"/>
      <c r="H30" s="1"/>
      <c r="I30" s="1"/>
      <c r="J30" s="1">
        <v>53</v>
      </c>
      <c r="K30" s="1">
        <v>20.95</v>
      </c>
      <c r="L30" s="1"/>
      <c r="M30" s="1"/>
      <c r="N30" s="1">
        <v>77.31</v>
      </c>
      <c r="O30" s="1">
        <f t="shared" si="2"/>
        <v>2273.2599999999998</v>
      </c>
      <c r="P30" s="1"/>
    </row>
    <row r="31" spans="1:16" x14ac:dyDescent="0.3">
      <c r="A31" t="s">
        <v>38</v>
      </c>
      <c r="B31" s="1">
        <v>69.89</v>
      </c>
      <c r="C31" s="1">
        <v>303</v>
      </c>
      <c r="D31" s="1"/>
      <c r="E31" s="1"/>
      <c r="F31" s="1"/>
      <c r="G31" s="1">
        <v>75.22</v>
      </c>
      <c r="H31" s="1"/>
      <c r="I31" s="1"/>
      <c r="J31" s="1"/>
      <c r="K31" s="1"/>
      <c r="L31" s="1"/>
      <c r="M31" s="1"/>
      <c r="N31" s="1"/>
      <c r="O31" s="1">
        <f t="shared" si="2"/>
        <v>448.11</v>
      </c>
      <c r="P31" s="1"/>
    </row>
    <row r="32" spans="1:16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3">
      <c r="B33" s="1">
        <f t="shared" ref="B33:O33" si="3">SUM(B20:B32)</f>
        <v>8175.2000000000007</v>
      </c>
      <c r="C33" s="1">
        <f t="shared" si="3"/>
        <v>3277.4</v>
      </c>
      <c r="D33" s="1">
        <f t="shared" si="3"/>
        <v>2986.68</v>
      </c>
      <c r="E33" s="1">
        <f t="shared" si="3"/>
        <v>8742.86</v>
      </c>
      <c r="F33" s="1">
        <f t="shared" si="3"/>
        <v>2029.79</v>
      </c>
      <c r="G33" s="1">
        <f t="shared" si="3"/>
        <v>18700.75</v>
      </c>
      <c r="H33" s="1">
        <f t="shared" si="3"/>
        <v>125</v>
      </c>
      <c r="I33" s="1">
        <f t="shared" si="3"/>
        <v>7857.51</v>
      </c>
      <c r="J33" s="1">
        <f t="shared" si="3"/>
        <v>607.45000000000005</v>
      </c>
      <c r="K33" s="1">
        <f t="shared" si="3"/>
        <v>1452.52</v>
      </c>
      <c r="L33" s="1">
        <f t="shared" si="3"/>
        <v>491.9</v>
      </c>
      <c r="M33" s="1">
        <f t="shared" si="3"/>
        <v>1919.99</v>
      </c>
      <c r="N33" s="1">
        <f t="shared" si="3"/>
        <v>296.14</v>
      </c>
      <c r="O33" s="1">
        <f t="shared" si="3"/>
        <v>56663.189999999995</v>
      </c>
      <c r="P33" s="1"/>
    </row>
    <row r="34" spans="1:16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3">
      <c r="A35" t="s">
        <v>39</v>
      </c>
      <c r="B35" s="1" t="s">
        <v>40</v>
      </c>
      <c r="C35" s="1"/>
      <c r="D35" s="1">
        <v>61097.75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3">
      <c r="A36" t="s">
        <v>41</v>
      </c>
      <c r="B36" s="1" t="s">
        <v>42</v>
      </c>
      <c r="C36" s="1"/>
      <c r="D36" s="1">
        <v>62197.88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3">
      <c r="B37" s="1" t="s">
        <v>43</v>
      </c>
      <c r="C37" s="1"/>
      <c r="D37" s="1">
        <f>SUM(D35:D36)</f>
        <v>123295.63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3">
      <c r="A38" t="s">
        <v>41</v>
      </c>
      <c r="B38" s="1" t="s">
        <v>44</v>
      </c>
      <c r="C38" s="1"/>
      <c r="D38" s="1">
        <v>-56663.19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3">
      <c r="A39" t="s">
        <v>41</v>
      </c>
      <c r="B39" s="1" t="s">
        <v>45</v>
      </c>
      <c r="C39" s="1"/>
      <c r="D39" s="1">
        <f>SUM(D37:D38)</f>
        <v>66632.44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3">
      <c r="B41" s="1" t="s">
        <v>46</v>
      </c>
      <c r="C41" s="1" t="s">
        <v>47</v>
      </c>
      <c r="D41" s="1" t="s">
        <v>48</v>
      </c>
      <c r="E41" s="1"/>
      <c r="F41" s="1" t="s">
        <v>50</v>
      </c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3">
      <c r="B42" s="1" t="s">
        <v>49</v>
      </c>
      <c r="C42" s="1" t="s">
        <v>49</v>
      </c>
      <c r="D42" s="1" t="s">
        <v>49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3">
      <c r="A43" t="s">
        <v>39</v>
      </c>
      <c r="B43" s="1">
        <v>1189.6099999999999</v>
      </c>
      <c r="C43" s="1">
        <v>54.87</v>
      </c>
      <c r="D43" s="1">
        <v>59853.27</v>
      </c>
      <c r="E43" s="1"/>
      <c r="F43" s="1">
        <f>SUM(B43:E43)</f>
        <v>61097.75</v>
      </c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3">
      <c r="A44" t="s">
        <v>41</v>
      </c>
      <c r="B44" s="1">
        <v>440.47</v>
      </c>
      <c r="C44" s="1">
        <v>44.91</v>
      </c>
      <c r="D44" s="1">
        <v>66147.06</v>
      </c>
      <c r="E44" s="1"/>
      <c r="F44" s="1">
        <f>SUM(B44:E44)</f>
        <v>66632.44</v>
      </c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2:16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2:16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2:16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2:16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2:16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2:16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</sheetData>
  <printOptions headings="1" gridLines="1"/>
  <pageMargins left="0.7" right="0.7" top="0.75" bottom="0.75" header="0.3" footer="0.3"/>
  <pageSetup paperSize="9" scale="75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61258328-82C9-487E-8EE1-3A173418D510}"/>
</file>

<file path=customXml/itemProps2.xml><?xml version="1.0" encoding="utf-8"?>
<ds:datastoreItem xmlns:ds="http://schemas.openxmlformats.org/officeDocument/2006/customXml" ds:itemID="{3FA12B7E-0F1F-412E-B181-6EA773BB01CC}"/>
</file>

<file path=customXml/itemProps3.xml><?xml version="1.0" encoding="utf-8"?>
<ds:datastoreItem xmlns:ds="http://schemas.openxmlformats.org/officeDocument/2006/customXml" ds:itemID="{11662312-D7D3-42C6-9976-1F49C7EB3A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Trayner</dc:creator>
  <cp:lastModifiedBy>Albert Trayner</cp:lastModifiedBy>
  <cp:lastPrinted>2026-05-20T13:19:26Z</cp:lastPrinted>
  <dcterms:created xsi:type="dcterms:W3CDTF">2026-05-13T11:59:29Z</dcterms:created>
  <dcterms:modified xsi:type="dcterms:W3CDTF">2026-05-21T12:47:09Z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