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royalbritishlegionscot-my.sharepoint.com/personal/a_hayes_legionscotland_org_uk/Documents/Desktop/TURRIFF BRANCH/"/>
    </mc:Choice>
  </mc:AlternateContent>
  <xr:revisionPtr revIDLastSave="42" documentId="8_{A5CEECB7-3911-461C-B2A0-2D9E2AF01A4F}" xr6:coauthVersionLast="47" xr6:coauthVersionMax="47" xr10:uidLastSave="{63A03E19-F7E9-4DCC-A0B3-231FC043BC29}"/>
  <bookViews>
    <workbookView xWindow="-108" yWindow="-108" windowWidth="23256" windowHeight="12456" tabRatio="840" activeTab="4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J26" i="2" s="1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46" i="7" s="1"/>
  <c r="I39" i="7"/>
  <c r="G17" i="7"/>
  <c r="G22" i="7"/>
  <c r="G44" i="7"/>
  <c r="G46" i="7" s="1"/>
  <c r="G39" i="7"/>
  <c r="E17" i="7"/>
  <c r="E22" i="7"/>
  <c r="E44" i="7"/>
  <c r="E46" i="7" s="1"/>
  <c r="E39" i="7"/>
  <c r="C17" i="7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4" i="6" s="1"/>
  <c r="M22" i="6"/>
  <c r="M44" i="6"/>
  <c r="M39" i="6"/>
  <c r="M46" i="6" s="1"/>
  <c r="I17" i="6"/>
  <c r="I24" i="6" s="1"/>
  <c r="I22" i="6"/>
  <c r="I44" i="6"/>
  <c r="I39" i="6"/>
  <c r="G17" i="6"/>
  <c r="G24" i="6" s="1"/>
  <c r="G22" i="6"/>
  <c r="G44" i="6"/>
  <c r="G39" i="6"/>
  <c r="G46" i="6" s="1"/>
  <c r="E17" i="6"/>
  <c r="E22" i="6"/>
  <c r="E44" i="6"/>
  <c r="E39" i="6"/>
  <c r="C17" i="6"/>
  <c r="C22" i="6"/>
  <c r="C24" i="6"/>
  <c r="C44" i="6"/>
  <c r="C39" i="6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K17" i="6" l="1"/>
  <c r="K18" i="6" s="1"/>
  <c r="C24" i="7"/>
  <c r="E24" i="7"/>
  <c r="G24" i="7"/>
  <c r="G48" i="7" s="1"/>
  <c r="G52" i="7" s="1"/>
  <c r="I24" i="7"/>
  <c r="M24" i="7"/>
  <c r="K22" i="7"/>
  <c r="F49" i="2"/>
  <c r="N9" i="3"/>
  <c r="E24" i="6"/>
  <c r="F28" i="2"/>
  <c r="B49" i="2"/>
  <c r="C46" i="6"/>
  <c r="G48" i="6"/>
  <c r="G52" i="6" s="1"/>
  <c r="J48" i="2"/>
  <c r="K40" i="5"/>
  <c r="K42" i="5" s="1"/>
  <c r="C46" i="7"/>
  <c r="C48" i="7" s="1"/>
  <c r="C52" i="7" s="1"/>
  <c r="M46" i="7"/>
  <c r="M48" i="7" s="1"/>
  <c r="M52" i="7" s="1"/>
  <c r="K39" i="7"/>
  <c r="K40" i="7" s="1"/>
  <c r="K17" i="7"/>
  <c r="K18" i="7" s="1"/>
  <c r="L28" i="2"/>
  <c r="L51" i="2" s="1"/>
  <c r="L55" i="2" s="1"/>
  <c r="P10" i="3" s="1"/>
  <c r="J21" i="2"/>
  <c r="J22" i="2" s="1"/>
  <c r="K58" i="5"/>
  <c r="K60" i="5" s="1"/>
  <c r="I46" i="6"/>
  <c r="I48" i="6" s="1"/>
  <c r="I52" i="6" s="1"/>
  <c r="K39" i="6"/>
  <c r="K40" i="6" s="1"/>
  <c r="K22" i="6"/>
  <c r="K24" i="6" s="1"/>
  <c r="D49" i="2"/>
  <c r="J42" i="2"/>
  <c r="J49" i="2" s="1"/>
  <c r="K25" i="5"/>
  <c r="K27" i="5" s="1"/>
  <c r="E46" i="6"/>
  <c r="E48" i="6" s="1"/>
  <c r="E52" i="6" s="1"/>
  <c r="K44" i="6"/>
  <c r="B28" i="2"/>
  <c r="K45" i="6"/>
  <c r="F51" i="2"/>
  <c r="F55" i="2" s="1"/>
  <c r="J10" i="3" s="1"/>
  <c r="K45" i="7"/>
  <c r="K16" i="5"/>
  <c r="C48" i="6"/>
  <c r="C52" i="6" s="1"/>
  <c r="M48" i="6"/>
  <c r="M52" i="6" s="1"/>
  <c r="E48" i="7"/>
  <c r="E52" i="7" s="1"/>
  <c r="I48" i="7"/>
  <c r="I52" i="7" s="1"/>
  <c r="H51" i="2"/>
  <c r="H55" i="2" s="1"/>
  <c r="L10" i="3" s="1"/>
  <c r="J27" i="2"/>
  <c r="K24" i="7" l="1"/>
  <c r="K25" i="7" s="1"/>
  <c r="B51" i="2"/>
  <c r="B55" i="2" s="1"/>
  <c r="K46" i="6"/>
  <c r="K47" i="6" s="1"/>
  <c r="J43" i="2"/>
  <c r="K46" i="7"/>
  <c r="K47" i="7" s="1"/>
  <c r="J50" i="2"/>
  <c r="D51" i="2"/>
  <c r="D55" i="2" s="1"/>
  <c r="H10" i="3" s="1"/>
  <c r="J28" i="2"/>
  <c r="J29" i="2" s="1"/>
  <c r="K48" i="6"/>
  <c r="K52" i="6" s="1"/>
  <c r="K25" i="6"/>
  <c r="K48" i="7" l="1"/>
  <c r="K52" i="7" s="1"/>
  <c r="K53" i="7" s="1"/>
  <c r="J51" i="2"/>
  <c r="J55" i="2" s="1"/>
  <c r="N10" i="3" s="1"/>
  <c r="K53" i="6"/>
  <c r="F10" i="3"/>
  <c r="J56" i="2" l="1"/>
</calcChain>
</file>

<file path=xl/sharedStrings.xml><?xml version="1.0" encoding="utf-8"?>
<sst xmlns="http://schemas.openxmlformats.org/spreadsheetml/2006/main" count="287" uniqueCount="146">
  <si>
    <t xml:space="preserve">Enter charity name below </t>
  </si>
  <si>
    <t xml:space="preserve">Enter SC No. below   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</si>
  <si>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</si>
  <si>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</si>
  <si>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</si>
  <si>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</si>
  <si>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</si>
  <si>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</si>
  <si>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</si>
  <si>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</si>
  <si>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</si>
  <si>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</si>
  <si>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</si>
  <si>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</si>
  <si>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</si>
  <si>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</si>
  <si>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Donations/Members Subscriptions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</si>
  <si>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</si>
  <si>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</si>
  <si>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</si>
  <si>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</si>
  <si>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</si>
  <si>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</si>
  <si>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</si>
  <si>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</si>
  <si>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</si>
  <si>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</si>
  <si>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</si>
  <si>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</si>
  <si>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</si>
  <si>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</si>
  <si>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</si>
  <si>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</si>
  <si>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</si>
  <si>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</si>
  <si>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</si>
  <si>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</si>
  <si>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</si>
  <si>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</si>
  <si>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</si>
  <si>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</si>
  <si>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</si>
  <si>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</si>
  <si>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</si>
  <si>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</si>
  <si>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</si>
  <si>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</si>
  <si>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</si>
  <si>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</si>
  <si>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</si>
  <si>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</si>
  <si>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</si>
  <si>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</si>
  <si>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</si>
  <si>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</si>
  <si>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</si>
  <si>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</si>
  <si>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</si>
  <si>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</si>
  <si>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</si>
  <si>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</si>
  <si>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</si>
  <si>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</si>
  <si>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</si>
  <si>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</si>
  <si>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</si>
  <si>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</si>
  <si>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</si>
  <si>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</si>
  <si>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</si>
  <si>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</si>
  <si>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</si>
  <si>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</si>
  <si>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</si>
  <si>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</si>
  <si>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</si>
  <si>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</si>
  <si>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</si>
  <si>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</t>
  </si>
  <si>
    <t>Print Name</t>
  </si>
  <si>
    <t>Date of approval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</si>
  <si>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</si>
  <si>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</si>
  <si>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</si>
  <si>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</si>
  <si>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</si>
  <si>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</si>
  <si>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</si>
  <si>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</si>
  <si>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</si>
  <si>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</si>
  <si>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</si>
  <si>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</si>
  <si>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</si>
  <si>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</si>
  <si>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</si>
  <si>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</si>
  <si>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</si>
  <si>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</si>
  <si>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</si>
  <si>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</si>
  <si>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</si>
  <si>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</si>
  <si>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</si>
  <si>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</si>
  <si>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 xml:space="preserve">2 Grants </t>
  </si>
  <si>
    <t xml:space="preserve">3  Gross receipts from other charitable activities </t>
  </si>
  <si>
    <t xml:space="preserve">4  Payments relating directly to charitable activities 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</si>
  <si>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</si>
  <si>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</si>
  <si>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</si>
  <si>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</si>
  <si>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</si>
  <si>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</si>
  <si>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BRANCH</t>
  </si>
  <si>
    <t xml:space="preserve">Total unrestricted funds </t>
  </si>
  <si>
    <t xml:space="preserve">Total unrestricted funds last period </t>
  </si>
  <si>
    <t xml:space="preserve">Receipts  </t>
  </si>
  <si>
    <t>INVESTMENTS</t>
  </si>
  <si>
    <t>Receipts from charitable activities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</si>
  <si>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</si>
  <si>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</si>
  <si>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</si>
  <si>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</si>
  <si>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</si>
  <si>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</si>
  <si>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</si>
  <si>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</si>
  <si>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</si>
  <si>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</si>
  <si>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</si>
  <si>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</si>
  <si>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</si>
  <si>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</si>
  <si>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</si>
  <si>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</si>
  <si>
    <t>Donations</t>
  </si>
  <si>
    <t>Payments relating directly to charitable activities</t>
  </si>
  <si>
    <t xml:space="preserve">Royal British Legion Scotland Turriff  Branch </t>
  </si>
  <si>
    <t>SCO 28970</t>
  </si>
  <si>
    <t>John Exton</t>
  </si>
  <si>
    <t>Kim Bowie</t>
  </si>
  <si>
    <t>WELFARE FUND</t>
  </si>
  <si>
    <t>Payments relating directly to charitable activitie</t>
  </si>
  <si>
    <t>MISC</t>
  </si>
  <si>
    <t>Relating directly to charitable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</si>
</sst>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  <font>
      <sz val="18"/>
      <name val="Arial"/>
      <family val="2"/>
    </font>
    <font>
      <b/>
      <sz val="22"/>
      <color rgb="FF0070C0"/>
      <name val="Blackadder ITC"/>
      <family val="5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6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6" fillId="0" borderId="0" xfId="0" applyNumberFormat="1" applyFont="1" applyAlignment="1" applyProtection="1">
      <alignment wrapText="1"/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Protection="1"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4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29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8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1" fillId="2" borderId="0" xfId="0" applyFont="1" applyFill="1" applyProtection="1">
      <protection locked="0"/>
    </xf>
    <xf numFmtId="41" fontId="1" fillId="0" borderId="0" xfId="0" applyNumberFormat="1" applyFont="1" applyProtection="1">
      <protection locked="0"/>
    </xf>
    <xf numFmtId="41" fontId="1" fillId="0" borderId="0" xfId="1" applyNumberFormat="1" applyFont="1" applyAlignme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41" fontId="1" fillId="0" borderId="0" xfId="1" applyNumberFormat="1" applyFont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  <protection locked="0"/>
    </xf>
    <xf numFmtId="41" fontId="1" fillId="0" borderId="0" xfId="1" applyNumberFormat="1" applyFont="1" applyBorder="1" applyProtection="1">
      <protection locked="0"/>
    </xf>
    <xf numFmtId="41" fontId="1" fillId="0" borderId="0" xfId="0" applyNumberFormat="1" applyFont="1" applyAlignment="1" applyProtection="1">
      <alignment vertical="top"/>
      <protection locked="0"/>
    </xf>
    <xf numFmtId="43" fontId="1" fillId="0" borderId="0" xfId="0" applyNumberFormat="1" applyFont="1" applyProtection="1">
      <protection locked="0"/>
    </xf>
    <xf numFmtId="43" fontId="1" fillId="0" borderId="0" xfId="0" applyNumberFormat="1" applyFont="1" applyAlignment="1" applyProtection="1">
      <alignment vertical="top"/>
      <protection locked="0"/>
    </xf>
    <xf numFmtId="166" fontId="10" fillId="0" borderId="5" xfId="0" applyNumberFormat="1" applyFont="1" applyBorder="1"/>
    <xf numFmtId="0" fontId="27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2" fillId="0" borderId="19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9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 wrapText="1"/>
    </xf>
    <xf numFmtId="0" fontId="32" fillId="0" borderId="20" xfId="0" applyFont="1" applyBorder="1" applyAlignment="1">
      <alignment horizontal="center" vertical="top" wrapText="1"/>
    </xf>
    <xf numFmtId="0" fontId="31" fillId="0" borderId="19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31" fillId="0" borderId="19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1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" fillId="0" borderId="0" xfId="1" applyNumberFormat="1" applyFont="1" applyBorder="1" applyAlignment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" fillId="0" borderId="0" xfId="1" applyNumberFormat="1" applyFont="1" applyAlignme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4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2" fillId="0" borderId="4" xfId="0" applyFont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742950</xdr:colOff>
      <xdr:row>5</xdr:row>
      <xdr:rowOff>9525</xdr:rowOff>
    </xdr:from>
    <xdr:to>
      <xdr:col>5</xdr:col>
      <xdr:colOff>323850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286250" y="1330325"/>
          <a:ext cx="7747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11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2023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10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34" zoomScale="75" zoomScaleNormal="85" zoomScaleSheetLayoutView="80" workbookViewId="0">
      <selection activeCell="B35" sqref="B35"/>
    </sheetView>
  </sheetViews>
  <sheetFormatPr defaultColWidth="9.109375" defaultRowHeight="13.2" x14ac:dyDescent="0.25"/>
  <cols>
    <col min="1" max="1" width="35.33203125" style="1" customWidth="1"/>
    <col min="2" max="2" width="16.109375" style="29" customWidth="1"/>
    <col min="3" max="3" width="1.6640625" style="1" customWidth="1"/>
    <col min="4" max="4" width="16.33203125" style="1" customWidth="1"/>
    <col min="5" max="5" width="1.5546875" style="1" customWidth="1"/>
    <col min="6" max="6" width="13.88671875" style="1" customWidth="1"/>
    <col min="7" max="7" width="3.5546875" style="1" customWidth="1"/>
    <col min="8" max="8" width="15.44140625" style="1" customWidth="1"/>
    <col min="9" max="9" width="1.5546875" style="1" customWidth="1"/>
    <col min="10" max="10" width="16" style="1" customWidth="1"/>
    <col min="11" max="11" width="1.5546875" style="1" customWidth="1"/>
    <col min="12" max="12" width="16.88671875" style="1" customWidth="1"/>
    <col min="13" max="16384" width="9.109375" style="1"/>
  </cols>
  <sheetData>
    <row r="1" spans="1:13" ht="18" customHeight="1" x14ac:dyDescent="0.25">
      <c r="A1" s="234"/>
      <c r="B1" s="238" t="s">
        <v>0</v>
      </c>
      <c r="C1" s="238"/>
      <c r="D1" s="238"/>
      <c r="E1" s="238"/>
      <c r="F1" s="238"/>
      <c r="G1" s="238"/>
      <c r="H1" s="238"/>
      <c r="I1" s="238"/>
      <c r="J1" s="238"/>
      <c r="K1" s="218"/>
      <c r="L1" s="178" t="s">
        <v>1</v>
      </c>
      <c r="M1" s="219"/>
    </row>
    <row r="2" spans="1:13" ht="30.75" customHeight="1" x14ac:dyDescent="0.25">
      <c r="A2" s="234"/>
      <c r="B2" s="239" t="s">
        <v>138</v>
      </c>
      <c r="C2" s="239"/>
      <c r="D2" s="239"/>
      <c r="E2" s="239"/>
      <c r="F2" s="239"/>
      <c r="G2" s="239"/>
      <c r="H2" s="239"/>
      <c r="I2" s="239"/>
      <c r="J2" s="239"/>
      <c r="K2" s="218"/>
      <c r="L2" s="179" t="s">
        <v>139</v>
      </c>
      <c r="M2" s="65"/>
    </row>
    <row r="3" spans="1:13" ht="24" customHeight="1" x14ac:dyDescent="0.25">
      <c r="A3" s="234"/>
      <c r="B3" s="235" t="s">
        <v>2</v>
      </c>
      <c r="C3" s="236"/>
      <c r="D3" s="236"/>
      <c r="E3" s="236"/>
      <c r="F3" s="236"/>
      <c r="G3" s="236"/>
      <c r="H3" s="236"/>
      <c r="I3" s="236"/>
      <c r="J3" s="237"/>
      <c r="K3" s="218"/>
      <c r="L3" s="177"/>
      <c r="M3" s="218"/>
    </row>
    <row r="4" spans="1:13" ht="14.25" customHeight="1" x14ac:dyDescent="0.25">
      <c r="A4" s="234"/>
      <c r="B4" s="240" t="s">
        <v>3</v>
      </c>
      <c r="C4" s="242"/>
      <c r="D4" s="243" t="s">
        <v>4</v>
      </c>
      <c r="E4" s="244"/>
      <c r="F4" s="245"/>
      <c r="G4" s="246" t="s">
        <v>5</v>
      </c>
      <c r="H4" s="243" t="s">
        <v>6</v>
      </c>
      <c r="I4" s="244"/>
      <c r="J4" s="245"/>
      <c r="K4" s="218"/>
      <c r="L4" s="177"/>
      <c r="M4" s="218"/>
    </row>
    <row r="5" spans="1:13" ht="16.5" customHeight="1" x14ac:dyDescent="0.25">
      <c r="A5" s="234"/>
      <c r="B5" s="240"/>
      <c r="C5" s="242"/>
      <c r="D5" s="249"/>
      <c r="E5" s="249"/>
      <c r="F5" s="249"/>
      <c r="G5" s="246"/>
      <c r="H5" s="250"/>
      <c r="I5" s="250"/>
      <c r="J5" s="250"/>
      <c r="K5" s="218"/>
      <c r="L5" s="177"/>
      <c r="M5" s="218"/>
    </row>
    <row r="6" spans="1:13" ht="21" customHeight="1" x14ac:dyDescent="0.25">
      <c r="A6" s="234"/>
      <c r="B6" s="241"/>
      <c r="C6" s="242"/>
      <c r="D6" s="247"/>
      <c r="E6" s="247"/>
      <c r="F6" s="247"/>
      <c r="G6" s="246"/>
      <c r="H6" s="248"/>
      <c r="I6" s="248"/>
      <c r="J6" s="248"/>
      <c r="K6" s="218"/>
      <c r="L6" s="177"/>
      <c r="M6" s="218"/>
    </row>
    <row r="8" spans="1:13" ht="21" x14ac:dyDescent="0.4">
      <c r="A8" s="45" t="s">
        <v>7</v>
      </c>
      <c r="B8" s="47"/>
      <c r="C8" s="45"/>
      <c r="D8" s="45"/>
      <c r="E8" s="45"/>
      <c r="F8" s="45"/>
      <c r="G8" s="45"/>
      <c r="H8" s="45"/>
      <c r="I8" s="45"/>
      <c r="J8" s="45"/>
      <c r="K8" s="28"/>
      <c r="L8" s="220"/>
      <c r="M8" s="218"/>
    </row>
    <row r="9" spans="1:13" ht="41.4" x14ac:dyDescent="0.25">
      <c r="A9" s="46"/>
      <c r="B9" s="30" t="s">
        <v>8</v>
      </c>
      <c r="C9" s="2"/>
      <c r="D9" s="2" t="s">
        <v>9</v>
      </c>
      <c r="E9" s="2"/>
      <c r="F9" s="2" t="s">
        <v>10</v>
      </c>
      <c r="G9" s="2"/>
      <c r="H9" s="2" t="s">
        <v>11</v>
      </c>
      <c r="I9" s="2"/>
      <c r="J9" s="2" t="s">
        <v>12</v>
      </c>
      <c r="K9" s="3"/>
      <c r="L9" s="2" t="s">
        <v>13</v>
      </c>
      <c r="M9" s="218"/>
    </row>
    <row r="10" spans="1:13" ht="24" customHeight="1" x14ac:dyDescent="0.25">
      <c r="A10" s="4"/>
      <c r="B10" s="31" t="s">
        <v>14</v>
      </c>
      <c r="C10" s="6"/>
      <c r="D10" s="31" t="s">
        <v>14</v>
      </c>
      <c r="E10" s="31"/>
      <c r="F10" s="31" t="s">
        <v>14</v>
      </c>
      <c r="G10" s="31"/>
      <c r="H10" s="31" t="s">
        <v>14</v>
      </c>
      <c r="I10" s="31"/>
      <c r="J10" s="31" t="s">
        <v>14</v>
      </c>
      <c r="K10" s="31"/>
      <c r="L10" s="31" t="s">
        <v>14</v>
      </c>
      <c r="M10" s="218"/>
    </row>
    <row r="11" spans="1:13" ht="20.100000000000001" customHeight="1" x14ac:dyDescent="0.25">
      <c r="A11" s="26" t="s">
        <v>15</v>
      </c>
      <c r="B11" s="32"/>
      <c r="C11" s="7"/>
      <c r="D11" s="7"/>
      <c r="E11" s="7"/>
      <c r="F11" s="7"/>
      <c r="G11" s="7"/>
      <c r="H11" s="7"/>
      <c r="I11" s="7"/>
      <c r="J11" s="7"/>
      <c r="K11" s="8"/>
      <c r="L11" s="218"/>
      <c r="M11" s="218"/>
    </row>
    <row r="12" spans="1:13" ht="20.100000000000001" customHeight="1" x14ac:dyDescent="0.25">
      <c r="A12" s="79" t="s">
        <v>16</v>
      </c>
      <c r="B12" s="185"/>
      <c r="C12" s="186"/>
      <c r="D12" s="185"/>
      <c r="E12" s="186"/>
      <c r="F12" s="185"/>
      <c r="G12" s="186"/>
      <c r="H12" s="185"/>
      <c r="I12" s="186"/>
      <c r="J12" s="187">
        <f>H12+D12+B12+F12</f>
        <v>0</v>
      </c>
      <c r="K12" s="188"/>
      <c r="L12" s="185"/>
      <c r="M12" s="218"/>
    </row>
    <row r="13" spans="1:13" ht="20.100000000000001" customHeight="1" x14ac:dyDescent="0.25">
      <c r="A13" s="79" t="s">
        <v>17</v>
      </c>
      <c r="B13" s="185"/>
      <c r="C13" s="186"/>
      <c r="D13" s="185"/>
      <c r="E13" s="186"/>
      <c r="F13" s="185"/>
      <c r="G13" s="186"/>
      <c r="H13" s="185"/>
      <c r="I13" s="186"/>
      <c r="J13" s="187">
        <f t="shared" ref="J13:J21" si="0">H13+D13+B13+F13</f>
        <v>0</v>
      </c>
      <c r="K13" s="188"/>
      <c r="L13" s="185"/>
      <c r="M13" s="218"/>
    </row>
    <row r="14" spans="1:13" ht="20.100000000000001" customHeight="1" x14ac:dyDescent="0.25">
      <c r="A14" s="79" t="s">
        <v>18</v>
      </c>
      <c r="B14" s="185"/>
      <c r="C14" s="186"/>
      <c r="D14" s="185"/>
      <c r="E14" s="186"/>
      <c r="F14" s="185"/>
      <c r="G14" s="186"/>
      <c r="H14" s="185"/>
      <c r="I14" s="186"/>
      <c r="J14" s="187">
        <f t="shared" si="0"/>
        <v>0</v>
      </c>
      <c r="K14" s="188"/>
      <c r="L14" s="185"/>
      <c r="M14" s="218"/>
    </row>
    <row r="15" spans="1:13" ht="20.100000000000001" customHeight="1" x14ac:dyDescent="0.25">
      <c r="A15" s="79" t="s">
        <v>19</v>
      </c>
      <c r="B15" s="185"/>
      <c r="C15" s="186"/>
      <c r="D15" s="185"/>
      <c r="E15" s="186"/>
      <c r="F15" s="185"/>
      <c r="G15" s="186"/>
      <c r="H15" s="185"/>
      <c r="I15" s="186"/>
      <c r="J15" s="187">
        <f t="shared" si="0"/>
        <v>0</v>
      </c>
      <c r="K15" s="188"/>
      <c r="L15" s="185"/>
      <c r="M15" s="218"/>
    </row>
    <row r="16" spans="1:13" ht="20.100000000000001" customHeight="1" x14ac:dyDescent="0.25">
      <c r="A16" s="79" t="s">
        <v>20</v>
      </c>
      <c r="B16" s="185"/>
      <c r="C16" s="186"/>
      <c r="D16" s="185"/>
      <c r="E16" s="186"/>
      <c r="F16" s="185"/>
      <c r="G16" s="186"/>
      <c r="H16" s="185"/>
      <c r="I16" s="186"/>
      <c r="J16" s="187">
        <f t="shared" si="0"/>
        <v>0</v>
      </c>
      <c r="K16" s="188"/>
      <c r="L16" s="185"/>
      <c r="M16" s="218"/>
    </row>
    <row r="17" spans="1:12" ht="27.6" x14ac:dyDescent="0.25">
      <c r="A17" s="79" t="s">
        <v>21</v>
      </c>
      <c r="B17" s="185"/>
      <c r="C17" s="186"/>
      <c r="D17" s="185"/>
      <c r="E17" s="186"/>
      <c r="F17" s="185"/>
      <c r="G17" s="186"/>
      <c r="H17" s="185"/>
      <c r="I17" s="186"/>
      <c r="J17" s="187">
        <f t="shared" si="0"/>
        <v>0</v>
      </c>
      <c r="K17" s="188"/>
      <c r="L17" s="185"/>
    </row>
    <row r="18" spans="1:12" ht="20.100000000000001" customHeight="1" x14ac:dyDescent="0.25">
      <c r="A18" s="79" t="s">
        <v>22</v>
      </c>
      <c r="B18" s="185"/>
      <c r="C18" s="186"/>
      <c r="D18" s="185"/>
      <c r="E18" s="186"/>
      <c r="F18" s="185"/>
      <c r="G18" s="186"/>
      <c r="H18" s="185"/>
      <c r="I18" s="186"/>
      <c r="J18" s="187">
        <f t="shared" si="0"/>
        <v>0</v>
      </c>
      <c r="K18" s="188"/>
      <c r="L18" s="185"/>
    </row>
    <row r="19" spans="1:12" ht="27.6" x14ac:dyDescent="0.25">
      <c r="A19" s="79" t="s">
        <v>23</v>
      </c>
      <c r="B19" s="185">
        <v>17829</v>
      </c>
      <c r="C19" s="186"/>
      <c r="D19" s="185"/>
      <c r="E19" s="186"/>
      <c r="F19" s="185"/>
      <c r="G19" s="186"/>
      <c r="H19" s="185"/>
      <c r="I19" s="186"/>
      <c r="J19" s="187">
        <f t="shared" si="0"/>
        <v>17829</v>
      </c>
      <c r="K19" s="188"/>
      <c r="L19" s="185"/>
    </row>
    <row r="20" spans="1:12" ht="20.100000000000001" customHeight="1" x14ac:dyDescent="0.25">
      <c r="A20" s="79"/>
      <c r="B20" s="185"/>
      <c r="C20" s="186"/>
      <c r="D20" s="185"/>
      <c r="E20" s="186"/>
      <c r="F20" s="185"/>
      <c r="G20" s="186"/>
      <c r="H20" s="185"/>
      <c r="I20" s="186"/>
      <c r="J20" s="187">
        <f t="shared" si="0"/>
        <v>0</v>
      </c>
      <c r="K20" s="188"/>
      <c r="L20" s="185"/>
    </row>
    <row r="21" spans="1:12" ht="17.25" customHeight="1" thickBot="1" x14ac:dyDescent="0.35">
      <c r="A21" s="9" t="s">
        <v>24</v>
      </c>
      <c r="B21" s="189">
        <f>SUM(B12:B20)</f>
        <v>17829</v>
      </c>
      <c r="C21" s="190"/>
      <c r="D21" s="189">
        <f>SUM(D12:D20)</f>
        <v>0</v>
      </c>
      <c r="E21" s="186"/>
      <c r="F21" s="189">
        <f>SUM(F12:F20)</f>
        <v>0</v>
      </c>
      <c r="G21" s="186"/>
      <c r="H21" s="189">
        <f>SUM(H12:H20)</f>
        <v>0</v>
      </c>
      <c r="I21" s="186"/>
      <c r="J21" s="191">
        <f t="shared" si="0"/>
        <v>17829</v>
      </c>
      <c r="K21" s="188"/>
      <c r="L21" s="189">
        <f>SUM(L12:L20)</f>
        <v>0</v>
      </c>
    </row>
    <row r="22" spans="1:12" ht="16.5" customHeight="1" thickTop="1" x14ac:dyDescent="0.25">
      <c r="A22" s="10"/>
      <c r="B22" s="33"/>
      <c r="C22" s="50"/>
      <c r="D22" s="50"/>
      <c r="E22" s="50"/>
      <c r="F22" s="50"/>
      <c r="G22" s="50"/>
      <c r="H22" s="50"/>
      <c r="I22" s="50"/>
      <c r="J22" s="51" t="str">
        <f>IF(B21+D21+F21+H21-J21=0," ","error")</f>
        <v xml:space="preserve"> </v>
      </c>
      <c r="K22" s="50"/>
      <c r="L22" s="221"/>
    </row>
    <row r="23" spans="1:12" ht="27.6" x14ac:dyDescent="0.25">
      <c r="A23" s="63" t="s">
        <v>25</v>
      </c>
      <c r="B23" s="192"/>
      <c r="C23" s="8"/>
      <c r="D23" s="8"/>
      <c r="E23" s="8"/>
      <c r="F23" s="8"/>
      <c r="G23" s="8"/>
      <c r="H23" s="8"/>
      <c r="I23" s="8"/>
      <c r="J23" s="8"/>
      <c r="K23" s="8"/>
      <c r="L23" s="218"/>
    </row>
    <row r="24" spans="1:12" ht="20.100000000000001" customHeight="1" x14ac:dyDescent="0.25">
      <c r="A24" s="79" t="s">
        <v>26</v>
      </c>
      <c r="B24" s="185"/>
      <c r="C24" s="186"/>
      <c r="D24" s="185"/>
      <c r="E24" s="186"/>
      <c r="F24" s="185"/>
      <c r="G24" s="186"/>
      <c r="H24" s="185"/>
      <c r="I24" s="186"/>
      <c r="J24" s="187">
        <f>H24+D24+B24+F24</f>
        <v>0</v>
      </c>
      <c r="K24" s="188"/>
      <c r="L24" s="185"/>
    </row>
    <row r="25" spans="1:12" ht="20.100000000000001" customHeight="1" x14ac:dyDescent="0.25">
      <c r="A25" s="79" t="s">
        <v>27</v>
      </c>
      <c r="B25" s="185"/>
      <c r="C25" s="186"/>
      <c r="D25" s="185"/>
      <c r="E25" s="186"/>
      <c r="F25" s="185"/>
      <c r="G25" s="186"/>
      <c r="H25" s="185"/>
      <c r="I25" s="186"/>
      <c r="J25" s="187">
        <f>H25+D25+B25+F25</f>
        <v>0</v>
      </c>
      <c r="K25" s="188"/>
      <c r="L25" s="185"/>
    </row>
    <row r="26" spans="1:12" ht="17.25" customHeight="1" thickBot="1" x14ac:dyDescent="0.35">
      <c r="A26" s="9" t="s">
        <v>28</v>
      </c>
      <c r="B26" s="189">
        <f>SUM(B24:B25)</f>
        <v>0</v>
      </c>
      <c r="C26" s="190"/>
      <c r="D26" s="189">
        <f>SUM(D24:D25)</f>
        <v>0</v>
      </c>
      <c r="E26" s="186"/>
      <c r="F26" s="189">
        <f>SUM(F24:F25)</f>
        <v>0</v>
      </c>
      <c r="G26" s="186"/>
      <c r="H26" s="189">
        <f>SUM(H24:H25)</f>
        <v>0</v>
      </c>
      <c r="I26" s="186"/>
      <c r="J26" s="189">
        <f>SUM(J24:J25)</f>
        <v>0</v>
      </c>
      <c r="K26" s="188"/>
      <c r="L26" s="189">
        <f>SUM(L24:L25)</f>
        <v>0</v>
      </c>
    </row>
    <row r="27" spans="1:12" ht="8.25" customHeight="1" thickTop="1" x14ac:dyDescent="0.25">
      <c r="A27" s="25"/>
      <c r="B27" s="193"/>
      <c r="C27" s="194"/>
      <c r="D27" s="193"/>
      <c r="E27" s="194"/>
      <c r="F27" s="193"/>
      <c r="G27" s="194"/>
      <c r="H27" s="193"/>
      <c r="I27" s="195"/>
      <c r="J27" s="171" t="str">
        <f>IF(B26+D26+F26+H26-J26=0," ","error")</f>
        <v xml:space="preserve"> </v>
      </c>
      <c r="K27" s="188"/>
      <c r="L27" s="171"/>
    </row>
    <row r="28" spans="1:12" ht="20.100000000000001" customHeight="1" thickBot="1" x14ac:dyDescent="0.35">
      <c r="A28" s="9" t="s">
        <v>29</v>
      </c>
      <c r="B28" s="196">
        <f>B26+B21</f>
        <v>17829</v>
      </c>
      <c r="C28" s="195"/>
      <c r="D28" s="196">
        <f>D26+D21</f>
        <v>0</v>
      </c>
      <c r="E28" s="195"/>
      <c r="F28" s="196">
        <f>F26+F21</f>
        <v>0</v>
      </c>
      <c r="G28" s="195"/>
      <c r="H28" s="196">
        <f>H26+H21</f>
        <v>0</v>
      </c>
      <c r="I28" s="195"/>
      <c r="J28" s="196">
        <f>J26+J21</f>
        <v>17829</v>
      </c>
      <c r="K28" s="188"/>
      <c r="L28" s="196">
        <f>L26+L21</f>
        <v>0</v>
      </c>
    </row>
    <row r="29" spans="1:12" ht="16.5" customHeight="1" thickTop="1" x14ac:dyDescent="0.25">
      <c r="A29" s="218"/>
      <c r="B29" s="222"/>
      <c r="C29" s="221"/>
      <c r="D29" s="221"/>
      <c r="E29" s="221"/>
      <c r="F29" s="221"/>
      <c r="G29" s="221"/>
      <c r="H29" s="221"/>
      <c r="I29" s="221"/>
      <c r="J29" s="51" t="str">
        <f>IF(B28+D28+H28-J28=0," ","error")</f>
        <v xml:space="preserve"> </v>
      </c>
      <c r="K29" s="221"/>
      <c r="L29" s="221"/>
    </row>
    <row r="30" spans="1:12" ht="18" customHeight="1" x14ac:dyDescent="0.25">
      <c r="A30" s="27" t="s">
        <v>30</v>
      </c>
      <c r="B30" s="197"/>
      <c r="C30" s="198"/>
      <c r="D30" s="198"/>
      <c r="E30" s="198"/>
      <c r="F30" s="198"/>
      <c r="G30" s="198"/>
      <c r="H30" s="198"/>
      <c r="I30" s="198"/>
      <c r="J30" s="198"/>
      <c r="K30" s="198"/>
      <c r="L30" s="198"/>
    </row>
    <row r="31" spans="1:12" ht="20.100000000000001" customHeight="1" x14ac:dyDescent="0.25">
      <c r="A31" s="80" t="s">
        <v>31</v>
      </c>
      <c r="B31" s="185"/>
      <c r="C31" s="193"/>
      <c r="D31" s="185"/>
      <c r="E31" s="186"/>
      <c r="F31" s="185"/>
      <c r="G31" s="186"/>
      <c r="H31" s="185"/>
      <c r="I31" s="186"/>
      <c r="J31" s="187">
        <f>H31+D31+B31+F31</f>
        <v>0</v>
      </c>
      <c r="K31" s="171"/>
      <c r="L31" s="185"/>
    </row>
    <row r="32" spans="1:12" ht="20.100000000000001" customHeight="1" x14ac:dyDescent="0.25">
      <c r="A32" s="80" t="s">
        <v>32</v>
      </c>
      <c r="B32" s="185"/>
      <c r="C32" s="193"/>
      <c r="D32" s="185"/>
      <c r="E32" s="186"/>
      <c r="F32" s="185"/>
      <c r="G32" s="186"/>
      <c r="H32" s="185"/>
      <c r="I32" s="186"/>
      <c r="J32" s="187">
        <f t="shared" ref="J32:J41" si="1">H32+D32+B32+F32</f>
        <v>0</v>
      </c>
      <c r="K32" s="171"/>
      <c r="L32" s="185"/>
    </row>
    <row r="33" spans="1:12" ht="20.100000000000001" customHeight="1" x14ac:dyDescent="0.25">
      <c r="A33" s="80" t="s">
        <v>33</v>
      </c>
      <c r="B33" s="185"/>
      <c r="C33" s="193"/>
      <c r="D33" s="185"/>
      <c r="E33" s="186"/>
      <c r="F33" s="185"/>
      <c r="G33" s="186"/>
      <c r="H33" s="185"/>
      <c r="I33" s="186"/>
      <c r="J33" s="187">
        <f t="shared" si="1"/>
        <v>0</v>
      </c>
      <c r="K33" s="171"/>
      <c r="L33" s="185"/>
    </row>
    <row r="34" spans="1:12" ht="27.6" x14ac:dyDescent="0.25">
      <c r="A34" s="80" t="s">
        <v>143</v>
      </c>
      <c r="B34" s="185">
        <v>19563</v>
      </c>
      <c r="C34" s="193"/>
      <c r="D34" s="185"/>
      <c r="E34" s="186"/>
      <c r="F34" s="185"/>
      <c r="G34" s="186"/>
      <c r="H34" s="185"/>
      <c r="I34" s="186"/>
      <c r="J34" s="187">
        <f t="shared" si="1"/>
        <v>19563</v>
      </c>
      <c r="K34" s="171"/>
      <c r="L34" s="185"/>
    </row>
    <row r="35" spans="1:12" ht="20.100000000000001" customHeight="1" x14ac:dyDescent="0.25">
      <c r="A35" s="80" t="s">
        <v>34</v>
      </c>
      <c r="B35" s="185"/>
      <c r="C35" s="193"/>
      <c r="D35" s="185"/>
      <c r="E35" s="186"/>
      <c r="F35" s="185"/>
      <c r="G35" s="186"/>
      <c r="H35" s="185"/>
      <c r="I35" s="186"/>
      <c r="J35" s="187">
        <f t="shared" si="1"/>
        <v>0</v>
      </c>
      <c r="K35" s="171"/>
      <c r="L35" s="185"/>
    </row>
    <row r="36" spans="1:12" ht="20.100000000000001" customHeight="1" x14ac:dyDescent="0.25">
      <c r="A36" s="80" t="s">
        <v>35</v>
      </c>
      <c r="B36" s="185"/>
      <c r="C36" s="193"/>
      <c r="D36" s="185"/>
      <c r="E36" s="186"/>
      <c r="F36" s="185"/>
      <c r="G36" s="186"/>
      <c r="H36" s="185"/>
      <c r="I36" s="186"/>
      <c r="J36" s="187">
        <f t="shared" si="1"/>
        <v>0</v>
      </c>
      <c r="K36" s="171"/>
      <c r="L36" s="185"/>
    </row>
    <row r="37" spans="1:12" ht="20.100000000000001" customHeight="1" x14ac:dyDescent="0.25">
      <c r="A37" s="81" t="s">
        <v>36</v>
      </c>
      <c r="B37" s="185"/>
      <c r="C37" s="193"/>
      <c r="D37" s="185"/>
      <c r="E37" s="186"/>
      <c r="F37" s="185"/>
      <c r="G37" s="186"/>
      <c r="H37" s="185"/>
      <c r="I37" s="186"/>
      <c r="J37" s="187">
        <f t="shared" si="1"/>
        <v>0</v>
      </c>
      <c r="K37" s="171"/>
      <c r="L37" s="185"/>
    </row>
    <row r="38" spans="1:12" ht="20.100000000000001" customHeight="1" x14ac:dyDescent="0.25">
      <c r="A38" s="81" t="s">
        <v>37</v>
      </c>
      <c r="B38" s="185"/>
      <c r="C38" s="193"/>
      <c r="D38" s="185"/>
      <c r="E38" s="186"/>
      <c r="F38" s="185"/>
      <c r="G38" s="186"/>
      <c r="H38" s="185"/>
      <c r="I38" s="186"/>
      <c r="J38" s="187">
        <f t="shared" si="1"/>
        <v>0</v>
      </c>
      <c r="K38" s="171"/>
      <c r="L38" s="185"/>
    </row>
    <row r="39" spans="1:12" ht="20.100000000000001" customHeight="1" x14ac:dyDescent="0.25">
      <c r="A39" s="81" t="s">
        <v>38</v>
      </c>
      <c r="B39" s="185"/>
      <c r="C39" s="193"/>
      <c r="D39" s="185"/>
      <c r="E39" s="186"/>
      <c r="F39" s="185"/>
      <c r="G39" s="186"/>
      <c r="H39" s="185"/>
      <c r="I39" s="186"/>
      <c r="J39" s="187">
        <f t="shared" si="1"/>
        <v>0</v>
      </c>
      <c r="K39" s="171"/>
      <c r="L39" s="185"/>
    </row>
    <row r="40" spans="1:12" ht="20.100000000000001" customHeight="1" x14ac:dyDescent="0.25">
      <c r="A40" s="81" t="s">
        <v>39</v>
      </c>
      <c r="B40" s="185"/>
      <c r="C40" s="193"/>
      <c r="D40" s="185"/>
      <c r="E40" s="186"/>
      <c r="F40" s="185"/>
      <c r="G40" s="186"/>
      <c r="H40" s="185"/>
      <c r="I40" s="186"/>
      <c r="J40" s="187">
        <f t="shared" si="1"/>
        <v>0</v>
      </c>
      <c r="K40" s="171"/>
      <c r="L40" s="185"/>
    </row>
    <row r="41" spans="1:12" ht="20.100000000000001" customHeight="1" thickBot="1" x14ac:dyDescent="0.3">
      <c r="A41" s="80"/>
      <c r="B41" s="199"/>
      <c r="C41" s="193"/>
      <c r="D41" s="199"/>
      <c r="E41" s="186"/>
      <c r="F41" s="199"/>
      <c r="G41" s="186"/>
      <c r="H41" s="199"/>
      <c r="I41" s="186"/>
      <c r="J41" s="187">
        <f t="shared" si="1"/>
        <v>0</v>
      </c>
      <c r="K41" s="171"/>
      <c r="L41" s="199"/>
    </row>
    <row r="42" spans="1:12" ht="20.100000000000001" customHeight="1" thickTop="1" thickBot="1" x14ac:dyDescent="0.3">
      <c r="A42" s="13" t="s">
        <v>40</v>
      </c>
      <c r="B42" s="189">
        <f>SUM(B31:B41)</f>
        <v>19563</v>
      </c>
      <c r="C42" s="200"/>
      <c r="D42" s="189">
        <f>SUM(D31:D41)</f>
        <v>0</v>
      </c>
      <c r="E42" s="186"/>
      <c r="F42" s="189">
        <f>SUM(F31:F41)</f>
        <v>0</v>
      </c>
      <c r="G42" s="186"/>
      <c r="H42" s="189">
        <f>SUM(H31:H41)</f>
        <v>0</v>
      </c>
      <c r="I42" s="186"/>
      <c r="J42" s="189">
        <f>SUM(J31:J41)</f>
        <v>19563</v>
      </c>
      <c r="K42" s="171"/>
      <c r="L42" s="189">
        <f>SUM(L31:L41)</f>
        <v>0</v>
      </c>
    </row>
    <row r="43" spans="1:12" s="14" customFormat="1" ht="17.25" customHeight="1" thickTop="1" x14ac:dyDescent="0.2">
      <c r="B43" s="34"/>
      <c r="C43" s="51"/>
      <c r="D43" s="52"/>
      <c r="E43" s="51"/>
      <c r="F43" s="51"/>
      <c r="G43" s="51"/>
      <c r="H43" s="51"/>
      <c r="I43" s="51"/>
      <c r="J43" s="51" t="str">
        <f>IF(B42+D42+F42+H42-J42=0," ","error")</f>
        <v xml:space="preserve"> </v>
      </c>
      <c r="K43" s="51"/>
      <c r="L43" s="51"/>
    </row>
    <row r="44" spans="1:12" ht="27.6" x14ac:dyDescent="0.25">
      <c r="A44" s="63" t="s">
        <v>41</v>
      </c>
      <c r="B44" s="192"/>
      <c r="C44" s="8"/>
      <c r="D44" s="8"/>
      <c r="E44" s="8"/>
      <c r="F44" s="8"/>
      <c r="G44" s="8"/>
      <c r="H44" s="8"/>
      <c r="I44" s="8"/>
      <c r="J44" s="8"/>
      <c r="K44" s="8"/>
      <c r="L44" s="218"/>
    </row>
    <row r="45" spans="1:12" ht="20.100000000000001" customHeight="1" x14ac:dyDescent="0.25">
      <c r="A45" s="80" t="s">
        <v>42</v>
      </c>
      <c r="B45" s="185"/>
      <c r="C45" s="193"/>
      <c r="D45" s="185"/>
      <c r="E45" s="186"/>
      <c r="F45" s="185"/>
      <c r="G45" s="186"/>
      <c r="H45" s="185"/>
      <c r="I45" s="186"/>
      <c r="J45" s="187">
        <f>H45+D45+F45+B45</f>
        <v>0</v>
      </c>
      <c r="K45" s="171"/>
      <c r="L45" s="185"/>
    </row>
    <row r="46" spans="1:12" ht="20.100000000000001" customHeight="1" thickBot="1" x14ac:dyDescent="0.3">
      <c r="A46" s="80" t="s">
        <v>43</v>
      </c>
      <c r="B46" s="199"/>
      <c r="C46" s="193"/>
      <c r="D46" s="199"/>
      <c r="E46" s="186"/>
      <c r="F46" s="199"/>
      <c r="G46" s="186"/>
      <c r="H46" s="199"/>
      <c r="I46" s="186"/>
      <c r="J46" s="187">
        <f>H46+D46+F46+B46</f>
        <v>0</v>
      </c>
      <c r="K46" s="171"/>
      <c r="L46" s="199"/>
    </row>
    <row r="47" spans="1:12" ht="20.100000000000001" customHeight="1" thickTop="1" thickBot="1" x14ac:dyDescent="0.3">
      <c r="A47" s="13" t="s">
        <v>44</v>
      </c>
      <c r="B47" s="189">
        <f>SUM(B45:B46)</f>
        <v>0</v>
      </c>
      <c r="C47" s="200"/>
      <c r="D47" s="189">
        <f>SUM(D45:D46)</f>
        <v>0</v>
      </c>
      <c r="E47" s="186"/>
      <c r="F47" s="189">
        <f>SUM(F45:F46)</f>
        <v>0</v>
      </c>
      <c r="G47" s="186"/>
      <c r="H47" s="189">
        <f>SUM(H45:H46)</f>
        <v>0</v>
      </c>
      <c r="I47" s="186"/>
      <c r="J47" s="189">
        <f>SUM(J45:J46)</f>
        <v>0</v>
      </c>
      <c r="K47" s="171"/>
      <c r="L47" s="189">
        <f>SUM(L45:L46)</f>
        <v>0</v>
      </c>
    </row>
    <row r="48" spans="1:12" ht="13.5" customHeight="1" thickTop="1" thickBot="1" x14ac:dyDescent="0.3">
      <c r="A48" s="218"/>
      <c r="B48" s="35"/>
      <c r="C48" s="221"/>
      <c r="D48" s="35"/>
      <c r="E48" s="221"/>
      <c r="F48" s="221"/>
      <c r="G48" s="221"/>
      <c r="H48" s="35"/>
      <c r="I48" s="221"/>
      <c r="J48" s="51" t="str">
        <f>IF(B47+D47+F47+H47-J47=0," ","error")</f>
        <v xml:space="preserve"> </v>
      </c>
      <c r="K48" s="221"/>
      <c r="L48" s="221"/>
    </row>
    <row r="49" spans="1:13" s="15" customFormat="1" ht="20.100000000000001" customHeight="1" thickTop="1" thickBot="1" x14ac:dyDescent="0.3">
      <c r="A49" s="38" t="s">
        <v>45</v>
      </c>
      <c r="B49" s="201">
        <f>+B47+B42</f>
        <v>19563</v>
      </c>
      <c r="C49" s="188"/>
      <c r="D49" s="201">
        <f>+D47+D42</f>
        <v>0</v>
      </c>
      <c r="E49" s="188"/>
      <c r="F49" s="201">
        <f>+F47+F42</f>
        <v>0</v>
      </c>
      <c r="G49" s="188"/>
      <c r="H49" s="201">
        <f>+H47+H42</f>
        <v>0</v>
      </c>
      <c r="I49" s="188"/>
      <c r="J49" s="201">
        <f>+J47+J42</f>
        <v>19563</v>
      </c>
      <c r="K49" s="188"/>
      <c r="L49" s="201">
        <f>+L47+L42</f>
        <v>0</v>
      </c>
      <c r="M49" s="223"/>
    </row>
    <row r="50" spans="1:13" ht="14.4" thickTop="1" thickBot="1" x14ac:dyDescent="0.3">
      <c r="A50" s="218"/>
      <c r="B50" s="36"/>
      <c r="C50" s="53"/>
      <c r="D50" s="53"/>
      <c r="E50" s="53"/>
      <c r="F50" s="53"/>
      <c r="G50" s="53"/>
      <c r="H50" s="53"/>
      <c r="I50" s="53"/>
      <c r="J50" s="51" t="str">
        <f>IF(B49+D49+F49+H49-J49=0," ","error")</f>
        <v xml:space="preserve"> </v>
      </c>
      <c r="K50" s="54"/>
      <c r="L50" s="221"/>
      <c r="M50" s="218"/>
    </row>
    <row r="51" spans="1:13" ht="20.100000000000001" customHeight="1" thickTop="1" thickBot="1" x14ac:dyDescent="0.3">
      <c r="A51" s="39" t="s">
        <v>46</v>
      </c>
      <c r="B51" s="138">
        <f>+B28-B49</f>
        <v>-1734</v>
      </c>
      <c r="C51" s="82"/>
      <c r="D51" s="138">
        <f>+D28-D49</f>
        <v>0</v>
      </c>
      <c r="E51" s="82"/>
      <c r="F51" s="138">
        <f>+F28-F49</f>
        <v>0</v>
      </c>
      <c r="G51" s="82"/>
      <c r="H51" s="138">
        <f>+H28-H49</f>
        <v>0</v>
      </c>
      <c r="I51" s="82"/>
      <c r="J51" s="139">
        <f>IF((B51+D51+F51+H51)=(+J28-J49),H51+F51+D51+B51,"Cross Add Error")</f>
        <v>-1734</v>
      </c>
      <c r="K51" s="128"/>
      <c r="L51" s="138">
        <f>+L28-L49</f>
        <v>0</v>
      </c>
      <c r="M51" s="83"/>
    </row>
    <row r="52" spans="1:13" ht="14.25" customHeight="1" thickBot="1" x14ac:dyDescent="0.3">
      <c r="A52" s="39"/>
      <c r="B52" s="209"/>
      <c r="C52" s="82"/>
      <c r="D52" s="209"/>
      <c r="E52" s="82"/>
      <c r="F52" s="209"/>
      <c r="G52" s="82"/>
      <c r="H52" s="209"/>
      <c r="I52" s="82"/>
      <c r="J52" s="209"/>
      <c r="K52" s="128"/>
      <c r="L52" s="209"/>
      <c r="M52" s="83"/>
    </row>
    <row r="53" spans="1:13" ht="19.5" customHeight="1" thickTop="1" thickBot="1" x14ac:dyDescent="0.3">
      <c r="A53" s="91" t="s">
        <v>47</v>
      </c>
      <c r="B53" s="150"/>
      <c r="C53" s="82"/>
      <c r="D53" s="150"/>
      <c r="E53" s="82"/>
      <c r="F53" s="150"/>
      <c r="G53" s="82"/>
      <c r="H53" s="150"/>
      <c r="I53" s="82"/>
      <c r="J53" s="137">
        <f>IF(H53+F53+D53+B53=0,0,"Transfer error")</f>
        <v>0</v>
      </c>
      <c r="K53" s="128"/>
      <c r="L53" s="150"/>
      <c r="M53" s="218"/>
    </row>
    <row r="54" spans="1:13" ht="14.25" customHeight="1" thickTop="1" thickBot="1" x14ac:dyDescent="0.3">
      <c r="A54" s="11"/>
      <c r="B54" s="208"/>
      <c r="C54" s="82"/>
      <c r="D54" s="208"/>
      <c r="E54" s="82"/>
      <c r="F54" s="136"/>
      <c r="G54" s="82"/>
      <c r="H54" s="208"/>
      <c r="I54" s="82"/>
      <c r="J54" s="210"/>
      <c r="K54" s="128"/>
      <c r="L54" s="208"/>
      <c r="M54" s="218"/>
    </row>
    <row r="55" spans="1:13" ht="29.25" customHeight="1" thickTop="1" thickBot="1" x14ac:dyDescent="0.3">
      <c r="A55" s="13" t="s">
        <v>48</v>
      </c>
      <c r="B55" s="135">
        <f>+B51+B53</f>
        <v>-1734</v>
      </c>
      <c r="C55" s="82"/>
      <c r="D55" s="135">
        <f>+D51+D53</f>
        <v>0</v>
      </c>
      <c r="E55" s="82"/>
      <c r="F55" s="135">
        <f>+F51+F53</f>
        <v>0</v>
      </c>
      <c r="G55" s="82"/>
      <c r="H55" s="135">
        <f>+H51+H53</f>
        <v>0</v>
      </c>
      <c r="I55" s="82"/>
      <c r="J55" s="135">
        <f>+J51+J53</f>
        <v>-1734</v>
      </c>
      <c r="K55" s="128"/>
      <c r="L55" s="135">
        <f>+L51+L53</f>
        <v>0</v>
      </c>
      <c r="M55" s="218"/>
    </row>
    <row r="56" spans="1:13" ht="13.8" thickTop="1" x14ac:dyDescent="0.25">
      <c r="A56" s="218"/>
      <c r="B56" s="224"/>
      <c r="C56" s="218"/>
      <c r="D56" s="218"/>
      <c r="E56" s="218"/>
      <c r="F56" s="218"/>
      <c r="G56" s="218"/>
      <c r="H56" s="218"/>
      <c r="I56" s="218"/>
      <c r="J56" s="51" t="str">
        <f>IF(B55+D55+H55-J55=0," ","error")</f>
        <v xml:space="preserve"> </v>
      </c>
      <c r="K56" s="218"/>
      <c r="L56" s="218"/>
      <c r="M56" s="218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75" zoomScaleNormal="75" zoomScaleSheetLayoutView="80" workbookViewId="0">
      <pane ySplit="2" topLeftCell="A24" activePane="bottomLeft" state="frozen"/>
      <selection activeCell="D45" sqref="D45"/>
      <selection pane="bottomLeft" activeCell="P27" sqref="P27"/>
    </sheetView>
  </sheetViews>
  <sheetFormatPr defaultColWidth="9.109375" defaultRowHeight="13.2" x14ac:dyDescent="0.25"/>
  <cols>
    <col min="1" max="1" width="28.88671875" style="1" customWidth="1"/>
    <col min="2" max="2" width="19" style="29" customWidth="1"/>
    <col min="3" max="3" width="3.8867187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0" width="15.5546875" style="1" customWidth="1"/>
    <col min="11" max="11" width="1.5546875" style="1" customWidth="1"/>
    <col min="12" max="12" width="14.6640625" style="1" customWidth="1"/>
    <col min="13" max="13" width="1.5546875" style="1" customWidth="1"/>
    <col min="14" max="14" width="14.6640625" style="1" customWidth="1"/>
    <col min="15" max="15" width="1.5546875" style="1" customWidth="1"/>
    <col min="16" max="16" width="14.6640625" style="1" customWidth="1"/>
    <col min="17" max="16384" width="9.109375" style="1"/>
  </cols>
  <sheetData>
    <row r="1" spans="1:16" ht="27" customHeight="1" x14ac:dyDescent="0.4">
      <c r="A1" s="218"/>
      <c r="B1" s="292" t="str">
        <f>'R&amp;P Accounts'!B2</f>
        <v xml:space="preserve">Royal British Legion Scotland Turriff  Branch 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18"/>
      <c r="N1" s="292" t="str">
        <f>'R&amp;P Accounts'!L2</f>
        <v>SCO 28970</v>
      </c>
      <c r="O1" s="292"/>
      <c r="P1" s="292"/>
    </row>
    <row r="2" spans="1:16" s="44" customFormat="1" ht="26.25" customHeight="1" x14ac:dyDescent="0.25">
      <c r="A2" s="75" t="s">
        <v>49</v>
      </c>
      <c r="B2" s="42"/>
      <c r="C2" s="41"/>
      <c r="D2" s="41"/>
      <c r="E2" s="41"/>
      <c r="F2" s="274"/>
      <c r="G2" s="274"/>
      <c r="H2" s="274"/>
      <c r="I2" s="43"/>
      <c r="J2" s="43"/>
      <c r="K2" s="43"/>
      <c r="L2" s="225"/>
      <c r="M2" s="43"/>
      <c r="N2" s="225"/>
      <c r="O2" s="43"/>
      <c r="P2" s="225"/>
    </row>
    <row r="3" spans="1:16" ht="40.5" customHeight="1" x14ac:dyDescent="0.25">
      <c r="A3" s="48" t="s">
        <v>50</v>
      </c>
      <c r="B3" s="294" t="s">
        <v>51</v>
      </c>
      <c r="C3" s="294"/>
      <c r="D3" s="294"/>
      <c r="E3" s="18"/>
      <c r="F3" s="68" t="s">
        <v>52</v>
      </c>
      <c r="G3" s="223"/>
      <c r="H3" s="68" t="s">
        <v>53</v>
      </c>
      <c r="I3" s="226"/>
      <c r="J3" s="68" t="s">
        <v>10</v>
      </c>
      <c r="K3" s="226"/>
      <c r="L3" s="68" t="s">
        <v>54</v>
      </c>
      <c r="M3" s="226"/>
      <c r="N3" s="68" t="s">
        <v>55</v>
      </c>
      <c r="O3" s="226"/>
      <c r="P3" s="68" t="s">
        <v>56</v>
      </c>
    </row>
    <row r="4" spans="1:16" x14ac:dyDescent="0.25">
      <c r="A4" s="218"/>
      <c r="B4" s="295"/>
      <c r="C4" s="295"/>
      <c r="D4" s="295"/>
      <c r="E4" s="64"/>
      <c r="F4" s="17" t="s">
        <v>14</v>
      </c>
      <c r="G4" s="218"/>
      <c r="H4" s="17" t="s">
        <v>14</v>
      </c>
      <c r="I4" s="12"/>
      <c r="J4" s="17" t="s">
        <v>14</v>
      </c>
      <c r="K4" s="12"/>
      <c r="L4" s="17" t="s">
        <v>14</v>
      </c>
      <c r="M4" s="12"/>
      <c r="N4" s="17" t="s">
        <v>14</v>
      </c>
      <c r="O4" s="12"/>
      <c r="P4" s="17" t="s">
        <v>14</v>
      </c>
    </row>
    <row r="5" spans="1:16" ht="30" customHeight="1" x14ac:dyDescent="0.25">
      <c r="A5" s="280" t="s">
        <v>57</v>
      </c>
      <c r="B5" s="285" t="s">
        <v>58</v>
      </c>
      <c r="C5" s="285"/>
      <c r="D5" s="285"/>
      <c r="E5" s="23"/>
      <c r="F5" s="140">
        <v>13122</v>
      </c>
      <c r="G5" s="141"/>
      <c r="H5" s="140"/>
      <c r="I5" s="141"/>
      <c r="J5" s="140"/>
      <c r="K5" s="141"/>
      <c r="L5" s="140"/>
      <c r="M5" s="141"/>
      <c r="N5" s="142">
        <f>F5+H5+J5+L5</f>
        <v>13122</v>
      </c>
      <c r="O5" s="141"/>
      <c r="P5" s="140">
        <v>13122</v>
      </c>
    </row>
    <row r="6" spans="1:16" ht="30" customHeight="1" x14ac:dyDescent="0.25">
      <c r="A6" s="281"/>
      <c r="B6" s="285" t="s">
        <v>59</v>
      </c>
      <c r="C6" s="285"/>
      <c r="D6" s="285"/>
      <c r="E6" s="23"/>
      <c r="F6" s="140">
        <v>-1734</v>
      </c>
      <c r="G6" s="141"/>
      <c r="H6" s="140"/>
      <c r="I6" s="141"/>
      <c r="J6" s="140"/>
      <c r="K6" s="141"/>
      <c r="L6" s="140"/>
      <c r="M6" s="141"/>
      <c r="N6" s="142">
        <f>F6+H6+J6+L6</f>
        <v>-1734</v>
      </c>
      <c r="O6" s="141"/>
      <c r="P6" s="140"/>
    </row>
    <row r="7" spans="1:16" ht="26.25" customHeight="1" x14ac:dyDescent="0.25">
      <c r="A7" s="281"/>
      <c r="B7" s="275"/>
      <c r="C7" s="276"/>
      <c r="D7" s="277"/>
      <c r="E7" s="23"/>
      <c r="F7" s="143"/>
      <c r="G7" s="141"/>
      <c r="H7" s="143"/>
      <c r="I7" s="141"/>
      <c r="J7" s="143"/>
      <c r="K7" s="141"/>
      <c r="L7" s="143"/>
      <c r="M7" s="141"/>
      <c r="N7" s="142">
        <f>F7+H7+J7+L7</f>
        <v>0</v>
      </c>
      <c r="O7" s="141"/>
      <c r="P7" s="143"/>
    </row>
    <row r="8" spans="1:16" ht="26.25" customHeight="1" thickBot="1" x14ac:dyDescent="0.3">
      <c r="A8" s="281"/>
      <c r="B8" s="285"/>
      <c r="C8" s="285"/>
      <c r="D8" s="285"/>
      <c r="E8" s="23"/>
      <c r="F8" s="144"/>
      <c r="G8" s="141"/>
      <c r="H8" s="144"/>
      <c r="I8" s="141"/>
      <c r="J8" s="144"/>
      <c r="K8" s="141"/>
      <c r="L8" s="144"/>
      <c r="M8" s="141"/>
      <c r="N8" s="145">
        <f>F8+H8+J8+L8</f>
        <v>0</v>
      </c>
      <c r="O8" s="141"/>
      <c r="P8" s="144"/>
    </row>
    <row r="9" spans="1:16" ht="30" customHeight="1" thickTop="1" thickBot="1" x14ac:dyDescent="0.3">
      <c r="A9" s="218"/>
      <c r="B9" s="283" t="s">
        <v>60</v>
      </c>
      <c r="C9" s="283"/>
      <c r="D9" s="283"/>
      <c r="E9" s="40"/>
      <c r="F9" s="146">
        <f>SUM(F5:F8)</f>
        <v>11388</v>
      </c>
      <c r="G9" s="129"/>
      <c r="H9" s="146">
        <f>SUM(H5:H8)</f>
        <v>0</v>
      </c>
      <c r="I9" s="95"/>
      <c r="J9" s="146">
        <f>SUM(J5:J8)</f>
        <v>0</v>
      </c>
      <c r="K9" s="95"/>
      <c r="L9" s="146">
        <f>SUM(L5:L8)</f>
        <v>0</v>
      </c>
      <c r="M9" s="293"/>
      <c r="N9" s="147">
        <f>F9+H9+J9+L9</f>
        <v>11388</v>
      </c>
      <c r="O9" s="293"/>
      <c r="P9" s="146">
        <f>SUM(P5:P8)</f>
        <v>13122</v>
      </c>
    </row>
    <row r="10" spans="1:16" ht="26.25" customHeight="1" thickTop="1" x14ac:dyDescent="0.25">
      <c r="A10" s="218"/>
      <c r="B10" s="284" t="s">
        <v>61</v>
      </c>
      <c r="C10" s="284"/>
      <c r="D10" s="284"/>
      <c r="E10" s="22"/>
      <c r="F10" s="130">
        <f>F6-'R&amp;P Accounts'!B55</f>
        <v>0</v>
      </c>
      <c r="G10" s="95"/>
      <c r="H10" s="130">
        <f>H6-'R&amp;P Accounts'!D55</f>
        <v>0</v>
      </c>
      <c r="I10" s="95"/>
      <c r="J10" s="130">
        <f>J6-'R&amp;P Accounts'!F55</f>
        <v>0</v>
      </c>
      <c r="K10" s="95"/>
      <c r="L10" s="130">
        <f>L6-'R&amp;P Accounts'!H55</f>
        <v>0</v>
      </c>
      <c r="M10" s="293"/>
      <c r="N10" s="130">
        <f>N6-'R&amp;P Accounts'!J55</f>
        <v>0</v>
      </c>
      <c r="O10" s="293"/>
      <c r="P10" s="130">
        <f>P6-'R&amp;P Accounts'!L55</f>
        <v>0</v>
      </c>
    </row>
    <row r="11" spans="1:16" x14ac:dyDescent="0.25">
      <c r="A11" s="218"/>
      <c r="B11" s="286"/>
      <c r="C11" s="286"/>
      <c r="D11" s="286"/>
      <c r="E11" s="19"/>
      <c r="F11" s="218"/>
      <c r="G11" s="279"/>
      <c r="H11" s="218"/>
      <c r="I11" s="279"/>
      <c r="J11" s="12"/>
      <c r="K11" s="12"/>
      <c r="L11" s="218"/>
      <c r="M11" s="279"/>
      <c r="N11" s="218"/>
      <c r="O11" s="279"/>
      <c r="P11" s="218"/>
    </row>
    <row r="12" spans="1:16" ht="30.75" customHeight="1" x14ac:dyDescent="0.25">
      <c r="A12" s="218"/>
      <c r="B12" s="273" t="s">
        <v>62</v>
      </c>
      <c r="C12" s="273"/>
      <c r="D12" s="273"/>
      <c r="E12" s="20"/>
      <c r="F12" s="218"/>
      <c r="G12" s="279"/>
      <c r="H12" s="5"/>
      <c r="I12" s="279"/>
      <c r="J12" s="266" t="s">
        <v>63</v>
      </c>
      <c r="K12" s="266"/>
      <c r="L12" s="266"/>
      <c r="M12" s="279"/>
      <c r="N12" s="5" t="s">
        <v>64</v>
      </c>
      <c r="O12" s="279"/>
      <c r="P12" s="5" t="s">
        <v>65</v>
      </c>
    </row>
    <row r="13" spans="1:16" s="57" customFormat="1" x14ac:dyDescent="0.25">
      <c r="B13" s="288"/>
      <c r="C13" s="288"/>
      <c r="D13" s="288"/>
      <c r="E13" s="58"/>
      <c r="F13" s="59"/>
      <c r="H13" s="59"/>
      <c r="I13" s="60"/>
      <c r="J13" s="60"/>
      <c r="K13" s="60"/>
      <c r="M13" s="60"/>
      <c r="N13" s="17" t="s">
        <v>14</v>
      </c>
      <c r="O13" s="12"/>
      <c r="P13" s="17" t="s">
        <v>14</v>
      </c>
    </row>
    <row r="14" spans="1:16" ht="20.100000000000001" customHeight="1" x14ac:dyDescent="0.25">
      <c r="A14" s="280" t="s">
        <v>66</v>
      </c>
      <c r="B14" s="278"/>
      <c r="C14" s="278"/>
      <c r="D14" s="278"/>
      <c r="E14" s="24"/>
      <c r="F14" s="218"/>
      <c r="G14" s="279"/>
      <c r="H14" s="218"/>
      <c r="I14" s="12"/>
      <c r="J14" s="251"/>
      <c r="K14" s="252"/>
      <c r="L14" s="253"/>
      <c r="M14" s="18"/>
      <c r="N14" s="131"/>
      <c r="O14" s="95"/>
      <c r="P14" s="131"/>
    </row>
    <row r="15" spans="1:16" ht="20.100000000000001" customHeight="1" x14ac:dyDescent="0.25">
      <c r="A15" s="281"/>
      <c r="B15" s="278"/>
      <c r="C15" s="278"/>
      <c r="D15" s="278"/>
      <c r="E15" s="24"/>
      <c r="F15" s="218"/>
      <c r="G15" s="279"/>
      <c r="H15" s="5"/>
      <c r="I15" s="12"/>
      <c r="J15" s="251"/>
      <c r="K15" s="252"/>
      <c r="L15" s="253"/>
      <c r="M15" s="18"/>
      <c r="N15" s="131"/>
      <c r="O15" s="95"/>
      <c r="P15" s="131"/>
    </row>
    <row r="16" spans="1:16" ht="20.100000000000001" customHeight="1" x14ac:dyDescent="0.25">
      <c r="A16" s="281"/>
      <c r="B16" s="278"/>
      <c r="C16" s="278"/>
      <c r="D16" s="278"/>
      <c r="E16" s="24"/>
      <c r="F16" s="12"/>
      <c r="G16" s="12"/>
      <c r="H16" s="55"/>
      <c r="I16" s="12"/>
      <c r="J16" s="251"/>
      <c r="K16" s="252"/>
      <c r="L16" s="253"/>
      <c r="M16" s="18"/>
      <c r="N16" s="131"/>
      <c r="O16" s="95"/>
      <c r="P16" s="131"/>
    </row>
    <row r="17" spans="1:16" ht="20.100000000000001" customHeight="1" x14ac:dyDescent="0.25">
      <c r="A17" s="281"/>
      <c r="B17" s="278"/>
      <c r="C17" s="278"/>
      <c r="D17" s="278"/>
      <c r="E17" s="24"/>
      <c r="F17" s="12"/>
      <c r="G17" s="12"/>
      <c r="H17" s="55"/>
      <c r="I17" s="12"/>
      <c r="J17" s="251"/>
      <c r="K17" s="252"/>
      <c r="L17" s="253"/>
      <c r="M17" s="18"/>
      <c r="N17" s="131"/>
      <c r="O17" s="95"/>
      <c r="P17" s="131"/>
    </row>
    <row r="18" spans="1:16" ht="20.100000000000001" customHeight="1" thickBot="1" x14ac:dyDescent="0.3">
      <c r="A18" s="281"/>
      <c r="B18" s="278"/>
      <c r="C18" s="278"/>
      <c r="D18" s="278"/>
      <c r="E18" s="24"/>
      <c r="F18" s="12"/>
      <c r="G18" s="12"/>
      <c r="H18" s="55"/>
      <c r="I18" s="12"/>
      <c r="J18" s="251"/>
      <c r="K18" s="252"/>
      <c r="L18" s="253"/>
      <c r="M18" s="18"/>
      <c r="N18" s="132"/>
      <c r="O18" s="95"/>
      <c r="P18" s="132"/>
    </row>
    <row r="19" spans="1:16" ht="20.100000000000001" customHeight="1" thickBot="1" x14ac:dyDescent="0.3">
      <c r="A19" s="66"/>
      <c r="B19" s="67"/>
      <c r="C19" s="67"/>
      <c r="D19" s="67"/>
      <c r="E19" s="24"/>
      <c r="F19" s="12"/>
      <c r="G19" s="12"/>
      <c r="H19" s="55"/>
      <c r="I19" s="12"/>
      <c r="J19" s="218"/>
      <c r="K19" s="12"/>
      <c r="L19" s="77" t="s">
        <v>67</v>
      </c>
      <c r="M19" s="18"/>
      <c r="N19" s="133">
        <f>SUM(N14:N18)</f>
        <v>0</v>
      </c>
      <c r="O19" s="95"/>
      <c r="P19" s="133">
        <f>SUM(P14:P18)</f>
        <v>0</v>
      </c>
    </row>
    <row r="20" spans="1:16" x14ac:dyDescent="0.25">
      <c r="A20" s="218"/>
      <c r="B20" s="282"/>
      <c r="C20" s="282"/>
      <c r="D20" s="282"/>
      <c r="E20" s="12"/>
      <c r="F20" s="218"/>
      <c r="G20" s="12"/>
      <c r="H20" s="218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A21" s="218"/>
      <c r="B21" s="273" t="s">
        <v>62</v>
      </c>
      <c r="C21" s="273"/>
      <c r="D21" s="273"/>
      <c r="E21" s="21"/>
      <c r="F21" s="218"/>
      <c r="G21" s="12"/>
      <c r="H21" s="266" t="s">
        <v>63</v>
      </c>
      <c r="I21" s="266"/>
      <c r="J21" s="266"/>
      <c r="K21" s="12"/>
      <c r="L21" s="5" t="s">
        <v>68</v>
      </c>
      <c r="M21" s="12"/>
      <c r="N21" s="5" t="s">
        <v>69</v>
      </c>
      <c r="O21" s="12"/>
      <c r="P21" s="5" t="s">
        <v>65</v>
      </c>
    </row>
    <row r="22" spans="1:16" s="57" customFormat="1" x14ac:dyDescent="0.25">
      <c r="B22" s="288"/>
      <c r="C22" s="288"/>
      <c r="D22" s="288"/>
      <c r="E22" s="58"/>
      <c r="I22" s="60"/>
      <c r="J22" s="59"/>
      <c r="K22" s="60"/>
      <c r="L22" s="17" t="s">
        <v>14</v>
      </c>
      <c r="M22" s="12"/>
      <c r="N22" s="17" t="s">
        <v>14</v>
      </c>
      <c r="O22" s="12"/>
      <c r="P22" s="17" t="s">
        <v>14</v>
      </c>
    </row>
    <row r="23" spans="1:16" ht="20.100000000000001" customHeight="1" x14ac:dyDescent="0.25">
      <c r="A23" s="280" t="s">
        <v>70</v>
      </c>
      <c r="B23" s="278" t="s">
        <v>142</v>
      </c>
      <c r="C23" s="278"/>
      <c r="D23" s="278"/>
      <c r="E23" s="24"/>
      <c r="F23" s="218"/>
      <c r="G23" s="12"/>
      <c r="H23" s="267" t="s">
        <v>114</v>
      </c>
      <c r="I23" s="268"/>
      <c r="J23" s="269"/>
      <c r="K23" s="18"/>
      <c r="L23" s="131"/>
      <c r="M23" s="95"/>
      <c r="N23" s="131">
        <v>4484</v>
      </c>
      <c r="O23" s="95"/>
      <c r="P23" s="131">
        <v>4484</v>
      </c>
    </row>
    <row r="24" spans="1:16" ht="20.100000000000001" customHeight="1" x14ac:dyDescent="0.25">
      <c r="A24" s="281"/>
      <c r="B24" s="278"/>
      <c r="C24" s="278"/>
      <c r="D24" s="278"/>
      <c r="E24" s="24"/>
      <c r="F24" s="218"/>
      <c r="G24" s="12"/>
      <c r="H24" s="267"/>
      <c r="I24" s="268"/>
      <c r="J24" s="269"/>
      <c r="K24" s="18"/>
      <c r="L24" s="131"/>
      <c r="M24" s="95"/>
      <c r="N24" s="131"/>
      <c r="O24" s="95"/>
      <c r="P24" s="131"/>
    </row>
    <row r="25" spans="1:16" ht="20.100000000000001" customHeight="1" x14ac:dyDescent="0.25">
      <c r="A25" s="281"/>
      <c r="B25" s="278"/>
      <c r="C25" s="278"/>
      <c r="D25" s="278"/>
      <c r="E25" s="24"/>
      <c r="F25" s="218"/>
      <c r="G25" s="12"/>
      <c r="H25" s="267"/>
      <c r="I25" s="268"/>
      <c r="J25" s="269"/>
      <c r="K25" s="18"/>
      <c r="L25" s="131"/>
      <c r="M25" s="95"/>
      <c r="N25" s="131"/>
      <c r="O25" s="95"/>
      <c r="P25" s="131"/>
    </row>
    <row r="26" spans="1:16" ht="20.100000000000001" customHeight="1" x14ac:dyDescent="0.25">
      <c r="A26" s="281"/>
      <c r="B26" s="278"/>
      <c r="C26" s="278"/>
      <c r="D26" s="278"/>
      <c r="E26" s="24"/>
      <c r="F26" s="218"/>
      <c r="G26" s="12"/>
      <c r="H26" s="267"/>
      <c r="I26" s="268"/>
      <c r="J26" s="269"/>
      <c r="K26" s="18"/>
      <c r="L26" s="131"/>
      <c r="M26" s="95"/>
      <c r="N26" s="131"/>
      <c r="O26" s="95"/>
      <c r="P26" s="131"/>
    </row>
    <row r="27" spans="1:16" ht="20.100000000000001" customHeight="1" x14ac:dyDescent="0.25">
      <c r="A27" s="281"/>
      <c r="B27" s="278"/>
      <c r="C27" s="278"/>
      <c r="D27" s="278"/>
      <c r="E27" s="24"/>
      <c r="F27" s="218"/>
      <c r="G27" s="12"/>
      <c r="H27" s="267"/>
      <c r="I27" s="268"/>
      <c r="J27" s="269"/>
      <c r="K27" s="18"/>
      <c r="L27" s="131"/>
      <c r="M27" s="95"/>
      <c r="N27" s="131"/>
      <c r="O27" s="95"/>
      <c r="P27" s="131"/>
    </row>
    <row r="28" spans="1:16" ht="20.100000000000001" customHeight="1" x14ac:dyDescent="0.25">
      <c r="A28" s="281"/>
      <c r="B28" s="278"/>
      <c r="C28" s="278"/>
      <c r="D28" s="278"/>
      <c r="E28" s="24"/>
      <c r="F28" s="218"/>
      <c r="G28" s="12"/>
      <c r="H28" s="267"/>
      <c r="I28" s="268"/>
      <c r="J28" s="269"/>
      <c r="K28" s="18"/>
      <c r="L28" s="131"/>
      <c r="M28" s="95"/>
      <c r="N28" s="131"/>
      <c r="O28" s="95"/>
      <c r="P28" s="131"/>
    </row>
    <row r="29" spans="1:16" ht="20.100000000000001" customHeight="1" x14ac:dyDescent="0.25">
      <c r="A29" s="281"/>
      <c r="B29" s="278"/>
      <c r="C29" s="278"/>
      <c r="D29" s="278"/>
      <c r="E29" s="24"/>
      <c r="F29" s="218"/>
      <c r="G29" s="12"/>
      <c r="H29" s="267"/>
      <c r="I29" s="268"/>
      <c r="J29" s="269"/>
      <c r="K29" s="18"/>
      <c r="L29" s="131"/>
      <c r="M29" s="95"/>
      <c r="N29" s="131"/>
      <c r="O29" s="95"/>
      <c r="P29" s="131"/>
    </row>
    <row r="30" spans="1:16" ht="20.100000000000001" customHeight="1" x14ac:dyDescent="0.25">
      <c r="A30" s="281"/>
      <c r="B30" s="278"/>
      <c r="C30" s="278"/>
      <c r="D30" s="278"/>
      <c r="E30" s="24"/>
      <c r="F30" s="218"/>
      <c r="G30" s="12"/>
      <c r="H30" s="267"/>
      <c r="I30" s="268"/>
      <c r="J30" s="269"/>
      <c r="K30" s="18"/>
      <c r="L30" s="131"/>
      <c r="M30" s="95"/>
      <c r="N30" s="131"/>
      <c r="O30" s="95"/>
      <c r="P30" s="131"/>
    </row>
    <row r="31" spans="1:16" ht="20.100000000000001" customHeight="1" thickBot="1" x14ac:dyDescent="0.3">
      <c r="A31" s="281"/>
      <c r="B31" s="278"/>
      <c r="C31" s="278"/>
      <c r="D31" s="278"/>
      <c r="E31" s="24"/>
      <c r="F31" s="218"/>
      <c r="G31" s="12"/>
      <c r="H31" s="267"/>
      <c r="I31" s="268"/>
      <c r="J31" s="269"/>
      <c r="K31" s="18"/>
      <c r="L31" s="132"/>
      <c r="M31" s="95"/>
      <c r="N31" s="132"/>
      <c r="O31" s="95"/>
      <c r="P31" s="132"/>
    </row>
    <row r="32" spans="1:16" ht="20.100000000000001" customHeight="1" thickBot="1" x14ac:dyDescent="0.3">
      <c r="A32" s="66"/>
      <c r="B32" s="67"/>
      <c r="C32" s="67"/>
      <c r="D32" s="67"/>
      <c r="E32" s="24"/>
      <c r="F32" s="218"/>
      <c r="G32" s="12"/>
      <c r="H32" s="218"/>
      <c r="I32" s="12"/>
      <c r="J32" s="68" t="s">
        <v>71</v>
      </c>
      <c r="K32" s="12"/>
      <c r="L32" s="133">
        <f>SUM(L23:L31)</f>
        <v>0</v>
      </c>
      <c r="M32" s="95"/>
      <c r="N32" s="133">
        <f>SUM(N23:N31)</f>
        <v>4484</v>
      </c>
      <c r="O32" s="95"/>
      <c r="P32" s="133">
        <f>SUM(P23:P31)</f>
        <v>4484</v>
      </c>
    </row>
    <row r="33" spans="1:16" ht="10.5" customHeight="1" x14ac:dyDescent="0.25">
      <c r="A33" s="218"/>
      <c r="B33" s="286"/>
      <c r="C33" s="286"/>
      <c r="D33" s="286"/>
      <c r="E33" s="289"/>
      <c r="F33" s="218"/>
      <c r="G33" s="289"/>
      <c r="H33" s="17"/>
      <c r="I33" s="279"/>
      <c r="J33" s="12"/>
      <c r="K33" s="12"/>
      <c r="L33" s="62"/>
      <c r="M33" s="279"/>
      <c r="N33" s="62"/>
      <c r="O33" s="287"/>
      <c r="P33" s="62"/>
    </row>
    <row r="34" spans="1:16" ht="19.5" customHeight="1" x14ac:dyDescent="0.25">
      <c r="A34" s="218"/>
      <c r="B34" s="273" t="s">
        <v>62</v>
      </c>
      <c r="C34" s="273"/>
      <c r="D34" s="273"/>
      <c r="E34" s="289"/>
      <c r="F34" s="218"/>
      <c r="G34" s="289"/>
      <c r="H34" s="17"/>
      <c r="I34" s="279"/>
      <c r="J34" s="266" t="s">
        <v>72</v>
      </c>
      <c r="K34" s="266"/>
      <c r="L34" s="266"/>
      <c r="M34" s="279"/>
      <c r="N34" s="5" t="s">
        <v>73</v>
      </c>
      <c r="O34" s="287"/>
      <c r="P34" s="5" t="s">
        <v>65</v>
      </c>
    </row>
    <row r="35" spans="1:16" s="57" customFormat="1" x14ac:dyDescent="0.25">
      <c r="B35" s="288"/>
      <c r="C35" s="288"/>
      <c r="D35" s="288"/>
      <c r="E35" s="58"/>
      <c r="F35" s="218"/>
      <c r="H35" s="59"/>
      <c r="I35" s="60"/>
      <c r="J35" s="60"/>
      <c r="K35" s="60"/>
      <c r="M35" s="60"/>
      <c r="N35" s="17" t="s">
        <v>14</v>
      </c>
      <c r="O35" s="12"/>
      <c r="P35" s="17" t="s">
        <v>14</v>
      </c>
    </row>
    <row r="36" spans="1:16" ht="20.100000000000001" customHeight="1" x14ac:dyDescent="0.25">
      <c r="A36" s="280" t="s">
        <v>74</v>
      </c>
      <c r="B36" s="278"/>
      <c r="C36" s="278"/>
      <c r="D36" s="278"/>
      <c r="E36" s="24"/>
      <c r="F36" s="218"/>
      <c r="G36" s="12"/>
      <c r="H36" s="17"/>
      <c r="I36" s="12"/>
      <c r="J36" s="270"/>
      <c r="K36" s="271"/>
      <c r="L36" s="272"/>
      <c r="M36" s="12"/>
      <c r="N36" s="119"/>
      <c r="O36" s="128"/>
      <c r="P36" s="119"/>
    </row>
    <row r="37" spans="1:16" ht="20.100000000000001" customHeight="1" x14ac:dyDescent="0.25">
      <c r="A37" s="281"/>
      <c r="B37" s="278"/>
      <c r="C37" s="278"/>
      <c r="D37" s="278"/>
      <c r="E37" s="24"/>
      <c r="F37" s="218"/>
      <c r="G37" s="12"/>
      <c r="H37" s="17"/>
      <c r="I37" s="12"/>
      <c r="J37" s="270"/>
      <c r="K37" s="271"/>
      <c r="L37" s="272"/>
      <c r="M37" s="12"/>
      <c r="N37" s="119"/>
      <c r="O37" s="128"/>
      <c r="P37" s="119"/>
    </row>
    <row r="38" spans="1:16" ht="20.100000000000001" customHeight="1" x14ac:dyDescent="0.25">
      <c r="A38" s="281"/>
      <c r="B38" s="278"/>
      <c r="C38" s="278"/>
      <c r="D38" s="278"/>
      <c r="E38" s="24"/>
      <c r="F38" s="218"/>
      <c r="G38" s="12"/>
      <c r="H38" s="17"/>
      <c r="I38" s="12"/>
      <c r="J38" s="270"/>
      <c r="K38" s="271"/>
      <c r="L38" s="272"/>
      <c r="M38" s="12"/>
      <c r="N38" s="119"/>
      <c r="O38" s="128"/>
      <c r="P38" s="119"/>
    </row>
    <row r="39" spans="1:16" ht="20.100000000000001" customHeight="1" x14ac:dyDescent="0.25">
      <c r="A39" s="281"/>
      <c r="B39" s="278"/>
      <c r="C39" s="278"/>
      <c r="D39" s="278"/>
      <c r="E39" s="24"/>
      <c r="F39" s="218"/>
      <c r="G39" s="12"/>
      <c r="H39" s="17"/>
      <c r="I39" s="12"/>
      <c r="J39" s="270"/>
      <c r="K39" s="271"/>
      <c r="L39" s="272"/>
      <c r="M39" s="12"/>
      <c r="N39" s="119"/>
      <c r="O39" s="128"/>
      <c r="P39" s="119"/>
    </row>
    <row r="40" spans="1:16" ht="20.100000000000001" customHeight="1" thickBot="1" x14ac:dyDescent="0.3">
      <c r="A40" s="281"/>
      <c r="B40" s="278"/>
      <c r="C40" s="278"/>
      <c r="D40" s="278"/>
      <c r="E40" s="24"/>
      <c r="F40" s="218"/>
      <c r="G40" s="12"/>
      <c r="H40" s="17"/>
      <c r="I40" s="12"/>
      <c r="J40" s="270"/>
      <c r="K40" s="271"/>
      <c r="L40" s="272"/>
      <c r="M40" s="12"/>
      <c r="N40" s="202"/>
      <c r="O40" s="128"/>
      <c r="P40" s="202"/>
    </row>
    <row r="41" spans="1:16" ht="20.100000000000001" customHeight="1" thickBot="1" x14ac:dyDescent="0.3">
      <c r="A41" s="66"/>
      <c r="B41" s="67"/>
      <c r="C41" s="67"/>
      <c r="D41" s="67"/>
      <c r="E41" s="24"/>
      <c r="F41" s="218"/>
      <c r="G41" s="12"/>
      <c r="H41" s="17"/>
      <c r="I41" s="12"/>
      <c r="J41" s="218"/>
      <c r="K41" s="12"/>
      <c r="L41" s="68" t="s">
        <v>71</v>
      </c>
      <c r="M41" s="12"/>
      <c r="N41" s="203">
        <f>SUM(N36:N40)</f>
        <v>0</v>
      </c>
      <c r="O41" s="128"/>
      <c r="P41" s="203">
        <f>SUM(P36:P40)</f>
        <v>0</v>
      </c>
    </row>
    <row r="42" spans="1:16" x14ac:dyDescent="0.25">
      <c r="A42" s="16"/>
      <c r="B42" s="37"/>
      <c r="C42" s="12"/>
      <c r="D42" s="12"/>
      <c r="E42" s="12"/>
      <c r="F42" s="12"/>
      <c r="G42" s="12"/>
      <c r="H42" s="12"/>
      <c r="I42" s="12"/>
      <c r="J42" s="12"/>
      <c r="K42" s="12"/>
      <c r="L42" s="218"/>
      <c r="M42" s="12"/>
      <c r="N42" s="218"/>
      <c r="O42" s="12"/>
      <c r="P42" s="218"/>
    </row>
    <row r="43" spans="1:16" ht="24" x14ac:dyDescent="0.25">
      <c r="A43" s="218"/>
      <c r="B43" s="273" t="s">
        <v>62</v>
      </c>
      <c r="C43" s="273"/>
      <c r="D43" s="273"/>
      <c r="E43" s="12"/>
      <c r="F43" s="218"/>
      <c r="G43" s="12"/>
      <c r="H43" s="12"/>
      <c r="I43" s="12"/>
      <c r="J43" s="266" t="s">
        <v>72</v>
      </c>
      <c r="K43" s="266"/>
      <c r="L43" s="266"/>
      <c r="M43" s="12"/>
      <c r="N43" s="17" t="s">
        <v>75</v>
      </c>
      <c r="O43" s="12"/>
      <c r="P43" s="5" t="s">
        <v>65</v>
      </c>
    </row>
    <row r="44" spans="1:16" s="57" customFormat="1" x14ac:dyDescent="0.25">
      <c r="B44" s="288"/>
      <c r="C44" s="288"/>
      <c r="D44" s="288"/>
      <c r="E44" s="58"/>
      <c r="F44" s="59"/>
      <c r="H44" s="59"/>
      <c r="I44" s="60"/>
      <c r="J44" s="60"/>
      <c r="K44" s="60"/>
      <c r="L44" s="59"/>
      <c r="M44" s="60"/>
      <c r="N44" s="17" t="s">
        <v>14</v>
      </c>
      <c r="O44" s="12"/>
      <c r="P44" s="17" t="s">
        <v>14</v>
      </c>
    </row>
    <row r="45" spans="1:16" ht="20.100000000000001" customHeight="1" x14ac:dyDescent="0.25">
      <c r="A45" s="280" t="s">
        <v>76</v>
      </c>
      <c r="B45" s="278"/>
      <c r="C45" s="278"/>
      <c r="D45" s="278"/>
      <c r="E45" s="24"/>
      <c r="F45" s="218"/>
      <c r="G45" s="12"/>
      <c r="H45" s="12"/>
      <c r="I45" s="12"/>
      <c r="J45" s="270"/>
      <c r="K45" s="271"/>
      <c r="L45" s="272"/>
      <c r="M45" s="12"/>
      <c r="N45" s="96"/>
      <c r="O45" s="95"/>
      <c r="P45" s="96"/>
    </row>
    <row r="46" spans="1:16" ht="20.100000000000001" customHeight="1" x14ac:dyDescent="0.25">
      <c r="A46" s="281"/>
      <c r="B46" s="278"/>
      <c r="C46" s="278"/>
      <c r="D46" s="278"/>
      <c r="E46" s="24"/>
      <c r="F46" s="218"/>
      <c r="G46" s="12"/>
      <c r="H46" s="12"/>
      <c r="I46" s="12"/>
      <c r="J46" s="270"/>
      <c r="K46" s="271"/>
      <c r="L46" s="272"/>
      <c r="M46" s="12"/>
      <c r="N46" s="96"/>
      <c r="O46" s="95"/>
      <c r="P46" s="96"/>
    </row>
    <row r="47" spans="1:16" ht="20.100000000000001" customHeight="1" thickBot="1" x14ac:dyDescent="0.3">
      <c r="A47" s="281"/>
      <c r="B47" s="278"/>
      <c r="C47" s="278"/>
      <c r="D47" s="278"/>
      <c r="E47" s="24"/>
      <c r="F47" s="218"/>
      <c r="G47" s="12"/>
      <c r="H47" s="12"/>
      <c r="I47" s="12"/>
      <c r="J47" s="270"/>
      <c r="K47" s="271"/>
      <c r="L47" s="272"/>
      <c r="M47" s="12"/>
      <c r="N47" s="134"/>
      <c r="O47" s="95"/>
      <c r="P47" s="134"/>
    </row>
    <row r="48" spans="1:16" ht="20.100000000000001" customHeight="1" thickBot="1" x14ac:dyDescent="0.3">
      <c r="A48" s="66"/>
      <c r="B48" s="67"/>
      <c r="C48" s="67"/>
      <c r="D48" s="67"/>
      <c r="E48" s="24"/>
      <c r="F48" s="218"/>
      <c r="G48" s="12"/>
      <c r="H48" s="12"/>
      <c r="I48" s="12"/>
      <c r="J48" s="218"/>
      <c r="K48" s="12"/>
      <c r="L48" s="68" t="s">
        <v>71</v>
      </c>
      <c r="M48" s="12"/>
      <c r="N48" s="133">
        <f>SUM(N45:N47)</f>
        <v>0</v>
      </c>
      <c r="O48" s="95"/>
      <c r="P48" s="133">
        <f>SUM(P45:P47)</f>
        <v>0</v>
      </c>
    </row>
    <row r="49" spans="1:16" x14ac:dyDescent="0.25">
      <c r="A49" s="16"/>
      <c r="B49" s="37"/>
      <c r="C49" s="12"/>
      <c r="D49" s="12"/>
      <c r="E49" s="12"/>
      <c r="F49" s="12"/>
      <c r="G49" s="12"/>
      <c r="H49" s="12"/>
      <c r="I49" s="12"/>
      <c r="J49" s="12"/>
      <c r="K49" s="12"/>
      <c r="L49" s="218"/>
      <c r="M49" s="12"/>
      <c r="N49" s="218"/>
      <c r="O49" s="12"/>
      <c r="P49" s="218"/>
    </row>
    <row r="50" spans="1:16" ht="40.5" customHeight="1" x14ac:dyDescent="0.25">
      <c r="A50" s="69" t="s">
        <v>77</v>
      </c>
      <c r="B50" s="290" t="s">
        <v>78</v>
      </c>
      <c r="C50" s="290"/>
      <c r="D50" s="290"/>
      <c r="E50" s="290"/>
      <c r="F50" s="290"/>
      <c r="G50" s="70"/>
      <c r="H50" s="291" t="s">
        <v>79</v>
      </c>
      <c r="I50" s="291"/>
      <c r="J50" s="291"/>
      <c r="K50" s="291"/>
      <c r="L50" s="291"/>
      <c r="M50" s="71"/>
      <c r="N50" s="71"/>
      <c r="O50" s="72"/>
      <c r="P50" s="73" t="s">
        <v>80</v>
      </c>
    </row>
    <row r="51" spans="1:16" ht="33.75" customHeight="1" x14ac:dyDescent="0.75">
      <c r="A51" s="49"/>
      <c r="B51" s="254" t="s">
        <v>140</v>
      </c>
      <c r="C51" s="255"/>
      <c r="D51" s="255"/>
      <c r="E51" s="255"/>
      <c r="F51" s="256"/>
      <c r="G51" s="61"/>
      <c r="H51" s="260" t="s">
        <v>140</v>
      </c>
      <c r="I51" s="261"/>
      <c r="J51" s="261"/>
      <c r="K51" s="261"/>
      <c r="L51" s="261"/>
      <c r="M51" s="261"/>
      <c r="N51" s="262"/>
      <c r="O51" s="218"/>
      <c r="P51" s="233">
        <v>46143</v>
      </c>
    </row>
    <row r="52" spans="1:16" ht="33.75" customHeight="1" x14ac:dyDescent="0.25">
      <c r="A52" s="49"/>
      <c r="B52" s="257" t="s">
        <v>141</v>
      </c>
      <c r="C52" s="258"/>
      <c r="D52" s="258"/>
      <c r="E52" s="258"/>
      <c r="F52" s="259"/>
      <c r="G52" s="61"/>
      <c r="H52" s="263" t="s">
        <v>141</v>
      </c>
      <c r="I52" s="264"/>
      <c r="J52" s="264"/>
      <c r="K52" s="264"/>
      <c r="L52" s="264"/>
      <c r="M52" s="264"/>
      <c r="N52" s="265"/>
      <c r="O52" s="218"/>
      <c r="P52" s="74">
        <v>46143</v>
      </c>
    </row>
    <row r="53" spans="1:16" ht="13.8" x14ac:dyDescent="0.25">
      <c r="A53" s="218"/>
      <c r="B53" s="224"/>
      <c r="C53" s="218"/>
      <c r="D53" s="218"/>
      <c r="E53" s="218"/>
      <c r="F53" s="61"/>
      <c r="G53" s="61"/>
      <c r="H53" s="218"/>
      <c r="I53" s="218"/>
      <c r="J53" s="218"/>
      <c r="K53" s="218"/>
      <c r="L53" s="218"/>
      <c r="M53" s="218"/>
      <c r="N53" s="218"/>
      <c r="O53" s="218"/>
      <c r="P53" s="218"/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8" zoomScale="85" zoomScaleNormal="85" zoomScaleSheetLayoutView="80" workbookViewId="0">
      <selection activeCell="B46" sqref="B46:K55"/>
    </sheetView>
  </sheetViews>
  <sheetFormatPr defaultColWidth="9.109375" defaultRowHeight="13.2" x14ac:dyDescent="0.25"/>
  <cols>
    <col min="1" max="1" width="31.6640625" style="1" customWidth="1"/>
    <col min="2" max="2" width="15.44140625" style="29" customWidth="1"/>
    <col min="3" max="3" width="1.664062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1" width="14.6640625" style="1" customWidth="1"/>
    <col min="12" max="16384" width="9.109375" style="1"/>
  </cols>
  <sheetData>
    <row r="1" spans="1:12" ht="27.75" customHeight="1" x14ac:dyDescent="0.4">
      <c r="A1" s="218"/>
      <c r="B1" s="292" t="str">
        <f>'R&amp;P Accounts'!B2</f>
        <v xml:space="preserve">Royal British Legion Scotland Turriff  Branch </v>
      </c>
      <c r="C1" s="292"/>
      <c r="D1" s="292"/>
      <c r="E1" s="292"/>
      <c r="F1" s="292"/>
      <c r="G1" s="292"/>
      <c r="H1" s="292"/>
      <c r="I1" s="292"/>
      <c r="J1" s="292"/>
      <c r="K1" s="299" t="str">
        <f>'R&amp;P Accounts'!L2</f>
        <v>SCO 28970</v>
      </c>
      <c r="L1" s="299"/>
    </row>
    <row r="2" spans="1:12" ht="10.5" customHeight="1" x14ac:dyDescent="0.25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218"/>
    </row>
    <row r="3" spans="1:12" s="44" customFormat="1" ht="26.25" customHeight="1" x14ac:dyDescent="0.25">
      <c r="A3" s="41" t="s">
        <v>81</v>
      </c>
      <c r="B3" s="42"/>
      <c r="C3" s="41"/>
      <c r="D3" s="41"/>
      <c r="E3" s="41"/>
      <c r="F3" s="41"/>
      <c r="G3" s="300"/>
      <c r="H3" s="300"/>
      <c r="I3" s="300"/>
      <c r="J3" s="300"/>
      <c r="K3" s="76"/>
      <c r="L3" s="228"/>
    </row>
    <row r="4" spans="1:12" ht="15" customHeight="1" x14ac:dyDescent="0.25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218"/>
    </row>
    <row r="5" spans="1:12" ht="20.100000000000001" customHeight="1" x14ac:dyDescent="0.25">
      <c r="A5" s="302" t="s">
        <v>82</v>
      </c>
      <c r="B5" s="304"/>
      <c r="C5" s="305"/>
      <c r="D5" s="305"/>
      <c r="E5" s="305"/>
      <c r="F5" s="305"/>
      <c r="G5" s="305"/>
      <c r="H5" s="305"/>
      <c r="I5" s="305"/>
      <c r="J5" s="305"/>
      <c r="K5" s="306"/>
      <c r="L5" s="218"/>
    </row>
    <row r="6" spans="1:12" ht="20.100000000000001" customHeight="1" x14ac:dyDescent="0.25">
      <c r="A6" s="303"/>
      <c r="B6" s="307"/>
      <c r="C6" s="308"/>
      <c r="D6" s="308"/>
      <c r="E6" s="308"/>
      <c r="F6" s="308"/>
      <c r="G6" s="308"/>
      <c r="H6" s="308"/>
      <c r="I6" s="308"/>
      <c r="J6" s="308"/>
      <c r="K6" s="309"/>
      <c r="L6" s="218"/>
    </row>
    <row r="7" spans="1:12" ht="29.25" customHeight="1" x14ac:dyDescent="0.25">
      <c r="A7" s="303"/>
      <c r="B7" s="307"/>
      <c r="C7" s="308"/>
      <c r="D7" s="308"/>
      <c r="E7" s="308"/>
      <c r="F7" s="308"/>
      <c r="G7" s="308"/>
      <c r="H7" s="308"/>
      <c r="I7" s="308"/>
      <c r="J7" s="308"/>
      <c r="K7" s="309"/>
      <c r="L7" s="218"/>
    </row>
    <row r="8" spans="1:12" ht="41.25" customHeight="1" x14ac:dyDescent="0.25">
      <c r="A8" s="303"/>
      <c r="B8" s="307"/>
      <c r="C8" s="308"/>
      <c r="D8" s="308"/>
      <c r="E8" s="308"/>
      <c r="F8" s="308"/>
      <c r="G8" s="308"/>
      <c r="H8" s="308"/>
      <c r="I8" s="308"/>
      <c r="J8" s="308"/>
      <c r="K8" s="309"/>
      <c r="L8" s="218"/>
    </row>
    <row r="9" spans="1:12" ht="64.5" customHeight="1" x14ac:dyDescent="0.25">
      <c r="A9" s="303"/>
      <c r="B9" s="310"/>
      <c r="C9" s="311"/>
      <c r="D9" s="311"/>
      <c r="E9" s="311"/>
      <c r="F9" s="311"/>
      <c r="G9" s="311"/>
      <c r="H9" s="311"/>
      <c r="I9" s="311"/>
      <c r="J9" s="311"/>
      <c r="K9" s="312"/>
      <c r="L9" s="218"/>
    </row>
    <row r="10" spans="1:12" x14ac:dyDescent="0.25">
      <c r="A10" s="289"/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18"/>
    </row>
    <row r="11" spans="1:12" ht="27" customHeight="1" x14ac:dyDescent="0.25">
      <c r="A11" s="218"/>
      <c r="B11" s="313" t="s">
        <v>83</v>
      </c>
      <c r="C11" s="313"/>
      <c r="D11" s="313"/>
      <c r="E11" s="313"/>
      <c r="F11" s="313"/>
      <c r="G11" s="12"/>
      <c r="H11" s="17" t="s">
        <v>84</v>
      </c>
      <c r="I11" s="12"/>
      <c r="J11" s="17" t="s">
        <v>85</v>
      </c>
      <c r="K11" s="17" t="s">
        <v>86</v>
      </c>
      <c r="L11" s="218"/>
    </row>
    <row r="12" spans="1:12" ht="20.100000000000001" customHeight="1" x14ac:dyDescent="0.25">
      <c r="A12" s="302" t="s">
        <v>87</v>
      </c>
      <c r="B12" s="296"/>
      <c r="C12" s="297"/>
      <c r="D12" s="297"/>
      <c r="E12" s="297"/>
      <c r="F12" s="298"/>
      <c r="G12" s="18"/>
      <c r="H12" s="180"/>
      <c r="I12" s="181"/>
      <c r="J12" s="182"/>
      <c r="K12" s="183"/>
      <c r="L12" s="218"/>
    </row>
    <row r="13" spans="1:12" ht="20.100000000000001" customHeight="1" x14ac:dyDescent="0.25">
      <c r="A13" s="303"/>
      <c r="B13" s="296"/>
      <c r="C13" s="297"/>
      <c r="D13" s="297"/>
      <c r="E13" s="297"/>
      <c r="F13" s="298"/>
      <c r="G13" s="18"/>
      <c r="H13" s="180"/>
      <c r="I13" s="181"/>
      <c r="J13" s="182"/>
      <c r="K13" s="183"/>
      <c r="L13" s="218"/>
    </row>
    <row r="14" spans="1:12" ht="20.100000000000001" customHeight="1" x14ac:dyDescent="0.25">
      <c r="A14" s="303"/>
      <c r="B14" s="296"/>
      <c r="C14" s="297"/>
      <c r="D14" s="297"/>
      <c r="E14" s="297"/>
      <c r="F14" s="298"/>
      <c r="G14" s="18"/>
      <c r="H14" s="180"/>
      <c r="I14" s="181"/>
      <c r="J14" s="182"/>
      <c r="K14" s="183"/>
      <c r="L14" s="218"/>
    </row>
    <row r="15" spans="1:12" ht="20.100000000000001" customHeight="1" x14ac:dyDescent="0.25">
      <c r="A15" s="303"/>
      <c r="B15" s="296"/>
      <c r="C15" s="297"/>
      <c r="D15" s="297"/>
      <c r="E15" s="297"/>
      <c r="F15" s="298"/>
      <c r="G15" s="18"/>
      <c r="H15" s="180"/>
      <c r="I15" s="181"/>
      <c r="J15" s="182"/>
      <c r="K15" s="183"/>
      <c r="L15" s="218"/>
    </row>
    <row r="16" spans="1:12" ht="20.100000000000001" customHeight="1" x14ac:dyDescent="0.25">
      <c r="A16" s="303"/>
      <c r="B16" s="314"/>
      <c r="C16" s="315"/>
      <c r="D16" s="315"/>
      <c r="E16" s="315"/>
      <c r="F16" s="316"/>
      <c r="G16" s="18"/>
      <c r="H16" s="180"/>
      <c r="I16" s="181"/>
      <c r="J16" s="182"/>
      <c r="K16" s="184"/>
      <c r="L16" s="218"/>
    </row>
    <row r="17" spans="1:11" ht="20.25" customHeight="1" x14ac:dyDescent="0.25">
      <c r="A17" s="12"/>
      <c r="B17" s="317" t="s">
        <v>67</v>
      </c>
      <c r="C17" s="317"/>
      <c r="D17" s="317"/>
      <c r="E17" s="317"/>
      <c r="F17" s="317"/>
      <c r="G17" s="317"/>
      <c r="H17" s="317"/>
      <c r="I17" s="317"/>
      <c r="J17" s="317"/>
      <c r="K17" s="204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5">
      <c r="A19" s="56" t="s">
        <v>88</v>
      </c>
      <c r="B19" s="318" t="s">
        <v>89</v>
      </c>
      <c r="C19" s="319"/>
      <c r="D19" s="319"/>
      <c r="E19" s="319"/>
      <c r="F19" s="319"/>
      <c r="G19" s="319"/>
      <c r="H19" s="319"/>
      <c r="I19" s="319"/>
      <c r="J19" s="320"/>
      <c r="K19" s="326"/>
    </row>
    <row r="20" spans="1:11" ht="17.25" customHeight="1" x14ac:dyDescent="0.25">
      <c r="A20" s="16"/>
      <c r="B20" s="321"/>
      <c r="C20" s="322"/>
      <c r="D20" s="322"/>
      <c r="E20" s="322"/>
      <c r="F20" s="322"/>
      <c r="G20" s="322"/>
      <c r="H20" s="322"/>
      <c r="I20" s="322"/>
      <c r="J20" s="323"/>
      <c r="K20" s="327"/>
    </row>
    <row r="21" spans="1:11" ht="12.75" customHeight="1" x14ac:dyDescent="0.25">
      <c r="A21" s="289"/>
      <c r="B21" s="289"/>
      <c r="C21" s="289"/>
      <c r="D21" s="289"/>
      <c r="E21" s="289"/>
      <c r="F21" s="289"/>
      <c r="G21" s="289"/>
      <c r="H21" s="289"/>
      <c r="I21" s="289"/>
      <c r="J21" s="289"/>
      <c r="K21" s="289"/>
    </row>
    <row r="22" spans="1:11" ht="27" customHeight="1" x14ac:dyDescent="0.25">
      <c r="A22" s="218"/>
      <c r="B22" s="313" t="s">
        <v>90</v>
      </c>
      <c r="C22" s="313"/>
      <c r="D22" s="313"/>
      <c r="E22" s="313"/>
      <c r="F22" s="313"/>
      <c r="G22" s="313"/>
      <c r="H22" s="313"/>
      <c r="I22" s="313"/>
      <c r="J22" s="313"/>
      <c r="K22" s="17" t="s">
        <v>86</v>
      </c>
    </row>
    <row r="23" spans="1:11" ht="19.5" customHeight="1" x14ac:dyDescent="0.25">
      <c r="A23" s="302" t="s">
        <v>91</v>
      </c>
      <c r="B23" s="296"/>
      <c r="C23" s="297"/>
      <c r="D23" s="297"/>
      <c r="E23" s="297"/>
      <c r="F23" s="297"/>
      <c r="G23" s="297"/>
      <c r="H23" s="297"/>
      <c r="I23" s="297"/>
      <c r="J23" s="298"/>
      <c r="K23" s="84"/>
    </row>
    <row r="24" spans="1:11" ht="20.100000000000001" customHeight="1" x14ac:dyDescent="0.25">
      <c r="A24" s="303"/>
      <c r="B24" s="296"/>
      <c r="C24" s="297"/>
      <c r="D24" s="297"/>
      <c r="E24" s="297"/>
      <c r="F24" s="297"/>
      <c r="G24" s="297"/>
      <c r="H24" s="297"/>
      <c r="I24" s="297"/>
      <c r="J24" s="298"/>
      <c r="K24" s="84"/>
    </row>
    <row r="25" spans="1:11" ht="20.100000000000001" customHeight="1" x14ac:dyDescent="0.25">
      <c r="A25" s="303"/>
      <c r="B25" s="296"/>
      <c r="C25" s="297"/>
      <c r="D25" s="297"/>
      <c r="E25" s="297"/>
      <c r="F25" s="297"/>
      <c r="G25" s="297"/>
      <c r="H25" s="297"/>
      <c r="I25" s="297"/>
      <c r="J25" s="298"/>
      <c r="K25" s="84"/>
    </row>
    <row r="26" spans="1:11" ht="20.100000000000001" customHeight="1" x14ac:dyDescent="0.25">
      <c r="A26" s="303"/>
      <c r="B26" s="296"/>
      <c r="C26" s="297"/>
      <c r="D26" s="297"/>
      <c r="E26" s="297"/>
      <c r="F26" s="297"/>
      <c r="G26" s="297"/>
      <c r="H26" s="297"/>
      <c r="I26" s="297"/>
      <c r="J26" s="298"/>
      <c r="K26" s="84"/>
    </row>
    <row r="27" spans="1:11" ht="20.100000000000001" customHeight="1" x14ac:dyDescent="0.25">
      <c r="A27" s="303"/>
      <c r="B27" s="314"/>
      <c r="C27" s="315"/>
      <c r="D27" s="315"/>
      <c r="E27" s="315"/>
      <c r="F27" s="315"/>
      <c r="G27" s="315"/>
      <c r="H27" s="315"/>
      <c r="I27" s="315"/>
      <c r="J27" s="316"/>
      <c r="K27" s="84"/>
    </row>
    <row r="28" spans="1:11" x14ac:dyDescent="0.25">
      <c r="A28" s="289"/>
      <c r="B28" s="289"/>
      <c r="C28" s="289"/>
      <c r="D28" s="289"/>
      <c r="E28" s="289"/>
      <c r="F28" s="289"/>
      <c r="G28" s="289"/>
      <c r="H28" s="289"/>
      <c r="I28" s="289"/>
      <c r="J28" s="289"/>
      <c r="K28" s="289"/>
    </row>
    <row r="29" spans="1:11" ht="20.100000000000001" customHeight="1" x14ac:dyDescent="0.25">
      <c r="A29" s="56" t="s">
        <v>92</v>
      </c>
      <c r="B29" s="318" t="s">
        <v>93</v>
      </c>
      <c r="C29" s="319"/>
      <c r="D29" s="319"/>
      <c r="E29" s="319"/>
      <c r="F29" s="319"/>
      <c r="G29" s="319"/>
      <c r="H29" s="319"/>
      <c r="I29" s="319"/>
      <c r="J29" s="320"/>
      <c r="K29" s="324"/>
    </row>
    <row r="30" spans="1:11" ht="17.25" customHeight="1" x14ac:dyDescent="0.25">
      <c r="A30" s="16"/>
      <c r="B30" s="321"/>
      <c r="C30" s="322"/>
      <c r="D30" s="322"/>
      <c r="E30" s="322"/>
      <c r="F30" s="322"/>
      <c r="G30" s="322"/>
      <c r="H30" s="322"/>
      <c r="I30" s="322"/>
      <c r="J30" s="323"/>
      <c r="K30" s="325"/>
    </row>
    <row r="31" spans="1:11" ht="12.75" customHeight="1" x14ac:dyDescent="0.25">
      <c r="A31" s="289"/>
      <c r="B31" s="289"/>
      <c r="C31" s="289"/>
      <c r="D31" s="289"/>
      <c r="E31" s="289"/>
      <c r="F31" s="289"/>
      <c r="G31" s="289"/>
      <c r="H31" s="289"/>
      <c r="I31" s="289"/>
      <c r="J31" s="289"/>
      <c r="K31" s="289"/>
    </row>
    <row r="32" spans="1:11" ht="27" customHeight="1" x14ac:dyDescent="0.25">
      <c r="A32" s="301"/>
      <c r="B32" s="301"/>
      <c r="C32" s="301"/>
      <c r="D32" s="301"/>
      <c r="E32" s="301"/>
      <c r="F32" s="301"/>
      <c r="G32" s="301"/>
      <c r="H32" s="301"/>
      <c r="I32" s="12"/>
      <c r="J32" s="17" t="s">
        <v>94</v>
      </c>
      <c r="K32" s="17" t="s">
        <v>86</v>
      </c>
    </row>
    <row r="33" spans="1:11" ht="20.100000000000001" customHeight="1" x14ac:dyDescent="0.25">
      <c r="A33" s="302" t="s">
        <v>95</v>
      </c>
      <c r="B33" s="296"/>
      <c r="C33" s="297"/>
      <c r="D33" s="297"/>
      <c r="E33" s="297"/>
      <c r="F33" s="297"/>
      <c r="G33" s="297"/>
      <c r="H33" s="298"/>
      <c r="I33" s="18"/>
      <c r="J33" s="84"/>
      <c r="K33" s="84"/>
    </row>
    <row r="34" spans="1:11" ht="20.100000000000001" customHeight="1" x14ac:dyDescent="0.25">
      <c r="A34" s="303"/>
      <c r="B34" s="296"/>
      <c r="C34" s="297"/>
      <c r="D34" s="297"/>
      <c r="E34" s="297"/>
      <c r="F34" s="297"/>
      <c r="G34" s="297"/>
      <c r="H34" s="298"/>
      <c r="I34" s="18"/>
      <c r="J34" s="84"/>
      <c r="K34" s="84"/>
    </row>
    <row r="35" spans="1:11" ht="20.100000000000001" customHeight="1" x14ac:dyDescent="0.25">
      <c r="A35" s="303"/>
      <c r="B35" s="296"/>
      <c r="C35" s="297"/>
      <c r="D35" s="297"/>
      <c r="E35" s="297"/>
      <c r="F35" s="297"/>
      <c r="G35" s="297"/>
      <c r="H35" s="298"/>
      <c r="I35" s="18"/>
      <c r="J35" s="84"/>
      <c r="K35" s="84"/>
    </row>
    <row r="36" spans="1:11" ht="20.100000000000001" customHeight="1" x14ac:dyDescent="0.25">
      <c r="A36" s="303"/>
      <c r="B36" s="296"/>
      <c r="C36" s="297"/>
      <c r="D36" s="297"/>
      <c r="E36" s="297"/>
      <c r="F36" s="297"/>
      <c r="G36" s="297"/>
      <c r="H36" s="298"/>
      <c r="I36" s="18"/>
      <c r="J36" s="84"/>
      <c r="K36" s="84"/>
    </row>
    <row r="37" spans="1:11" ht="20.100000000000001" customHeight="1" x14ac:dyDescent="0.25">
      <c r="A37" s="303"/>
      <c r="B37" s="314"/>
      <c r="C37" s="315"/>
      <c r="D37" s="315"/>
      <c r="E37" s="315"/>
      <c r="F37" s="315"/>
      <c r="G37" s="315"/>
      <c r="H37" s="316"/>
      <c r="I37" s="18"/>
      <c r="J37" s="84"/>
      <c r="K37" s="84"/>
    </row>
    <row r="38" spans="1:11" x14ac:dyDescent="0.25">
      <c r="A38" s="289"/>
      <c r="B38" s="289"/>
      <c r="C38" s="289"/>
      <c r="D38" s="289"/>
      <c r="E38" s="289"/>
      <c r="F38" s="289"/>
      <c r="G38" s="289"/>
      <c r="H38" s="289"/>
      <c r="I38" s="289"/>
      <c r="J38" s="289"/>
      <c r="K38" s="289"/>
    </row>
    <row r="39" spans="1:11" ht="36" x14ac:dyDescent="0.25">
      <c r="A39" s="218"/>
      <c r="B39" s="342" t="s">
        <v>96</v>
      </c>
      <c r="C39" s="342"/>
      <c r="D39" s="342"/>
      <c r="E39" s="12"/>
      <c r="F39" s="342" t="s">
        <v>97</v>
      </c>
      <c r="G39" s="342"/>
      <c r="H39" s="342"/>
      <c r="I39" s="12"/>
      <c r="J39" s="17" t="s">
        <v>98</v>
      </c>
      <c r="K39" s="17" t="s">
        <v>99</v>
      </c>
    </row>
    <row r="40" spans="1:11" ht="20.100000000000001" customHeight="1" x14ac:dyDescent="0.25">
      <c r="A40" s="302" t="s">
        <v>100</v>
      </c>
      <c r="B40" s="296"/>
      <c r="C40" s="297"/>
      <c r="D40" s="298"/>
      <c r="E40" s="85"/>
      <c r="F40" s="339"/>
      <c r="G40" s="340"/>
      <c r="H40" s="341"/>
      <c r="I40" s="18"/>
      <c r="J40" s="84"/>
      <c r="K40" s="84"/>
    </row>
    <row r="41" spans="1:11" ht="20.100000000000001" customHeight="1" x14ac:dyDescent="0.25">
      <c r="A41" s="303"/>
      <c r="B41" s="314"/>
      <c r="C41" s="315"/>
      <c r="D41" s="316"/>
      <c r="E41" s="85"/>
      <c r="F41" s="339"/>
      <c r="G41" s="340"/>
      <c r="H41" s="341"/>
      <c r="I41" s="18"/>
      <c r="J41" s="84"/>
      <c r="K41" s="84"/>
    </row>
    <row r="42" spans="1:11" ht="20.100000000000001" customHeight="1" x14ac:dyDescent="0.25">
      <c r="A42" s="303"/>
      <c r="B42" s="296"/>
      <c r="C42" s="297"/>
      <c r="D42" s="298"/>
      <c r="E42" s="85"/>
      <c r="F42" s="339"/>
      <c r="G42" s="340"/>
      <c r="H42" s="341"/>
      <c r="I42" s="18"/>
      <c r="J42" s="84"/>
      <c r="K42" s="84"/>
    </row>
    <row r="43" spans="1:11" ht="20.100000000000001" customHeight="1" x14ac:dyDescent="0.25">
      <c r="A43" s="303"/>
      <c r="B43" s="296"/>
      <c r="C43" s="297"/>
      <c r="D43" s="298"/>
      <c r="E43" s="85"/>
      <c r="F43" s="339"/>
      <c r="G43" s="340"/>
      <c r="H43" s="341"/>
      <c r="I43" s="18"/>
      <c r="J43" s="84"/>
      <c r="K43" s="84"/>
    </row>
    <row r="44" spans="1:11" ht="20.100000000000001" customHeight="1" x14ac:dyDescent="0.25">
      <c r="A44" s="303"/>
      <c r="B44" s="314"/>
      <c r="C44" s="315"/>
      <c r="D44" s="316"/>
      <c r="E44" s="85"/>
      <c r="F44" s="339"/>
      <c r="G44" s="340"/>
      <c r="H44" s="341"/>
      <c r="I44" s="18"/>
      <c r="J44" s="84"/>
      <c r="K44" s="84"/>
    </row>
    <row r="45" spans="1:11" x14ac:dyDescent="0.25">
      <c r="A45" s="301"/>
      <c r="B45" s="338"/>
      <c r="C45" s="338"/>
      <c r="D45" s="338"/>
      <c r="E45" s="338"/>
      <c r="F45" s="338"/>
      <c r="G45" s="338"/>
      <c r="H45" s="338"/>
      <c r="I45" s="338"/>
      <c r="J45" s="338"/>
      <c r="K45" s="338"/>
    </row>
    <row r="46" spans="1:11" ht="19.5" customHeight="1" x14ac:dyDescent="0.25">
      <c r="A46" s="328" t="s">
        <v>101</v>
      </c>
      <c r="B46" s="329"/>
      <c r="C46" s="330"/>
      <c r="D46" s="330"/>
      <c r="E46" s="330"/>
      <c r="F46" s="330"/>
      <c r="G46" s="330"/>
      <c r="H46" s="330"/>
      <c r="I46" s="330"/>
      <c r="J46" s="330"/>
      <c r="K46" s="331"/>
    </row>
    <row r="47" spans="1:11" ht="19.5" customHeight="1" x14ac:dyDescent="0.25">
      <c r="A47" s="328"/>
      <c r="B47" s="332"/>
      <c r="C47" s="333"/>
      <c r="D47" s="333"/>
      <c r="E47" s="333"/>
      <c r="F47" s="333"/>
      <c r="G47" s="333"/>
      <c r="H47" s="333"/>
      <c r="I47" s="333"/>
      <c r="J47" s="333"/>
      <c r="K47" s="334"/>
    </row>
    <row r="48" spans="1:11" ht="19.5" customHeight="1" x14ac:dyDescent="0.25">
      <c r="A48" s="328"/>
      <c r="B48" s="332"/>
      <c r="C48" s="333"/>
      <c r="D48" s="333"/>
      <c r="E48" s="333"/>
      <c r="F48" s="333"/>
      <c r="G48" s="333"/>
      <c r="H48" s="333"/>
      <c r="I48" s="333"/>
      <c r="J48" s="333"/>
      <c r="K48" s="334"/>
    </row>
    <row r="49" spans="1:11" ht="19.5" customHeight="1" x14ac:dyDescent="0.25">
      <c r="A49" s="328"/>
      <c r="B49" s="332"/>
      <c r="C49" s="333"/>
      <c r="D49" s="333"/>
      <c r="E49" s="333"/>
      <c r="F49" s="333"/>
      <c r="G49" s="333"/>
      <c r="H49" s="333"/>
      <c r="I49" s="333"/>
      <c r="J49" s="333"/>
      <c r="K49" s="334"/>
    </row>
    <row r="50" spans="1:11" ht="10.5" customHeight="1" x14ac:dyDescent="0.25">
      <c r="A50" s="328"/>
      <c r="B50" s="332"/>
      <c r="C50" s="333"/>
      <c r="D50" s="333"/>
      <c r="E50" s="333"/>
      <c r="F50" s="333"/>
      <c r="G50" s="333"/>
      <c r="H50" s="333"/>
      <c r="I50" s="333"/>
      <c r="J50" s="333"/>
      <c r="K50" s="334"/>
    </row>
    <row r="51" spans="1:11" ht="11.25" customHeight="1" x14ac:dyDescent="0.25">
      <c r="A51" s="328"/>
      <c r="B51" s="332"/>
      <c r="C51" s="333"/>
      <c r="D51" s="333"/>
      <c r="E51" s="333"/>
      <c r="F51" s="333"/>
      <c r="G51" s="333"/>
      <c r="H51" s="333"/>
      <c r="I51" s="333"/>
      <c r="J51" s="333"/>
      <c r="K51" s="334"/>
    </row>
    <row r="52" spans="1:11" ht="12.75" customHeight="1" x14ac:dyDescent="0.25">
      <c r="A52" s="328"/>
      <c r="B52" s="332"/>
      <c r="C52" s="333"/>
      <c r="D52" s="333"/>
      <c r="E52" s="333"/>
      <c r="F52" s="333"/>
      <c r="G52" s="333"/>
      <c r="H52" s="333"/>
      <c r="I52" s="333"/>
      <c r="J52" s="333"/>
      <c r="K52" s="334"/>
    </row>
    <row r="53" spans="1:11" ht="5.25" customHeight="1" x14ac:dyDescent="0.25">
      <c r="A53" s="328"/>
      <c r="B53" s="332"/>
      <c r="C53" s="333"/>
      <c r="D53" s="333"/>
      <c r="E53" s="333"/>
      <c r="F53" s="333"/>
      <c r="G53" s="333"/>
      <c r="H53" s="333"/>
      <c r="I53" s="333"/>
      <c r="J53" s="333"/>
      <c r="K53" s="334"/>
    </row>
    <row r="54" spans="1:11" ht="4.5" customHeight="1" x14ac:dyDescent="0.25">
      <c r="A54" s="328"/>
      <c r="B54" s="332"/>
      <c r="C54" s="333"/>
      <c r="D54" s="333"/>
      <c r="E54" s="333"/>
      <c r="F54" s="333"/>
      <c r="G54" s="333"/>
      <c r="H54" s="333"/>
      <c r="I54" s="333"/>
      <c r="J54" s="333"/>
      <c r="K54" s="334"/>
    </row>
    <row r="55" spans="1:11" ht="4.5" customHeight="1" x14ac:dyDescent="0.25">
      <c r="A55" s="328"/>
      <c r="B55" s="335"/>
      <c r="C55" s="336"/>
      <c r="D55" s="336"/>
      <c r="E55" s="336"/>
      <c r="F55" s="336"/>
      <c r="G55" s="336"/>
      <c r="H55" s="336"/>
      <c r="I55" s="336"/>
      <c r="J55" s="336"/>
      <c r="K55" s="337"/>
    </row>
    <row r="56" spans="1:11" x14ac:dyDescent="0.25">
      <c r="A56" s="218"/>
      <c r="B56" s="229"/>
      <c r="C56" s="218"/>
      <c r="D56" s="218"/>
      <c r="E56" s="218"/>
      <c r="F56" s="218"/>
      <c r="G56" s="218"/>
      <c r="H56" s="218"/>
      <c r="I56" s="218"/>
      <c r="J56" s="218"/>
      <c r="K56" s="218"/>
    </row>
  </sheetData>
  <mergeCells count="54"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26" zoomScale="80" workbookViewId="0">
      <selection activeCell="C48" sqref="C48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29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A1" s="218"/>
      <c r="B1" s="218"/>
      <c r="C1" s="292" t="str">
        <f>'R&amp;P Accounts'!B2</f>
        <v xml:space="preserve">Royal British Legion Scotland Turriff  Branch </v>
      </c>
      <c r="D1" s="292"/>
      <c r="E1" s="292"/>
      <c r="F1" s="292"/>
      <c r="G1" s="292"/>
      <c r="H1" s="292"/>
      <c r="I1" s="292"/>
      <c r="J1" s="292"/>
      <c r="K1" s="292"/>
      <c r="L1" s="218"/>
      <c r="M1" s="299" t="str">
        <f>'R&amp;P Accounts'!L2</f>
        <v>SCO 28970</v>
      </c>
      <c r="N1" s="299"/>
    </row>
    <row r="2" spans="1:14" ht="10.5" customHeight="1" x14ac:dyDescent="0.25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18"/>
      <c r="N2" s="218"/>
    </row>
    <row r="3" spans="1:14" s="44" customFormat="1" ht="26.25" customHeight="1" x14ac:dyDescent="0.25">
      <c r="A3" s="41" t="s">
        <v>102</v>
      </c>
      <c r="B3" s="41"/>
      <c r="C3" s="42"/>
      <c r="D3" s="41"/>
      <c r="E3" s="41"/>
      <c r="F3" s="41"/>
      <c r="G3" s="41"/>
      <c r="H3" s="98"/>
      <c r="I3" s="98"/>
      <c r="J3" s="98"/>
      <c r="K3" s="98"/>
      <c r="L3" s="76"/>
      <c r="M3" s="225"/>
      <c r="N3" s="228"/>
    </row>
    <row r="4" spans="1:14" ht="15" customHeight="1" x14ac:dyDescent="0.25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218"/>
      <c r="N4" s="218"/>
    </row>
    <row r="5" spans="1:14" ht="20.100000000000001" customHeight="1" x14ac:dyDescent="0.25">
      <c r="A5" s="346" t="s">
        <v>103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218"/>
      <c r="N5" s="218"/>
    </row>
    <row r="6" spans="1:14" ht="20.100000000000001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218"/>
      <c r="N6" s="218"/>
    </row>
    <row r="7" spans="1:14" ht="20.100000000000001" customHeight="1" x14ac:dyDescent="0.25">
      <c r="A7" s="56" t="s">
        <v>104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218"/>
    </row>
    <row r="8" spans="1:14" ht="40.5" customHeight="1" x14ac:dyDescent="0.25">
      <c r="A8" s="218"/>
      <c r="B8" s="218"/>
      <c r="C8" s="68" t="s">
        <v>52</v>
      </c>
      <c r="D8" s="223"/>
      <c r="E8" s="68" t="s">
        <v>53</v>
      </c>
      <c r="F8" s="226"/>
      <c r="G8" s="68" t="s">
        <v>10</v>
      </c>
      <c r="H8" s="226"/>
      <c r="I8" s="68" t="s">
        <v>54</v>
      </c>
      <c r="J8" s="226"/>
      <c r="K8" s="68" t="s">
        <v>55</v>
      </c>
      <c r="L8" s="226"/>
      <c r="M8" s="68" t="s">
        <v>56</v>
      </c>
      <c r="N8" s="218"/>
    </row>
    <row r="9" spans="1:14" ht="20.100000000000001" customHeight="1" x14ac:dyDescent="0.25">
      <c r="A9" s="65"/>
      <c r="B9" s="65"/>
      <c r="C9" s="17" t="s">
        <v>14</v>
      </c>
      <c r="D9" s="218"/>
      <c r="E9" s="17" t="s">
        <v>14</v>
      </c>
      <c r="F9" s="12"/>
      <c r="G9" s="17" t="s">
        <v>14</v>
      </c>
      <c r="H9" s="12"/>
      <c r="I9" s="17" t="s">
        <v>14</v>
      </c>
      <c r="J9" s="12"/>
      <c r="K9" s="17" t="s">
        <v>14</v>
      </c>
      <c r="L9" s="12"/>
      <c r="M9" s="17" t="s">
        <v>14</v>
      </c>
      <c r="N9" s="218"/>
    </row>
    <row r="10" spans="1:14" ht="16.5" customHeight="1" x14ac:dyDescent="0.25">
      <c r="A10" s="92"/>
      <c r="B10" s="18"/>
      <c r="C10" s="112"/>
      <c r="D10" s="113"/>
      <c r="E10" s="112"/>
      <c r="F10" s="113"/>
      <c r="G10" s="112"/>
      <c r="H10" s="116"/>
      <c r="I10" s="112"/>
      <c r="J10" s="116"/>
      <c r="K10" s="112">
        <f>SUM(C10:I10)</f>
        <v>0</v>
      </c>
      <c r="L10" s="113"/>
      <c r="M10" s="117"/>
      <c r="N10" s="218"/>
    </row>
    <row r="11" spans="1:14" ht="16.5" customHeight="1" x14ac:dyDescent="0.25">
      <c r="A11" s="92"/>
      <c r="B11" s="18"/>
      <c r="C11" s="112"/>
      <c r="D11" s="113"/>
      <c r="E11" s="112"/>
      <c r="F11" s="113"/>
      <c r="G11" s="112"/>
      <c r="H11" s="116"/>
      <c r="I11" s="112"/>
      <c r="J11" s="116"/>
      <c r="K11" s="112">
        <f>SUM(C11:I11)</f>
        <v>0</v>
      </c>
      <c r="L11" s="113"/>
      <c r="M11" s="117"/>
      <c r="N11" s="218"/>
    </row>
    <row r="12" spans="1:14" ht="16.5" customHeight="1" x14ac:dyDescent="0.25">
      <c r="A12" s="92"/>
      <c r="B12" s="18"/>
      <c r="C12" s="112"/>
      <c r="D12" s="113"/>
      <c r="E12" s="112"/>
      <c r="F12" s="113"/>
      <c r="G12" s="112"/>
      <c r="H12" s="116"/>
      <c r="I12" s="112"/>
      <c r="J12" s="116"/>
      <c r="K12" s="112">
        <f>SUM(C12:I12)</f>
        <v>0</v>
      </c>
      <c r="L12" s="113"/>
      <c r="M12" s="117"/>
      <c r="N12" s="218"/>
    </row>
    <row r="13" spans="1:14" ht="16.5" customHeight="1" x14ac:dyDescent="0.25">
      <c r="A13" s="93"/>
      <c r="B13" s="87"/>
      <c r="C13" s="114"/>
      <c r="D13" s="113"/>
      <c r="E13" s="112"/>
      <c r="F13" s="113"/>
      <c r="G13" s="112"/>
      <c r="H13" s="113"/>
      <c r="I13" s="112"/>
      <c r="J13" s="113"/>
      <c r="K13" s="112">
        <f>SUM(C13:I13)</f>
        <v>0</v>
      </c>
      <c r="L13" s="205"/>
      <c r="M13" s="117"/>
      <c r="N13" s="218"/>
    </row>
    <row r="14" spans="1:14" ht="20.25" customHeight="1" thickBot="1" x14ac:dyDescent="0.3">
      <c r="A14" s="89" t="s">
        <v>67</v>
      </c>
      <c r="B14" s="89"/>
      <c r="C14" s="115">
        <f>SUM(C10:C13)</f>
        <v>0</v>
      </c>
      <c r="D14" s="113"/>
      <c r="E14" s="115">
        <f>SUM(E10:E13)</f>
        <v>0</v>
      </c>
      <c r="F14" s="113"/>
      <c r="G14" s="115">
        <f>SUM(G10:G13)</f>
        <v>0</v>
      </c>
      <c r="H14" s="113"/>
      <c r="I14" s="115">
        <f>SUM(I10:I13)</f>
        <v>0</v>
      </c>
      <c r="J14" s="113"/>
      <c r="K14" s="115">
        <f>SUM(K10:K13)</f>
        <v>0</v>
      </c>
      <c r="L14" s="205"/>
      <c r="M14" s="115">
        <f>SUM(M10:M13)</f>
        <v>0</v>
      </c>
      <c r="N14" s="218"/>
    </row>
    <row r="15" spans="1:14" ht="13.5" customHeight="1" x14ac:dyDescent="0.2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18"/>
      <c r="N15" s="218"/>
    </row>
    <row r="16" spans="1:14" ht="15" customHeight="1" x14ac:dyDescent="0.25">
      <c r="A16" s="56"/>
      <c r="B16" s="56"/>
      <c r="C16" s="206">
        <f>IF('R&amp;P Accounts'!B12-'Additional notes (1)  '!C14=0,0,"reference error")</f>
        <v>0</v>
      </c>
      <c r="D16" s="206"/>
      <c r="E16" s="206">
        <f>IF('R&amp;P Accounts'!D12-'Additional notes (1)  '!E14=0,0,"reference error")</f>
        <v>0</v>
      </c>
      <c r="F16" s="206">
        <f>IF('R&amp;P Accounts'!E12-'Additional notes (1)  '!F14=0,0,"reference error")</f>
        <v>0</v>
      </c>
      <c r="G16" s="206">
        <f>IF('R&amp;P Accounts'!F12-'Additional notes (1)  '!G14=0,0,"reference error")</f>
        <v>0</v>
      </c>
      <c r="H16" s="206">
        <f>IF('R&amp;P Accounts'!G12-'Additional notes (1)  '!H14=0,0,"reference error")</f>
        <v>0</v>
      </c>
      <c r="I16" s="206">
        <f>IF('R&amp;P Accounts'!H12-'Additional notes (1)  '!I14=0,0,"reference error")</f>
        <v>0</v>
      </c>
      <c r="J16" s="206">
        <f>IF('R&amp;P Accounts'!I12-'Additional notes (1)  '!J14=0,0,"reference error")</f>
        <v>0</v>
      </c>
      <c r="K16" s="206">
        <f>IF('R&amp;P Accounts'!J12-'Additional notes (1)  '!K14=0,0,"reference error")</f>
        <v>0</v>
      </c>
      <c r="L16" s="206">
        <f>IF('R&amp;P Accounts'!K12-'Additional notes (1)  '!L14=0,0,"reference error")</f>
        <v>0</v>
      </c>
      <c r="M16" s="206">
        <f>IF('R&amp;P Accounts'!L12-'Additional notes (1)  '!M14=0,0,"reference error")</f>
        <v>0</v>
      </c>
      <c r="N16" s="218"/>
    </row>
    <row r="17" spans="1:13" ht="13.5" customHeight="1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218"/>
    </row>
    <row r="18" spans="1:13" ht="20.100000000000001" customHeight="1" x14ac:dyDescent="0.25">
      <c r="A18" s="346" t="s">
        <v>105</v>
      </c>
      <c r="B18" s="346"/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6"/>
    </row>
    <row r="19" spans="1:13" ht="20.100000000000001" customHeight="1" x14ac:dyDescent="0.25">
      <c r="A19" s="218"/>
      <c r="B19" s="218"/>
      <c r="C19" s="68" t="s">
        <v>52</v>
      </c>
      <c r="D19" s="223"/>
      <c r="E19" s="68" t="s">
        <v>53</v>
      </c>
      <c r="F19" s="226"/>
      <c r="G19" s="68"/>
      <c r="H19" s="226"/>
      <c r="I19" s="68"/>
      <c r="J19" s="226"/>
      <c r="K19" s="68" t="s">
        <v>55</v>
      </c>
      <c r="L19" s="226"/>
      <c r="M19" s="68" t="s">
        <v>56</v>
      </c>
    </row>
    <row r="20" spans="1:13" ht="20.100000000000001" customHeight="1" x14ac:dyDescent="0.25">
      <c r="A20" s="65"/>
      <c r="B20" s="65"/>
      <c r="C20" s="17" t="s">
        <v>14</v>
      </c>
      <c r="D20" s="218"/>
      <c r="E20" s="17" t="s">
        <v>14</v>
      </c>
      <c r="F20" s="12"/>
      <c r="G20" s="17"/>
      <c r="H20" s="12"/>
      <c r="I20" s="17"/>
      <c r="J20" s="12"/>
      <c r="K20" s="17" t="s">
        <v>14</v>
      </c>
      <c r="L20" s="12"/>
      <c r="M20" s="17" t="s">
        <v>14</v>
      </c>
    </row>
    <row r="21" spans="1:13" ht="20.100000000000001" customHeight="1" x14ac:dyDescent="0.25">
      <c r="A21" s="92"/>
      <c r="B21" s="18"/>
      <c r="C21" s="112"/>
      <c r="D21" s="113"/>
      <c r="E21" s="112"/>
      <c r="F21" s="113"/>
      <c r="G21" s="113"/>
      <c r="H21" s="116"/>
      <c r="I21" s="113"/>
      <c r="J21" s="116"/>
      <c r="K21" s="112">
        <f>SUM(C21:I21)</f>
        <v>0</v>
      </c>
      <c r="L21" s="113"/>
      <c r="M21" s="117"/>
    </row>
    <row r="22" spans="1:13" ht="20.100000000000001" customHeight="1" x14ac:dyDescent="0.25">
      <c r="A22" s="92"/>
      <c r="B22" s="18"/>
      <c r="C22" s="112"/>
      <c r="D22" s="113"/>
      <c r="E22" s="112"/>
      <c r="F22" s="113"/>
      <c r="G22" s="113"/>
      <c r="H22" s="116"/>
      <c r="I22" s="113"/>
      <c r="J22" s="116"/>
      <c r="K22" s="112">
        <f>SUM(C22:I22)</f>
        <v>0</v>
      </c>
      <c r="L22" s="113"/>
      <c r="M22" s="117"/>
    </row>
    <row r="23" spans="1:13" ht="20.100000000000001" customHeight="1" x14ac:dyDescent="0.25">
      <c r="A23" s="92"/>
      <c r="B23" s="18"/>
      <c r="C23" s="112"/>
      <c r="D23" s="113"/>
      <c r="E23" s="112"/>
      <c r="F23" s="113"/>
      <c r="G23" s="113"/>
      <c r="H23" s="116"/>
      <c r="I23" s="113"/>
      <c r="J23" s="116"/>
      <c r="K23" s="112">
        <f>SUM(C23:I23)</f>
        <v>0</v>
      </c>
      <c r="L23" s="113"/>
      <c r="M23" s="117"/>
    </row>
    <row r="24" spans="1:13" ht="20.100000000000001" customHeight="1" x14ac:dyDescent="0.25">
      <c r="A24" s="93"/>
      <c r="B24" s="87"/>
      <c r="C24" s="114"/>
      <c r="D24" s="113"/>
      <c r="E24" s="112"/>
      <c r="F24" s="113"/>
      <c r="G24" s="113"/>
      <c r="H24" s="113"/>
      <c r="I24" s="113"/>
      <c r="J24" s="113"/>
      <c r="K24" s="112">
        <f>SUM(C24:I24)</f>
        <v>0</v>
      </c>
      <c r="L24" s="345"/>
      <c r="M24" s="117"/>
    </row>
    <row r="25" spans="1:13" ht="20.100000000000001" customHeight="1" thickBot="1" x14ac:dyDescent="0.3">
      <c r="A25" s="89" t="s">
        <v>67</v>
      </c>
      <c r="B25" s="89"/>
      <c r="C25" s="115">
        <f>SUM(C21:C24)</f>
        <v>0</v>
      </c>
      <c r="D25" s="113"/>
      <c r="E25" s="115">
        <f>SUM(E21:E24)</f>
        <v>0</v>
      </c>
      <c r="F25" s="113"/>
      <c r="G25" s="207"/>
      <c r="H25" s="207"/>
      <c r="I25" s="207"/>
      <c r="J25" s="113"/>
      <c r="K25" s="115">
        <f>SUM(K21:K24)</f>
        <v>0</v>
      </c>
      <c r="L25" s="345"/>
      <c r="M25" s="115">
        <f>SUM(M21:M24)</f>
        <v>0</v>
      </c>
    </row>
    <row r="26" spans="1:13" ht="12" customHeight="1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218"/>
    </row>
    <row r="27" spans="1:13" ht="13.5" customHeight="1" x14ac:dyDescent="0.25">
      <c r="A27" s="56"/>
      <c r="B27" s="56"/>
      <c r="C27" s="206">
        <f>IF('R&amp;P Accounts'!B14-'Additional notes (1)  '!C25=0,0,"reference error")</f>
        <v>0</v>
      </c>
      <c r="D27" s="206"/>
      <c r="E27" s="206">
        <f>IF('R&amp;P Accounts'!D14-'Additional notes (1)  '!E25=0,0,"reference error")</f>
        <v>0</v>
      </c>
      <c r="F27" s="206">
        <f>IF('R&amp;P Accounts'!E14-'Additional notes (1)  '!F25=0,0,"reference error")</f>
        <v>0</v>
      </c>
      <c r="G27" s="206"/>
      <c r="H27" s="206"/>
      <c r="I27" s="206"/>
      <c r="J27" s="206">
        <f>IF('R&amp;P Accounts'!I14-'Additional notes (1)  '!J25=0,0,"reference error")</f>
        <v>0</v>
      </c>
      <c r="K27" s="206">
        <f>IF('R&amp;P Accounts'!J14-'Additional notes (1)  '!K25=0,0,"reference error")</f>
        <v>0</v>
      </c>
      <c r="L27" s="206">
        <f>IF('R&amp;P Accounts'!K14-'Additional notes (1)  '!L25=0,0,"reference error")</f>
        <v>0</v>
      </c>
      <c r="M27" s="206">
        <f>IF('R&amp;P Accounts'!L14-'Additional notes (1)  '!M25=0,0,"reference error")</f>
        <v>0</v>
      </c>
    </row>
    <row r="28" spans="1:13" ht="11.25" customHeight="1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218"/>
    </row>
    <row r="29" spans="1:13" ht="20.100000000000001" customHeight="1" x14ac:dyDescent="0.25">
      <c r="A29" s="346" t="s">
        <v>106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46"/>
      <c r="L29" s="346"/>
      <c r="M29" s="218"/>
    </row>
    <row r="30" spans="1:13" ht="40.5" customHeight="1" x14ac:dyDescent="0.25">
      <c r="A30" s="218"/>
      <c r="B30" s="218"/>
      <c r="C30" s="68" t="s">
        <v>52</v>
      </c>
      <c r="D30" s="223"/>
      <c r="E30" s="68" t="s">
        <v>53</v>
      </c>
      <c r="F30" s="226"/>
      <c r="G30" s="68" t="s">
        <v>10</v>
      </c>
      <c r="H30" s="226"/>
      <c r="I30" s="68" t="s">
        <v>54</v>
      </c>
      <c r="J30" s="226"/>
      <c r="K30" s="68" t="s">
        <v>55</v>
      </c>
      <c r="L30" s="226"/>
      <c r="M30" s="68" t="s">
        <v>56</v>
      </c>
    </row>
    <row r="31" spans="1:13" ht="20.100000000000001" customHeight="1" x14ac:dyDescent="0.25">
      <c r="A31" s="65"/>
      <c r="B31" s="65"/>
      <c r="C31" s="17" t="s">
        <v>14</v>
      </c>
      <c r="D31" s="218"/>
      <c r="E31" s="17" t="s">
        <v>14</v>
      </c>
      <c r="F31" s="12"/>
      <c r="G31" s="17" t="s">
        <v>14</v>
      </c>
      <c r="H31" s="12"/>
      <c r="I31" s="17" t="s">
        <v>14</v>
      </c>
      <c r="J31" s="12"/>
      <c r="K31" s="17" t="s">
        <v>14</v>
      </c>
      <c r="L31" s="12"/>
      <c r="M31" s="17" t="s">
        <v>14</v>
      </c>
    </row>
    <row r="32" spans="1:13" ht="16.5" customHeight="1" x14ac:dyDescent="0.25">
      <c r="A32" s="92" t="s">
        <v>144</v>
      </c>
      <c r="B32" s="18"/>
      <c r="C32" s="112">
        <v>17829</v>
      </c>
      <c r="D32" s="113"/>
      <c r="E32" s="112"/>
      <c r="F32" s="113"/>
      <c r="G32" s="112"/>
      <c r="H32" s="116"/>
      <c r="I32" s="112"/>
      <c r="J32" s="116"/>
      <c r="K32" s="112">
        <f>SUM(C32:I32)</f>
        <v>17829</v>
      </c>
      <c r="L32" s="113"/>
      <c r="M32" s="117"/>
    </row>
    <row r="33" spans="1:13" ht="16.5" customHeight="1" x14ac:dyDescent="0.25">
      <c r="A33" s="92"/>
      <c r="B33" s="18"/>
      <c r="C33" s="112"/>
      <c r="D33" s="113"/>
      <c r="E33" s="112"/>
      <c r="F33" s="113"/>
      <c r="G33" s="112"/>
      <c r="H33" s="116"/>
      <c r="I33" s="112"/>
      <c r="J33" s="116"/>
      <c r="K33" s="112">
        <f t="shared" ref="K33:K39" si="0">SUM(C33:I33)</f>
        <v>0</v>
      </c>
      <c r="L33" s="113"/>
      <c r="M33" s="117"/>
    </row>
    <row r="34" spans="1:13" ht="16.5" customHeight="1" x14ac:dyDescent="0.25">
      <c r="A34" s="92"/>
      <c r="B34" s="18"/>
      <c r="C34" s="112"/>
      <c r="D34" s="113"/>
      <c r="E34" s="112"/>
      <c r="F34" s="113"/>
      <c r="G34" s="112"/>
      <c r="H34" s="116"/>
      <c r="I34" s="112"/>
      <c r="J34" s="116"/>
      <c r="K34" s="112">
        <f t="shared" si="0"/>
        <v>0</v>
      </c>
      <c r="L34" s="113"/>
      <c r="M34" s="117"/>
    </row>
    <row r="35" spans="1:13" ht="16.5" customHeight="1" x14ac:dyDescent="0.25">
      <c r="A35" s="92"/>
      <c r="B35" s="18"/>
      <c r="C35" s="112"/>
      <c r="D35" s="113"/>
      <c r="E35" s="112"/>
      <c r="F35" s="113"/>
      <c r="G35" s="112"/>
      <c r="H35" s="116"/>
      <c r="I35" s="112"/>
      <c r="J35" s="116"/>
      <c r="K35" s="112">
        <f t="shared" si="0"/>
        <v>0</v>
      </c>
      <c r="L35" s="113"/>
      <c r="M35" s="117"/>
    </row>
    <row r="36" spans="1:13" ht="16.5" customHeight="1" x14ac:dyDescent="0.25">
      <c r="A36" s="92"/>
      <c r="B36" s="18"/>
      <c r="C36" s="118"/>
      <c r="D36" s="116"/>
      <c r="E36" s="118"/>
      <c r="F36" s="116"/>
      <c r="G36" s="118"/>
      <c r="H36" s="116"/>
      <c r="I36" s="118"/>
      <c r="J36" s="116"/>
      <c r="K36" s="112">
        <f t="shared" si="0"/>
        <v>0</v>
      </c>
      <c r="L36" s="116"/>
      <c r="M36" s="117"/>
    </row>
    <row r="37" spans="1:13" ht="16.5" customHeight="1" x14ac:dyDescent="0.25">
      <c r="A37" s="92"/>
      <c r="B37" s="18"/>
      <c r="C37" s="118"/>
      <c r="D37" s="116"/>
      <c r="E37" s="118"/>
      <c r="F37" s="116"/>
      <c r="G37" s="118"/>
      <c r="H37" s="116"/>
      <c r="I37" s="118"/>
      <c r="J37" s="116"/>
      <c r="K37" s="112">
        <f t="shared" si="0"/>
        <v>0</v>
      </c>
      <c r="L37" s="116"/>
      <c r="M37" s="117"/>
    </row>
    <row r="38" spans="1:13" ht="16.5" customHeight="1" x14ac:dyDescent="0.25">
      <c r="A38" s="92"/>
      <c r="B38" s="18"/>
      <c r="C38" s="118"/>
      <c r="D38" s="116"/>
      <c r="E38" s="118"/>
      <c r="F38" s="116"/>
      <c r="G38" s="118"/>
      <c r="H38" s="116"/>
      <c r="I38" s="118"/>
      <c r="J38" s="116"/>
      <c r="K38" s="112">
        <f t="shared" si="0"/>
        <v>0</v>
      </c>
      <c r="L38" s="116"/>
      <c r="M38" s="117"/>
    </row>
    <row r="39" spans="1:13" ht="16.5" customHeight="1" x14ac:dyDescent="0.25">
      <c r="A39" s="93"/>
      <c r="B39" s="87"/>
      <c r="C39" s="114"/>
      <c r="D39" s="113"/>
      <c r="E39" s="112"/>
      <c r="F39" s="113"/>
      <c r="G39" s="112"/>
      <c r="H39" s="113"/>
      <c r="I39" s="112"/>
      <c r="J39" s="113"/>
      <c r="K39" s="112">
        <f t="shared" si="0"/>
        <v>0</v>
      </c>
      <c r="L39" s="345"/>
      <c r="M39" s="117"/>
    </row>
    <row r="40" spans="1:13" ht="20.25" customHeight="1" thickBot="1" x14ac:dyDescent="0.3">
      <c r="A40" s="89" t="s">
        <v>67</v>
      </c>
      <c r="B40" s="89"/>
      <c r="C40" s="115">
        <f>SUM(C32:C39)</f>
        <v>17829</v>
      </c>
      <c r="D40" s="113"/>
      <c r="E40" s="115">
        <f>SUM(E32:E39)</f>
        <v>0</v>
      </c>
      <c r="F40" s="113"/>
      <c r="G40" s="115">
        <f>SUM(G32:G39)</f>
        <v>0</v>
      </c>
      <c r="H40" s="113"/>
      <c r="I40" s="115">
        <f>SUM(I32:I39)</f>
        <v>0</v>
      </c>
      <c r="J40" s="113"/>
      <c r="K40" s="115">
        <f>SUM(K32:K39)</f>
        <v>17829</v>
      </c>
      <c r="L40" s="345"/>
      <c r="M40" s="115">
        <f>SUM(M32:M39)</f>
        <v>0</v>
      </c>
    </row>
    <row r="41" spans="1:13" ht="10.5" customHeight="1" x14ac:dyDescent="0.25">
      <c r="A41" s="89"/>
      <c r="B41" s="89"/>
      <c r="C41" s="110"/>
      <c r="D41" s="86"/>
      <c r="E41" s="110"/>
      <c r="F41" s="86"/>
      <c r="G41" s="110"/>
      <c r="H41" s="86"/>
      <c r="I41" s="110"/>
      <c r="J41" s="86"/>
      <c r="K41" s="110"/>
      <c r="L41" s="88"/>
      <c r="M41" s="110"/>
    </row>
    <row r="42" spans="1:13" ht="12.75" customHeight="1" x14ac:dyDescent="0.25">
      <c r="A42" s="12"/>
      <c r="B42" s="12"/>
      <c r="C42" s="54">
        <f>IF(C40-'R&amp;P Accounts'!B19=0,0,"reference error")</f>
        <v>0</v>
      </c>
      <c r="D42" s="12"/>
      <c r="E42" s="54">
        <f>IF(E40-'R&amp;P Accounts'!D19=0,0,"reference error")</f>
        <v>0</v>
      </c>
      <c r="F42" s="54"/>
      <c r="G42" s="54">
        <f>IF(G40-'R&amp;P Accounts'!F19=0,0,"reference error")</f>
        <v>0</v>
      </c>
      <c r="H42" s="54"/>
      <c r="I42" s="54">
        <f>IF(I40-'R&amp;P Accounts'!H19=0,0,"reference error")</f>
        <v>0</v>
      </c>
      <c r="J42" s="54"/>
      <c r="K42" s="54">
        <f>IF(K40-'R&amp;P Accounts'!J19=0,0,"reference error")</f>
        <v>0</v>
      </c>
      <c r="L42" s="54"/>
      <c r="M42" s="54">
        <f>IF(M40-'R&amp;P Accounts'!L19=0,0,"reference error")</f>
        <v>0</v>
      </c>
    </row>
    <row r="43" spans="1:13" ht="12.75" customHeight="1" x14ac:dyDescent="0.25">
      <c r="A43" s="12"/>
      <c r="B43" s="12"/>
      <c r="C43" s="54"/>
      <c r="D43" s="12"/>
      <c r="E43" s="54"/>
      <c r="F43" s="54"/>
      <c r="G43" s="54"/>
      <c r="H43" s="54"/>
      <c r="I43" s="54"/>
      <c r="J43" s="54"/>
      <c r="K43" s="54"/>
      <c r="L43" s="54"/>
      <c r="M43" s="54"/>
    </row>
    <row r="44" spans="1:13" ht="19.5" customHeight="1" x14ac:dyDescent="0.3">
      <c r="A44" s="343" t="s">
        <v>107</v>
      </c>
      <c r="B44" s="343"/>
      <c r="C44" s="343"/>
      <c r="D44" s="343"/>
      <c r="E44" s="343"/>
      <c r="F44" s="343"/>
      <c r="G44" s="343"/>
      <c r="H44" s="343"/>
      <c r="I44" s="343"/>
      <c r="J44" s="343"/>
      <c r="K44" s="343"/>
      <c r="L44" s="343"/>
      <c r="M44" s="343"/>
    </row>
    <row r="45" spans="1:13" ht="40.5" customHeight="1" x14ac:dyDescent="0.25">
      <c r="A45" s="218"/>
      <c r="B45" s="218"/>
      <c r="C45" s="68" t="s">
        <v>52</v>
      </c>
      <c r="D45" s="223"/>
      <c r="E45" s="68" t="s">
        <v>53</v>
      </c>
      <c r="F45" s="226"/>
      <c r="G45" s="68" t="s">
        <v>10</v>
      </c>
      <c r="H45" s="226"/>
      <c r="I45" s="68" t="s">
        <v>54</v>
      </c>
      <c r="J45" s="226"/>
      <c r="K45" s="68" t="s">
        <v>55</v>
      </c>
      <c r="L45" s="226"/>
      <c r="M45" s="68" t="s">
        <v>56</v>
      </c>
    </row>
    <row r="46" spans="1:13" ht="20.100000000000001" customHeight="1" x14ac:dyDescent="0.25">
      <c r="A46" s="65"/>
      <c r="B46" s="65"/>
      <c r="C46" s="17" t="s">
        <v>14</v>
      </c>
      <c r="D46" s="218"/>
      <c r="E46" s="17" t="s">
        <v>14</v>
      </c>
      <c r="F46" s="12"/>
      <c r="G46" s="17" t="s">
        <v>14</v>
      </c>
      <c r="H46" s="12"/>
      <c r="I46" s="17" t="s">
        <v>14</v>
      </c>
      <c r="J46" s="12"/>
      <c r="K46" s="17" t="s">
        <v>14</v>
      </c>
      <c r="L46" s="12"/>
      <c r="M46" s="17" t="s">
        <v>14</v>
      </c>
    </row>
    <row r="47" spans="1:13" ht="16.5" customHeight="1" x14ac:dyDescent="0.25">
      <c r="A47" s="92" t="s">
        <v>144</v>
      </c>
      <c r="B47" s="18"/>
      <c r="C47" s="119">
        <v>19563</v>
      </c>
      <c r="D47" s="120"/>
      <c r="E47" s="119"/>
      <c r="F47" s="120"/>
      <c r="G47" s="119"/>
      <c r="H47" s="123"/>
      <c r="I47" s="119"/>
      <c r="J47" s="123"/>
      <c r="K47" s="119">
        <f>SUM(C47:I47)</f>
        <v>19563</v>
      </c>
      <c r="L47" s="120"/>
      <c r="M47" s="124"/>
    </row>
    <row r="48" spans="1:13" ht="16.5" customHeight="1" x14ac:dyDescent="0.25">
      <c r="A48" s="92"/>
      <c r="B48" s="18"/>
      <c r="C48" s="119"/>
      <c r="D48" s="120"/>
      <c r="E48" s="119"/>
      <c r="F48" s="120"/>
      <c r="G48" s="119"/>
      <c r="H48" s="123"/>
      <c r="I48" s="119"/>
      <c r="J48" s="123"/>
      <c r="K48" s="119">
        <f t="shared" ref="K48:K57" si="1">SUM(C48:I48)</f>
        <v>0</v>
      </c>
      <c r="L48" s="120"/>
      <c r="M48" s="124"/>
    </row>
    <row r="49" spans="1:13" ht="16.5" customHeight="1" x14ac:dyDescent="0.25">
      <c r="A49" s="92"/>
      <c r="B49" s="18"/>
      <c r="C49" s="119"/>
      <c r="D49" s="120"/>
      <c r="E49" s="119"/>
      <c r="F49" s="120"/>
      <c r="G49" s="119"/>
      <c r="H49" s="123"/>
      <c r="I49" s="119"/>
      <c r="J49" s="123"/>
      <c r="K49" s="119">
        <f t="shared" si="1"/>
        <v>0</v>
      </c>
      <c r="L49" s="120"/>
      <c r="M49" s="124"/>
    </row>
    <row r="50" spans="1:13" ht="16.5" customHeight="1" x14ac:dyDescent="0.25">
      <c r="A50" s="92"/>
      <c r="B50" s="18"/>
      <c r="C50" s="119"/>
      <c r="D50" s="120"/>
      <c r="E50" s="119"/>
      <c r="F50" s="120"/>
      <c r="G50" s="119"/>
      <c r="H50" s="123"/>
      <c r="I50" s="119"/>
      <c r="J50" s="123"/>
      <c r="K50" s="119">
        <f t="shared" si="1"/>
        <v>0</v>
      </c>
      <c r="L50" s="120"/>
      <c r="M50" s="124"/>
    </row>
    <row r="51" spans="1:13" ht="16.5" customHeight="1" x14ac:dyDescent="0.25">
      <c r="A51" s="92"/>
      <c r="B51" s="18"/>
      <c r="C51" s="125"/>
      <c r="D51" s="123"/>
      <c r="E51" s="125"/>
      <c r="F51" s="123"/>
      <c r="G51" s="125"/>
      <c r="H51" s="123"/>
      <c r="I51" s="125"/>
      <c r="J51" s="123"/>
      <c r="K51" s="119">
        <f t="shared" si="1"/>
        <v>0</v>
      </c>
      <c r="L51" s="123"/>
      <c r="M51" s="124"/>
    </row>
    <row r="52" spans="1:13" ht="16.5" customHeight="1" x14ac:dyDescent="0.25">
      <c r="A52" s="92"/>
      <c r="B52" s="18"/>
      <c r="C52" s="125"/>
      <c r="D52" s="123"/>
      <c r="E52" s="125"/>
      <c r="F52" s="123"/>
      <c r="G52" s="125"/>
      <c r="H52" s="123"/>
      <c r="I52" s="125"/>
      <c r="J52" s="123"/>
      <c r="K52" s="119">
        <f t="shared" si="1"/>
        <v>0</v>
      </c>
      <c r="L52" s="123"/>
      <c r="M52" s="124"/>
    </row>
    <row r="53" spans="1:13" ht="16.5" customHeight="1" x14ac:dyDescent="0.25">
      <c r="A53" s="92"/>
      <c r="B53" s="18"/>
      <c r="C53" s="125"/>
      <c r="D53" s="123"/>
      <c r="E53" s="125"/>
      <c r="F53" s="123"/>
      <c r="G53" s="125"/>
      <c r="H53" s="123"/>
      <c r="I53" s="125"/>
      <c r="J53" s="123"/>
      <c r="K53" s="119">
        <f t="shared" si="1"/>
        <v>0</v>
      </c>
      <c r="L53" s="123"/>
      <c r="M53" s="124"/>
    </row>
    <row r="54" spans="1:13" ht="16.5" customHeight="1" x14ac:dyDescent="0.25">
      <c r="A54" s="92"/>
      <c r="B54" s="18"/>
      <c r="C54" s="125"/>
      <c r="D54" s="123"/>
      <c r="E54" s="125"/>
      <c r="F54" s="123"/>
      <c r="G54" s="125"/>
      <c r="H54" s="123"/>
      <c r="I54" s="125"/>
      <c r="J54" s="123"/>
      <c r="K54" s="119">
        <f t="shared" si="1"/>
        <v>0</v>
      </c>
      <c r="L54" s="123"/>
      <c r="M54" s="124"/>
    </row>
    <row r="55" spans="1:13" ht="16.5" customHeight="1" x14ac:dyDescent="0.25">
      <c r="A55" s="92"/>
      <c r="B55" s="18"/>
      <c r="C55" s="125"/>
      <c r="D55" s="123"/>
      <c r="E55" s="125"/>
      <c r="F55" s="123"/>
      <c r="G55" s="125"/>
      <c r="H55" s="123"/>
      <c r="I55" s="125"/>
      <c r="J55" s="123"/>
      <c r="K55" s="119">
        <f t="shared" si="1"/>
        <v>0</v>
      </c>
      <c r="L55" s="123"/>
      <c r="M55" s="124"/>
    </row>
    <row r="56" spans="1:13" ht="16.5" customHeight="1" x14ac:dyDescent="0.25">
      <c r="A56" s="92"/>
      <c r="B56" s="18"/>
      <c r="C56" s="125"/>
      <c r="D56" s="123"/>
      <c r="E56" s="125"/>
      <c r="F56" s="123"/>
      <c r="G56" s="125"/>
      <c r="H56" s="123"/>
      <c r="I56" s="125"/>
      <c r="J56" s="123"/>
      <c r="K56" s="119">
        <f t="shared" si="1"/>
        <v>0</v>
      </c>
      <c r="L56" s="123"/>
      <c r="M56" s="124"/>
    </row>
    <row r="57" spans="1:13" ht="16.5" customHeight="1" x14ac:dyDescent="0.25">
      <c r="A57" s="93"/>
      <c r="B57" s="87"/>
      <c r="C57" s="121"/>
      <c r="D57" s="120"/>
      <c r="E57" s="119"/>
      <c r="F57" s="120"/>
      <c r="G57" s="119"/>
      <c r="H57" s="120"/>
      <c r="I57" s="119"/>
      <c r="J57" s="120"/>
      <c r="K57" s="119">
        <f t="shared" si="1"/>
        <v>0</v>
      </c>
      <c r="L57" s="344"/>
      <c r="M57" s="124"/>
    </row>
    <row r="58" spans="1:13" ht="20.100000000000001" customHeight="1" thickBot="1" x14ac:dyDescent="0.3">
      <c r="A58" s="89" t="s">
        <v>67</v>
      </c>
      <c r="B58" s="89"/>
      <c r="C58" s="122">
        <f>SUM(C47:C57)</f>
        <v>19563</v>
      </c>
      <c r="D58" s="120"/>
      <c r="E58" s="122">
        <f>SUM(E47:E57)</f>
        <v>0</v>
      </c>
      <c r="F58" s="120"/>
      <c r="G58" s="122">
        <f>SUM(G47:G57)</f>
        <v>0</v>
      </c>
      <c r="H58" s="120"/>
      <c r="I58" s="122">
        <f>SUM(I47:I57)</f>
        <v>0</v>
      </c>
      <c r="J58" s="120"/>
      <c r="K58" s="122">
        <f>SUM(K47:K57)</f>
        <v>19563</v>
      </c>
      <c r="L58" s="344"/>
      <c r="M58" s="122">
        <f>SUM(M47:M57)</f>
        <v>0</v>
      </c>
    </row>
    <row r="59" spans="1:13" ht="9" customHeight="1" x14ac:dyDescent="0.25">
      <c r="A59" s="89"/>
      <c r="B59" s="89"/>
      <c r="C59" s="111"/>
      <c r="D59" s="94"/>
      <c r="E59" s="111"/>
      <c r="F59" s="94"/>
      <c r="G59" s="111"/>
      <c r="H59" s="94"/>
      <c r="I59" s="111"/>
      <c r="J59" s="94"/>
      <c r="K59" s="111"/>
      <c r="L59" s="97"/>
      <c r="M59" s="111"/>
    </row>
    <row r="60" spans="1:13" ht="11.25" customHeight="1" x14ac:dyDescent="0.25">
      <c r="A60" s="66"/>
      <c r="B60" s="66"/>
      <c r="C60" s="54">
        <f>IF(C58-'R&amp;P Accounts'!B34=0,0,"reference error")</f>
        <v>0</v>
      </c>
      <c r="D60" s="37"/>
      <c r="E60" s="54">
        <f>IF(E58-'R&amp;P Accounts'!D34=0,0,"reference error")</f>
        <v>0</v>
      </c>
      <c r="F60" s="54"/>
      <c r="G60" s="54">
        <f>IF(G58-'R&amp;P Accounts'!F34=0,0,"reference error")</f>
        <v>0</v>
      </c>
      <c r="H60" s="54"/>
      <c r="I60" s="54">
        <f>IF(I58-'R&amp;P Accounts'!H34=0,0,"reference error")</f>
        <v>0</v>
      </c>
      <c r="J60" s="54"/>
      <c r="K60" s="54">
        <f>IF(K58-'R&amp;P Accounts'!J34=0,0,"reference error")</f>
        <v>0</v>
      </c>
      <c r="L60" s="54"/>
      <c r="M60" s="54">
        <f>IF(M58-'R&amp;P Accounts'!L34=0,0,"reference error")</f>
        <v>0</v>
      </c>
    </row>
    <row r="61" spans="1:13" ht="11.25" customHeight="1" x14ac:dyDescent="0.25">
      <c r="A61" s="66"/>
      <c r="B61" s="66"/>
      <c r="C61" s="54"/>
      <c r="D61" s="37"/>
      <c r="E61" s="54"/>
      <c r="F61" s="54"/>
      <c r="G61" s="54"/>
      <c r="H61" s="54"/>
      <c r="I61" s="54"/>
      <c r="J61" s="54"/>
      <c r="K61" s="54"/>
      <c r="L61" s="54"/>
      <c r="M61" s="54"/>
    </row>
    <row r="62" spans="1:13" ht="20.100000000000001" customHeight="1" x14ac:dyDescent="0.25">
      <c r="A62" s="66"/>
      <c r="B62" s="66"/>
      <c r="C62" s="37"/>
      <c r="D62" s="37"/>
      <c r="E62" s="37"/>
      <c r="F62" s="37"/>
      <c r="G62" s="37"/>
      <c r="H62" s="37"/>
      <c r="I62" s="37"/>
      <c r="J62" s="12"/>
      <c r="K62" s="78"/>
      <c r="L62" s="78"/>
      <c r="M62" s="218"/>
    </row>
    <row r="63" spans="1:13" ht="20.100000000000001" customHeight="1" x14ac:dyDescent="0.25">
      <c r="A63" s="218"/>
      <c r="B63" s="218"/>
      <c r="C63" s="224"/>
      <c r="D63" s="218"/>
      <c r="E63" s="218"/>
      <c r="F63" s="218"/>
      <c r="G63" s="218"/>
      <c r="H63" s="218"/>
      <c r="I63" s="218"/>
      <c r="J63" s="218"/>
      <c r="K63" s="218"/>
      <c r="L63" s="218"/>
      <c r="M63" s="218"/>
    </row>
    <row r="64" spans="1:13" ht="54" customHeight="1" x14ac:dyDescent="0.25">
      <c r="A64" s="218"/>
      <c r="B64" s="218"/>
      <c r="C64" s="224"/>
      <c r="D64" s="218"/>
      <c r="E64" s="218"/>
      <c r="F64" s="218"/>
      <c r="G64" s="218"/>
      <c r="H64" s="218"/>
      <c r="I64" s="218"/>
      <c r="J64" s="218"/>
      <c r="K64" s="218"/>
      <c r="L64" s="218"/>
      <c r="M64" s="218"/>
    </row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abSelected="1" topLeftCell="A31" zoomScale="80" workbookViewId="0">
      <selection activeCell="C32" sqref="C32"/>
    </sheetView>
  </sheetViews>
  <sheetFormatPr defaultRowHeight="13.2" x14ac:dyDescent="0.25"/>
  <cols>
    <col min="1" max="1" width="49" customWidth="1"/>
    <col min="2" max="2" width="1.5546875" customWidth="1"/>
    <col min="3" max="3" width="15.44140625" customWidth="1"/>
    <col min="4" max="4" width="1.88671875" customWidth="1"/>
    <col min="5" max="5" width="15.44140625" customWidth="1"/>
    <col min="6" max="6" width="1.5546875" customWidth="1"/>
    <col min="7" max="7" width="15.44140625" customWidth="1"/>
    <col min="8" max="8" width="1.5546875" customWidth="1"/>
    <col min="9" max="9" width="15.44140625" customWidth="1"/>
    <col min="10" max="10" width="1.5546875" customWidth="1"/>
    <col min="11" max="11" width="15.33203125" customWidth="1"/>
    <col min="12" max="12" width="1.5546875" customWidth="1"/>
    <col min="13" max="13" width="15.33203125" customWidth="1"/>
  </cols>
  <sheetData>
    <row r="1" spans="1:14" ht="27.75" customHeight="1" x14ac:dyDescent="0.4">
      <c r="A1" s="218"/>
      <c r="B1" s="218"/>
      <c r="C1" s="356" t="str">
        <f>'R&amp;P Accounts'!B2</f>
        <v xml:space="preserve">Royal British Legion Scotland Turriff  Branch </v>
      </c>
      <c r="D1" s="356"/>
      <c r="E1" s="356"/>
      <c r="F1" s="356"/>
      <c r="G1" s="356"/>
      <c r="H1" s="356"/>
      <c r="I1" s="356"/>
      <c r="J1" s="356"/>
      <c r="K1" s="356"/>
      <c r="L1" s="218"/>
      <c r="M1" s="299" t="str">
        <f>'R&amp;P Accounts'!L2</f>
        <v>SCO 28970</v>
      </c>
      <c r="N1" s="299"/>
    </row>
    <row r="2" spans="1:14" x14ac:dyDescent="0.25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4" ht="26.25" customHeight="1" x14ac:dyDescent="0.25">
      <c r="A3" s="41" t="s">
        <v>108</v>
      </c>
      <c r="B3" s="41"/>
      <c r="C3" s="42"/>
      <c r="D3" s="41"/>
      <c r="E3" s="41"/>
      <c r="F3" s="41"/>
      <c r="G3" s="41"/>
      <c r="H3" s="300"/>
      <c r="I3" s="300"/>
      <c r="J3" s="300"/>
      <c r="K3" s="300"/>
      <c r="L3" s="76"/>
      <c r="M3" s="176"/>
    </row>
    <row r="5" spans="1:14" ht="15.6" x14ac:dyDescent="0.25">
      <c r="A5" s="346" t="s">
        <v>109</v>
      </c>
      <c r="B5" s="346"/>
      <c r="C5" s="346"/>
      <c r="D5" s="346"/>
      <c r="E5" s="346"/>
      <c r="F5" s="37"/>
      <c r="G5" s="37"/>
      <c r="H5" s="37"/>
      <c r="I5" s="37"/>
      <c r="J5" s="12"/>
      <c r="K5" s="78"/>
      <c r="L5" s="78"/>
      <c r="M5" s="218"/>
    </row>
    <row r="6" spans="1:14" ht="54.75" customHeight="1" x14ac:dyDescent="0.25">
      <c r="A6" s="66"/>
      <c r="B6" s="66"/>
      <c r="C6" s="108" t="s">
        <v>110</v>
      </c>
      <c r="D6" s="105"/>
      <c r="E6" s="108" t="s">
        <v>111</v>
      </c>
      <c r="F6" s="100"/>
      <c r="G6" s="108" t="s">
        <v>112</v>
      </c>
      <c r="H6" s="100"/>
      <c r="I6" s="108" t="s">
        <v>113</v>
      </c>
      <c r="J6" s="99"/>
      <c r="K6" s="218"/>
      <c r="L6" s="218"/>
      <c r="M6" s="218"/>
    </row>
    <row r="7" spans="1:14" ht="54" customHeight="1" x14ac:dyDescent="0.25">
      <c r="A7" s="66"/>
      <c r="B7" s="66"/>
      <c r="C7" s="105" t="s">
        <v>114</v>
      </c>
      <c r="D7" s="105"/>
      <c r="E7" s="105"/>
      <c r="F7" s="100"/>
      <c r="G7" s="105"/>
      <c r="H7" s="100"/>
      <c r="I7" s="105"/>
      <c r="J7" s="99"/>
      <c r="K7" s="106" t="s">
        <v>115</v>
      </c>
      <c r="L7" s="78"/>
      <c r="M7" s="107" t="s">
        <v>116</v>
      </c>
    </row>
    <row r="8" spans="1:14" ht="16.5" customHeight="1" x14ac:dyDescent="0.25">
      <c r="A8" s="101" t="s">
        <v>117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218"/>
    </row>
    <row r="9" spans="1:14" ht="17.25" customHeight="1" x14ac:dyDescent="0.25">
      <c r="A9" s="79" t="s">
        <v>16</v>
      </c>
      <c r="B9" s="218"/>
      <c r="C9" s="148"/>
      <c r="D9" s="149"/>
      <c r="E9" s="148"/>
      <c r="F9" s="160"/>
      <c r="G9" s="148"/>
      <c r="H9" s="149"/>
      <c r="I9" s="148"/>
      <c r="J9" s="160"/>
      <c r="K9" s="148">
        <f t="shared" ref="K9:K16" si="0">SUM(C9:I9)</f>
        <v>0</v>
      </c>
      <c r="L9" s="160"/>
      <c r="M9" s="148"/>
    </row>
    <row r="10" spans="1:14" ht="17.25" customHeight="1" x14ac:dyDescent="0.25">
      <c r="A10" s="79" t="s">
        <v>118</v>
      </c>
      <c r="B10" s="65"/>
      <c r="C10" s="161"/>
      <c r="D10" s="162"/>
      <c r="E10" s="161"/>
      <c r="F10" s="162"/>
      <c r="G10" s="161"/>
      <c r="H10" s="160"/>
      <c r="I10" s="161"/>
      <c r="J10" s="160"/>
      <c r="K10" s="148">
        <f t="shared" si="0"/>
        <v>0</v>
      </c>
      <c r="L10" s="162"/>
      <c r="M10" s="161"/>
    </row>
    <row r="11" spans="1:14" ht="17.25" customHeight="1" x14ac:dyDescent="0.25">
      <c r="A11" s="79" t="s">
        <v>18</v>
      </c>
      <c r="B11" s="66"/>
      <c r="C11" s="161"/>
      <c r="D11" s="162"/>
      <c r="E11" s="161"/>
      <c r="F11" s="162"/>
      <c r="G11" s="161"/>
      <c r="H11" s="160"/>
      <c r="I11" s="161"/>
      <c r="J11" s="160"/>
      <c r="K11" s="148">
        <f t="shared" si="0"/>
        <v>0</v>
      </c>
      <c r="L11" s="162"/>
      <c r="M11" s="161"/>
    </row>
    <row r="12" spans="1:14" ht="16.5" customHeight="1" x14ac:dyDescent="0.25">
      <c r="A12" s="79" t="s">
        <v>119</v>
      </c>
      <c r="B12" s="66"/>
      <c r="C12" s="161">
        <v>17829</v>
      </c>
      <c r="D12" s="162"/>
      <c r="E12" s="161"/>
      <c r="F12" s="162"/>
      <c r="G12" s="161"/>
      <c r="H12" s="160"/>
      <c r="I12" s="161"/>
      <c r="J12" s="160"/>
      <c r="K12" s="148">
        <f t="shared" si="0"/>
        <v>17829</v>
      </c>
      <c r="L12" s="162"/>
      <c r="M12" s="161"/>
    </row>
    <row r="13" spans="1:14" ht="17.25" customHeight="1" x14ac:dyDescent="0.25">
      <c r="A13" s="79" t="s">
        <v>20</v>
      </c>
      <c r="B13" s="66"/>
      <c r="C13" s="161"/>
      <c r="D13" s="162"/>
      <c r="E13" s="161"/>
      <c r="F13" s="162"/>
      <c r="G13" s="161"/>
      <c r="H13" s="160"/>
      <c r="I13" s="161"/>
      <c r="J13" s="160"/>
      <c r="K13" s="148">
        <f t="shared" si="0"/>
        <v>0</v>
      </c>
      <c r="L13" s="162"/>
      <c r="M13" s="161"/>
    </row>
    <row r="14" spans="1:14" ht="17.25" customHeight="1" x14ac:dyDescent="0.25">
      <c r="A14" s="79" t="s">
        <v>21</v>
      </c>
      <c r="B14" s="66"/>
      <c r="C14" s="161"/>
      <c r="D14" s="162"/>
      <c r="E14" s="161"/>
      <c r="F14" s="162"/>
      <c r="G14" s="161"/>
      <c r="H14" s="160"/>
      <c r="I14" s="161"/>
      <c r="J14" s="160"/>
      <c r="K14" s="148">
        <f t="shared" si="0"/>
        <v>0</v>
      </c>
      <c r="L14" s="162"/>
      <c r="M14" s="161"/>
    </row>
    <row r="15" spans="1:14" ht="16.5" customHeight="1" x14ac:dyDescent="0.25">
      <c r="A15" s="79" t="s">
        <v>22</v>
      </c>
      <c r="B15" s="218"/>
      <c r="C15" s="163"/>
      <c r="D15" s="164"/>
      <c r="E15" s="163"/>
      <c r="F15" s="164"/>
      <c r="G15" s="163"/>
      <c r="H15" s="164"/>
      <c r="I15" s="163"/>
      <c r="J15" s="164"/>
      <c r="K15" s="148">
        <f t="shared" si="0"/>
        <v>0</v>
      </c>
      <c r="L15" s="164"/>
      <c r="M15" s="163"/>
    </row>
    <row r="16" spans="1:14" ht="16.5" customHeight="1" thickBot="1" x14ac:dyDescent="0.3">
      <c r="A16" s="79"/>
      <c r="B16" s="218"/>
      <c r="C16" s="165"/>
      <c r="D16" s="164"/>
      <c r="E16" s="165"/>
      <c r="F16" s="164"/>
      <c r="G16" s="165"/>
      <c r="H16" s="164"/>
      <c r="I16" s="165"/>
      <c r="J16" s="164"/>
      <c r="K16" s="148">
        <f t="shared" si="0"/>
        <v>0</v>
      </c>
      <c r="L16" s="164"/>
      <c r="M16" s="165"/>
    </row>
    <row r="17" spans="1:13" ht="16.2" thickBot="1" x14ac:dyDescent="0.35">
      <c r="A17" s="102" t="s">
        <v>120</v>
      </c>
      <c r="B17" s="91"/>
      <c r="C17" s="166">
        <f>SUM(C9:C16)</f>
        <v>17829</v>
      </c>
      <c r="D17" s="167"/>
      <c r="E17" s="166">
        <f>SUM(E9:E16)</f>
        <v>0</v>
      </c>
      <c r="F17" s="167"/>
      <c r="G17" s="166">
        <f>SUM(G9:G16)</f>
        <v>0</v>
      </c>
      <c r="H17" s="167"/>
      <c r="I17" s="166">
        <f>SUM(I9:I16)</f>
        <v>0</v>
      </c>
      <c r="J17" s="167"/>
      <c r="K17" s="166">
        <f>SUM(K9:K16)</f>
        <v>17829</v>
      </c>
      <c r="L17" s="167"/>
      <c r="M17" s="166">
        <f>SUM(M9:M16)</f>
        <v>0</v>
      </c>
    </row>
    <row r="18" spans="1:13" ht="15" x14ac:dyDescent="0.25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230">
        <f>IF(K17='R&amp;P Accounts'!B21,0,"cross ref error")</f>
        <v>0</v>
      </c>
      <c r="L18" s="90"/>
      <c r="M18" s="218"/>
    </row>
    <row r="19" spans="1:13" ht="16.5" customHeight="1" x14ac:dyDescent="0.25">
      <c r="A19" s="63" t="s">
        <v>121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</row>
    <row r="20" spans="1:13" ht="16.5" customHeight="1" x14ac:dyDescent="0.25">
      <c r="A20" s="79" t="s">
        <v>26</v>
      </c>
      <c r="B20" s="218"/>
      <c r="C20" s="117"/>
      <c r="D20" s="153"/>
      <c r="E20" s="117"/>
      <c r="F20" s="153"/>
      <c r="G20" s="117"/>
      <c r="H20" s="153"/>
      <c r="I20" s="117"/>
      <c r="J20" s="153"/>
      <c r="K20" s="213">
        <f>SUM(C20:I20)</f>
        <v>0</v>
      </c>
      <c r="L20" s="153"/>
      <c r="M20" s="117"/>
    </row>
    <row r="21" spans="1:13" ht="16.5" customHeight="1" thickBot="1" x14ac:dyDescent="0.3">
      <c r="A21" s="79" t="s">
        <v>27</v>
      </c>
      <c r="B21" s="218"/>
      <c r="C21" s="157"/>
      <c r="D21" s="153"/>
      <c r="E21" s="157"/>
      <c r="F21" s="153"/>
      <c r="G21" s="157"/>
      <c r="H21" s="153"/>
      <c r="I21" s="157"/>
      <c r="J21" s="153"/>
      <c r="K21" s="213">
        <f>SUM(C21:I21)</f>
        <v>0</v>
      </c>
      <c r="L21" s="153"/>
      <c r="M21" s="157"/>
    </row>
    <row r="22" spans="1:13" ht="16.2" thickBot="1" x14ac:dyDescent="0.35">
      <c r="A22" s="102" t="s">
        <v>120</v>
      </c>
      <c r="B22" s="218"/>
      <c r="C22" s="158">
        <f>SUM(C20:C21)</f>
        <v>0</v>
      </c>
      <c r="D22" s="153"/>
      <c r="E22" s="159">
        <f>SUM(E20:E21)</f>
        <v>0</v>
      </c>
      <c r="F22" s="153"/>
      <c r="G22" s="159">
        <f>SUM(G20:G21)</f>
        <v>0</v>
      </c>
      <c r="H22" s="153"/>
      <c r="I22" s="159">
        <f>SUM(I20:I21)</f>
        <v>0</v>
      </c>
      <c r="J22" s="153"/>
      <c r="K22" s="159">
        <f>SUM(K20:K21)</f>
        <v>0</v>
      </c>
      <c r="L22" s="153"/>
      <c r="M22" s="159">
        <f>SUM(M20:M21)</f>
        <v>0</v>
      </c>
    </row>
    <row r="23" spans="1:13" ht="9" customHeight="1" thickBot="1" x14ac:dyDescent="0.35">
      <c r="A23" s="102"/>
      <c r="B23" s="218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</row>
    <row r="24" spans="1:13" ht="16.2" thickBot="1" x14ac:dyDescent="0.35">
      <c r="A24" s="102" t="s">
        <v>122</v>
      </c>
      <c r="B24" s="218"/>
      <c r="C24" s="159">
        <f>C17+C22</f>
        <v>17829</v>
      </c>
      <c r="D24" s="153"/>
      <c r="E24" s="159">
        <f>E17+E22</f>
        <v>0</v>
      </c>
      <c r="F24" s="153"/>
      <c r="G24" s="159">
        <f>G17+G22</f>
        <v>0</v>
      </c>
      <c r="H24" s="153"/>
      <c r="I24" s="159">
        <f>I17+I22</f>
        <v>0</v>
      </c>
      <c r="J24" s="153"/>
      <c r="K24" s="159">
        <f>K17+K22</f>
        <v>17829</v>
      </c>
      <c r="L24" s="153"/>
      <c r="M24" s="159">
        <f>M17+M22</f>
        <v>0</v>
      </c>
    </row>
    <row r="25" spans="1:13" x14ac:dyDescent="0.25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31">
        <f>IF(K24='R&amp;P Accounts'!B28,0,"cross ref error")</f>
        <v>0</v>
      </c>
      <c r="L25" s="218"/>
      <c r="M25" s="218"/>
    </row>
    <row r="26" spans="1:13" x14ac:dyDescent="0.25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</row>
    <row r="27" spans="1:13" ht="13.8" x14ac:dyDescent="0.25">
      <c r="A27" s="27" t="s">
        <v>123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</row>
    <row r="28" spans="1:13" ht="16.5" customHeight="1" x14ac:dyDescent="0.25">
      <c r="A28" s="80" t="s">
        <v>31</v>
      </c>
      <c r="B28" s="218"/>
      <c r="C28" s="117"/>
      <c r="D28" s="153"/>
      <c r="E28" s="117"/>
      <c r="F28" s="153"/>
      <c r="G28" s="117"/>
      <c r="H28" s="153"/>
      <c r="I28" s="117"/>
      <c r="J28" s="153"/>
      <c r="K28" s="213">
        <f t="shared" ref="K28:K38" si="1">SUM(C28:I28)</f>
        <v>0</v>
      </c>
      <c r="L28" s="153"/>
      <c r="M28" s="117"/>
    </row>
    <row r="29" spans="1:13" ht="16.5" customHeight="1" x14ac:dyDescent="0.25">
      <c r="A29" s="80" t="s">
        <v>32</v>
      </c>
      <c r="B29" s="218"/>
      <c r="C29" s="117"/>
      <c r="D29" s="153"/>
      <c r="E29" s="117"/>
      <c r="F29" s="153"/>
      <c r="G29" s="117"/>
      <c r="H29" s="153"/>
      <c r="I29" s="117"/>
      <c r="J29" s="153"/>
      <c r="K29" s="213">
        <f t="shared" si="1"/>
        <v>0</v>
      </c>
      <c r="L29" s="153"/>
      <c r="M29" s="117"/>
    </row>
    <row r="30" spans="1:13" ht="16.5" customHeight="1" x14ac:dyDescent="0.25">
      <c r="A30" s="80" t="s">
        <v>33</v>
      </c>
      <c r="B30" s="218"/>
      <c r="C30" s="155"/>
      <c r="D30" s="153"/>
      <c r="E30" s="155"/>
      <c r="F30" s="153"/>
      <c r="G30" s="155"/>
      <c r="H30" s="153"/>
      <c r="I30" s="155"/>
      <c r="J30" s="153"/>
      <c r="K30" s="213">
        <f t="shared" si="1"/>
        <v>0</v>
      </c>
      <c r="L30" s="153"/>
      <c r="M30" s="155"/>
    </row>
    <row r="31" spans="1:13" ht="16.5" customHeight="1" x14ac:dyDescent="0.25">
      <c r="A31" s="80" t="s">
        <v>145</v>
      </c>
      <c r="B31" s="218"/>
      <c r="C31" s="155">
        <v>19563</v>
      </c>
      <c r="D31" s="153"/>
      <c r="E31" s="155"/>
      <c r="F31" s="153"/>
      <c r="G31" s="155"/>
      <c r="H31" s="153"/>
      <c r="I31" s="155"/>
      <c r="J31" s="153"/>
      <c r="K31" s="213">
        <f t="shared" si="1"/>
        <v>19563</v>
      </c>
      <c r="L31" s="153"/>
      <c r="M31" s="155"/>
    </row>
    <row r="32" spans="1:13" ht="16.5" customHeight="1" x14ac:dyDescent="0.25">
      <c r="A32" s="80" t="s">
        <v>34</v>
      </c>
      <c r="B32" s="218"/>
      <c r="C32" s="155"/>
      <c r="D32" s="153"/>
      <c r="E32" s="155"/>
      <c r="F32" s="153"/>
      <c r="G32" s="155"/>
      <c r="H32" s="153"/>
      <c r="I32" s="155"/>
      <c r="J32" s="153"/>
      <c r="K32" s="213">
        <f t="shared" si="1"/>
        <v>0</v>
      </c>
      <c r="L32" s="153"/>
      <c r="M32" s="155"/>
    </row>
    <row r="33" spans="1:14" ht="16.5" customHeight="1" x14ac:dyDescent="0.25">
      <c r="A33" s="80" t="s">
        <v>35</v>
      </c>
      <c r="B33" s="218"/>
      <c r="C33" s="155"/>
      <c r="D33" s="153"/>
      <c r="E33" s="155"/>
      <c r="F33" s="153"/>
      <c r="G33" s="155"/>
      <c r="H33" s="153"/>
      <c r="I33" s="155"/>
      <c r="J33" s="153"/>
      <c r="K33" s="213">
        <f t="shared" si="1"/>
        <v>0</v>
      </c>
      <c r="L33" s="153"/>
      <c r="M33" s="155"/>
    </row>
    <row r="34" spans="1:14" ht="16.5" customHeight="1" x14ac:dyDescent="0.25">
      <c r="A34" s="81" t="s">
        <v>36</v>
      </c>
      <c r="B34" s="218"/>
      <c r="C34" s="155"/>
      <c r="D34" s="153"/>
      <c r="E34" s="155"/>
      <c r="F34" s="153"/>
      <c r="G34" s="155"/>
      <c r="H34" s="153"/>
      <c r="I34" s="155"/>
      <c r="J34" s="153"/>
      <c r="K34" s="213">
        <f t="shared" si="1"/>
        <v>0</v>
      </c>
      <c r="L34" s="153"/>
      <c r="M34" s="155"/>
    </row>
    <row r="35" spans="1:14" ht="17.25" customHeight="1" x14ac:dyDescent="0.25">
      <c r="A35" s="81" t="s">
        <v>37</v>
      </c>
      <c r="B35" s="218"/>
      <c r="C35" s="155"/>
      <c r="D35" s="153"/>
      <c r="E35" s="155"/>
      <c r="F35" s="153"/>
      <c r="G35" s="155"/>
      <c r="H35" s="153"/>
      <c r="I35" s="155"/>
      <c r="J35" s="153"/>
      <c r="K35" s="213">
        <f t="shared" si="1"/>
        <v>0</v>
      </c>
      <c r="L35" s="153"/>
      <c r="M35" s="155"/>
    </row>
    <row r="36" spans="1:14" ht="17.25" customHeight="1" x14ac:dyDescent="0.25">
      <c r="A36" s="81" t="s">
        <v>38</v>
      </c>
      <c r="B36" s="218"/>
      <c r="C36" s="155"/>
      <c r="D36" s="153"/>
      <c r="E36" s="155"/>
      <c r="F36" s="153"/>
      <c r="G36" s="155"/>
      <c r="H36" s="153"/>
      <c r="I36" s="155"/>
      <c r="J36" s="153"/>
      <c r="K36" s="213">
        <f t="shared" si="1"/>
        <v>0</v>
      </c>
      <c r="L36" s="153"/>
      <c r="M36" s="155"/>
    </row>
    <row r="37" spans="1:14" ht="13.8" x14ac:dyDescent="0.25">
      <c r="A37" s="80"/>
      <c r="B37" s="218"/>
      <c r="C37" s="155"/>
      <c r="D37" s="153"/>
      <c r="E37" s="155"/>
      <c r="F37" s="153"/>
      <c r="G37" s="155"/>
      <c r="H37" s="153"/>
      <c r="I37" s="155"/>
      <c r="J37" s="153"/>
      <c r="K37" s="213">
        <f t="shared" si="1"/>
        <v>0</v>
      </c>
      <c r="L37" s="153"/>
      <c r="M37" s="155"/>
    </row>
    <row r="38" spans="1:14" ht="14.4" thickBot="1" x14ac:dyDescent="0.3">
      <c r="A38" s="103"/>
      <c r="B38" s="218"/>
      <c r="C38" s="155"/>
      <c r="D38" s="153"/>
      <c r="E38" s="155"/>
      <c r="F38" s="153"/>
      <c r="G38" s="155"/>
      <c r="H38" s="153"/>
      <c r="I38" s="155"/>
      <c r="J38" s="153"/>
      <c r="K38" s="213">
        <f t="shared" si="1"/>
        <v>0</v>
      </c>
      <c r="L38" s="153"/>
      <c r="M38" s="155"/>
    </row>
    <row r="39" spans="1:14" ht="16.5" customHeight="1" thickBot="1" x14ac:dyDescent="0.3">
      <c r="A39" s="13" t="s">
        <v>120</v>
      </c>
      <c r="B39" s="218"/>
      <c r="C39" s="156">
        <f>SUM(C28:C38)</f>
        <v>19563</v>
      </c>
      <c r="D39" s="153"/>
      <c r="E39" s="152">
        <f>SUM(E28:E38)</f>
        <v>0</v>
      </c>
      <c r="F39" s="153"/>
      <c r="G39" s="152">
        <f>SUM(G28:G38)</f>
        <v>0</v>
      </c>
      <c r="H39" s="153"/>
      <c r="I39" s="152">
        <f>SUM(I28:I38)</f>
        <v>0</v>
      </c>
      <c r="J39" s="153"/>
      <c r="K39" s="152">
        <f>SUM(K28:K38)</f>
        <v>19563</v>
      </c>
      <c r="L39" s="153"/>
      <c r="M39" s="152">
        <f>SUM(M28:M38)</f>
        <v>0</v>
      </c>
    </row>
    <row r="40" spans="1:14" x14ac:dyDescent="0.25">
      <c r="A40" s="218"/>
      <c r="B40" s="218"/>
      <c r="C40" s="224"/>
      <c r="D40" s="218"/>
      <c r="E40" s="218"/>
      <c r="F40" s="218"/>
      <c r="G40" s="218"/>
      <c r="H40" s="218"/>
      <c r="I40" s="218"/>
      <c r="J40" s="218"/>
      <c r="K40" s="231">
        <f>IF(K39='R&amp;P Accounts'!B42,0,"cross ref error")</f>
        <v>0</v>
      </c>
      <c r="L40" s="218"/>
      <c r="M40" s="218"/>
    </row>
    <row r="41" spans="1:14" ht="30" customHeight="1" x14ac:dyDescent="0.25">
      <c r="A41" s="63" t="s">
        <v>124</v>
      </c>
      <c r="B41" s="218"/>
      <c r="C41" s="224"/>
      <c r="D41" s="218"/>
      <c r="E41" s="218"/>
      <c r="F41" s="218"/>
      <c r="G41" s="218"/>
      <c r="H41" s="218"/>
      <c r="I41" s="218"/>
      <c r="J41" s="218"/>
      <c r="K41" s="218"/>
      <c r="L41" s="218"/>
      <c r="M41" s="218"/>
    </row>
    <row r="42" spans="1:14" ht="17.25" customHeight="1" x14ac:dyDescent="0.25">
      <c r="A42" s="80" t="s">
        <v>42</v>
      </c>
      <c r="B42" s="218"/>
      <c r="C42" s="155"/>
      <c r="D42" s="153"/>
      <c r="E42" s="155"/>
      <c r="F42" s="153"/>
      <c r="G42" s="155"/>
      <c r="H42" s="153"/>
      <c r="I42" s="155"/>
      <c r="J42" s="153"/>
      <c r="K42" s="213">
        <f>SUM(C42:I42)</f>
        <v>0</v>
      </c>
      <c r="L42" s="153"/>
      <c r="M42" s="155"/>
    </row>
    <row r="43" spans="1:14" ht="16.5" customHeight="1" thickBot="1" x14ac:dyDescent="0.3">
      <c r="A43" s="80" t="s">
        <v>43</v>
      </c>
      <c r="B43" s="218"/>
      <c r="C43" s="155"/>
      <c r="D43" s="153"/>
      <c r="E43" s="155"/>
      <c r="F43" s="153"/>
      <c r="G43" s="155"/>
      <c r="H43" s="153"/>
      <c r="I43" s="155"/>
      <c r="J43" s="153"/>
      <c r="K43" s="213">
        <f>SUM(C43:I43)</f>
        <v>0</v>
      </c>
      <c r="L43" s="153"/>
      <c r="M43" s="155"/>
    </row>
    <row r="44" spans="1:14" ht="16.5" customHeight="1" thickBot="1" x14ac:dyDescent="0.3">
      <c r="A44" s="13" t="s">
        <v>125</v>
      </c>
      <c r="B44" s="218"/>
      <c r="C44" s="156">
        <f>C42+C43</f>
        <v>0</v>
      </c>
      <c r="D44" s="153"/>
      <c r="E44" s="152">
        <f>E42+E43</f>
        <v>0</v>
      </c>
      <c r="F44" s="153"/>
      <c r="G44" s="152">
        <f>G42+G43</f>
        <v>0</v>
      </c>
      <c r="H44" s="153"/>
      <c r="I44" s="152">
        <f>I42+I43</f>
        <v>0</v>
      </c>
      <c r="J44" s="153"/>
      <c r="K44" s="152">
        <f>K42+K43</f>
        <v>0</v>
      </c>
      <c r="L44" s="153"/>
      <c r="M44" s="152">
        <f>M42+M43</f>
        <v>0</v>
      </c>
    </row>
    <row r="45" spans="1:14" ht="17.25" customHeight="1" thickBot="1" x14ac:dyDescent="0.3">
      <c r="A45" s="218"/>
      <c r="B45" s="218"/>
      <c r="C45" s="127"/>
      <c r="D45" s="126"/>
      <c r="E45" s="126"/>
      <c r="F45" s="126"/>
      <c r="G45" s="126"/>
      <c r="H45" s="126"/>
      <c r="I45" s="126"/>
      <c r="J45" s="126"/>
      <c r="K45" s="231">
        <f>IF(K44='R&amp;P Accounts'!B47,0,"cross ref error")</f>
        <v>0</v>
      </c>
      <c r="L45" s="126"/>
      <c r="M45" s="126"/>
    </row>
    <row r="46" spans="1:14" ht="16.5" customHeight="1" thickBot="1" x14ac:dyDescent="0.3">
      <c r="A46" s="104" t="s">
        <v>45</v>
      </c>
      <c r="B46" s="218"/>
      <c r="C46" s="152">
        <f>+C44+C39</f>
        <v>19563</v>
      </c>
      <c r="D46" s="153"/>
      <c r="E46" s="152">
        <f>+E44+E39</f>
        <v>0</v>
      </c>
      <c r="F46" s="153"/>
      <c r="G46" s="152">
        <f>+G44+G39</f>
        <v>0</v>
      </c>
      <c r="H46" s="153"/>
      <c r="I46" s="152">
        <f>+I44+I39</f>
        <v>0</v>
      </c>
      <c r="J46" s="153"/>
      <c r="K46" s="152">
        <f>+K44+K39</f>
        <v>19563</v>
      </c>
      <c r="L46" s="153"/>
      <c r="M46" s="152">
        <f>+M44+M39</f>
        <v>0</v>
      </c>
      <c r="N46" s="154"/>
    </row>
    <row r="47" spans="1:14" ht="17.25" customHeight="1" thickBot="1" x14ac:dyDescent="0.3">
      <c r="A47" s="218"/>
      <c r="B47" s="218"/>
      <c r="C47" s="127"/>
      <c r="D47" s="126"/>
      <c r="E47" s="126"/>
      <c r="F47" s="126"/>
      <c r="G47" s="126"/>
      <c r="H47" s="126"/>
      <c r="I47" s="126"/>
      <c r="J47" s="126"/>
      <c r="K47" s="231">
        <f>IF(K46='R&amp;P Accounts'!B49,0,"cross ref error")</f>
        <v>0</v>
      </c>
      <c r="L47" s="126"/>
      <c r="M47" s="126"/>
    </row>
    <row r="48" spans="1:14" ht="18.75" customHeight="1" thickBot="1" x14ac:dyDescent="0.3">
      <c r="A48" s="39" t="s">
        <v>46</v>
      </c>
      <c r="B48" s="218"/>
      <c r="C48" s="150">
        <f>+C24-C46</f>
        <v>-1734</v>
      </c>
      <c r="D48" s="151"/>
      <c r="E48" s="150">
        <f>+E24-E46</f>
        <v>0</v>
      </c>
      <c r="F48" s="151"/>
      <c r="G48" s="150">
        <f>+G24-G46</f>
        <v>0</v>
      </c>
      <c r="H48" s="151"/>
      <c r="I48" s="150">
        <f>+I24-I46</f>
        <v>0</v>
      </c>
      <c r="J48" s="151"/>
      <c r="K48" s="150">
        <f>+K24-K46</f>
        <v>-1734</v>
      </c>
      <c r="L48" s="151"/>
      <c r="M48" s="150">
        <f>+M24-M46</f>
        <v>0</v>
      </c>
    </row>
    <row r="49" spans="1:13" ht="14.25" customHeight="1" thickBot="1" x14ac:dyDescent="0.3">
      <c r="A49" s="39"/>
      <c r="B49" s="218"/>
      <c r="C49" s="211"/>
      <c r="D49" s="151"/>
      <c r="E49" s="211"/>
      <c r="F49" s="151"/>
      <c r="G49" s="211"/>
      <c r="H49" s="151"/>
      <c r="I49" s="211"/>
      <c r="J49" s="151"/>
      <c r="K49" s="211"/>
      <c r="L49" s="151"/>
      <c r="M49" s="211"/>
    </row>
    <row r="50" spans="1:13" ht="18.75" customHeight="1" thickBot="1" x14ac:dyDescent="0.3">
      <c r="A50" s="91" t="s">
        <v>126</v>
      </c>
      <c r="B50" s="218"/>
      <c r="C50" s="150"/>
      <c r="D50" s="151"/>
      <c r="E50" s="212"/>
      <c r="F50" s="151"/>
      <c r="G50" s="212"/>
      <c r="H50" s="151"/>
      <c r="I50" s="212"/>
      <c r="J50" s="151"/>
      <c r="K50" s="212">
        <f>SUM(C50:I50)</f>
        <v>0</v>
      </c>
      <c r="L50" s="151"/>
      <c r="M50" s="212"/>
    </row>
    <row r="51" spans="1:13" ht="14.25" customHeight="1" thickBot="1" x14ac:dyDescent="0.3">
      <c r="A51" s="91"/>
      <c r="B51" s="218"/>
      <c r="C51" s="136"/>
      <c r="D51" s="151"/>
      <c r="E51" s="151"/>
      <c r="F51" s="151"/>
      <c r="G51" s="151"/>
      <c r="H51" s="151"/>
      <c r="I51" s="151"/>
      <c r="J51" s="151"/>
      <c r="K51" s="151"/>
      <c r="L51" s="151"/>
      <c r="M51" s="151"/>
    </row>
    <row r="52" spans="1:13" ht="18.75" customHeight="1" thickBot="1" x14ac:dyDescent="0.3">
      <c r="A52" s="13" t="s">
        <v>48</v>
      </c>
      <c r="B52" s="218"/>
      <c r="C52" s="150">
        <f>C48+C50</f>
        <v>-1734</v>
      </c>
      <c r="D52" s="151"/>
      <c r="E52" s="150">
        <f>E48+E50</f>
        <v>0</v>
      </c>
      <c r="F52" s="151"/>
      <c r="G52" s="150">
        <f>G48+G50</f>
        <v>0</v>
      </c>
      <c r="H52" s="151"/>
      <c r="I52" s="150">
        <f>I48+I50</f>
        <v>0</v>
      </c>
      <c r="J52" s="151"/>
      <c r="K52" s="150">
        <f>K48+K50</f>
        <v>-1734</v>
      </c>
      <c r="L52" s="151"/>
      <c r="M52" s="150">
        <f>M48+M50</f>
        <v>0</v>
      </c>
    </row>
    <row r="53" spans="1:13" x14ac:dyDescent="0.25">
      <c r="A53" s="218"/>
      <c r="B53" s="218"/>
      <c r="C53" s="224"/>
      <c r="D53" s="218"/>
      <c r="E53" s="218"/>
      <c r="F53" s="218"/>
      <c r="G53" s="218"/>
      <c r="H53" s="218"/>
      <c r="I53" s="218"/>
      <c r="J53" s="218"/>
      <c r="K53" s="231">
        <f>IF(K52='R&amp;P Accounts'!B55,0,"cross ref error")</f>
        <v>0</v>
      </c>
      <c r="L53" s="218"/>
      <c r="M53" s="218"/>
    </row>
    <row r="55" spans="1:13" ht="15.6" x14ac:dyDescent="0.3">
      <c r="A55" s="175" t="s">
        <v>127</v>
      </c>
    </row>
    <row r="56" spans="1:13" x14ac:dyDescent="0.25">
      <c r="A56" s="347"/>
      <c r="B56" s="348"/>
      <c r="C56" s="348"/>
      <c r="D56" s="348"/>
      <c r="E56" s="348"/>
      <c r="F56" s="348"/>
      <c r="G56" s="348"/>
      <c r="H56" s="348"/>
      <c r="I56" s="348"/>
      <c r="J56" s="348"/>
      <c r="K56" s="348"/>
      <c r="L56" s="348"/>
      <c r="M56" s="349"/>
    </row>
    <row r="57" spans="1:13" x14ac:dyDescent="0.25">
      <c r="A57" s="350"/>
      <c r="B57" s="351"/>
      <c r="C57" s="351"/>
      <c r="D57" s="351"/>
      <c r="E57" s="351"/>
      <c r="F57" s="351"/>
      <c r="G57" s="351"/>
      <c r="H57" s="351"/>
      <c r="I57" s="351"/>
      <c r="J57" s="351"/>
      <c r="K57" s="351"/>
      <c r="L57" s="351"/>
      <c r="M57" s="352"/>
    </row>
    <row r="58" spans="1:13" x14ac:dyDescent="0.25">
      <c r="A58" s="350"/>
      <c r="B58" s="351"/>
      <c r="C58" s="351"/>
      <c r="D58" s="351"/>
      <c r="E58" s="351"/>
      <c r="F58" s="351"/>
      <c r="G58" s="351"/>
      <c r="H58" s="351"/>
      <c r="I58" s="351"/>
      <c r="J58" s="351"/>
      <c r="K58" s="351"/>
      <c r="L58" s="351"/>
      <c r="M58" s="352"/>
    </row>
    <row r="59" spans="1:13" x14ac:dyDescent="0.25">
      <c r="A59" s="350"/>
      <c r="B59" s="351"/>
      <c r="C59" s="351"/>
      <c r="D59" s="351"/>
      <c r="E59" s="351"/>
      <c r="F59" s="351"/>
      <c r="G59" s="351"/>
      <c r="H59" s="351"/>
      <c r="I59" s="351"/>
      <c r="J59" s="351"/>
      <c r="K59" s="351"/>
      <c r="L59" s="351"/>
      <c r="M59" s="352"/>
    </row>
    <row r="60" spans="1:13" x14ac:dyDescent="0.25">
      <c r="A60" s="350"/>
      <c r="B60" s="351"/>
      <c r="C60" s="351"/>
      <c r="D60" s="351"/>
      <c r="E60" s="351"/>
      <c r="F60" s="351"/>
      <c r="G60" s="351"/>
      <c r="H60" s="351"/>
      <c r="I60" s="351"/>
      <c r="J60" s="351"/>
      <c r="K60" s="351"/>
      <c r="L60" s="351"/>
      <c r="M60" s="352"/>
    </row>
    <row r="61" spans="1:13" x14ac:dyDescent="0.25">
      <c r="A61" s="350"/>
      <c r="B61" s="351"/>
      <c r="C61" s="351"/>
      <c r="D61" s="351"/>
      <c r="E61" s="351"/>
      <c r="F61" s="351"/>
      <c r="G61" s="351"/>
      <c r="H61" s="351"/>
      <c r="I61" s="351"/>
      <c r="J61" s="351"/>
      <c r="K61" s="351"/>
      <c r="L61" s="351"/>
      <c r="M61" s="352"/>
    </row>
    <row r="62" spans="1:13" x14ac:dyDescent="0.25">
      <c r="A62" s="350"/>
      <c r="B62" s="351"/>
      <c r="C62" s="351"/>
      <c r="D62" s="351"/>
      <c r="E62" s="351"/>
      <c r="F62" s="351"/>
      <c r="G62" s="351"/>
      <c r="H62" s="351"/>
      <c r="I62" s="351"/>
      <c r="J62" s="351"/>
      <c r="K62" s="351"/>
      <c r="L62" s="351"/>
      <c r="M62" s="352"/>
    </row>
    <row r="63" spans="1:13" x14ac:dyDescent="0.25">
      <c r="A63" s="350"/>
      <c r="B63" s="351"/>
      <c r="C63" s="351"/>
      <c r="D63" s="351"/>
      <c r="E63" s="351"/>
      <c r="F63" s="351"/>
      <c r="G63" s="351"/>
      <c r="H63" s="351"/>
      <c r="I63" s="351"/>
      <c r="J63" s="351"/>
      <c r="K63" s="351"/>
      <c r="L63" s="351"/>
      <c r="M63" s="352"/>
    </row>
    <row r="64" spans="1:13" x14ac:dyDescent="0.25">
      <c r="A64" s="353"/>
      <c r="B64" s="354"/>
      <c r="C64" s="354"/>
      <c r="D64" s="354"/>
      <c r="E64" s="354"/>
      <c r="F64" s="354"/>
      <c r="G64" s="354"/>
      <c r="H64" s="354"/>
      <c r="I64" s="354"/>
      <c r="J64" s="354"/>
      <c r="K64" s="354"/>
      <c r="L64" s="354"/>
      <c r="M64" s="355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A7" sqref="A7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29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A1" s="218"/>
      <c r="B1" s="218"/>
      <c r="C1" s="292" t="str">
        <f>'R&amp;P Accounts'!B2</f>
        <v xml:space="preserve">Royal British Legion Scotland Turriff  Branch </v>
      </c>
      <c r="D1" s="292"/>
      <c r="E1" s="292"/>
      <c r="F1" s="292"/>
      <c r="G1" s="292"/>
      <c r="H1" s="292"/>
      <c r="I1" s="292"/>
      <c r="J1" s="292"/>
      <c r="K1" s="292"/>
      <c r="L1" s="218"/>
      <c r="M1" s="299" t="str">
        <f>'R&amp;P Accounts'!L2</f>
        <v>SCO 28970</v>
      </c>
      <c r="N1" s="299"/>
    </row>
    <row r="2" spans="1:14" ht="10.5" customHeight="1" x14ac:dyDescent="0.25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218"/>
      <c r="N2" s="218"/>
    </row>
    <row r="3" spans="1:14" s="44" customFormat="1" ht="26.25" customHeight="1" x14ac:dyDescent="0.25">
      <c r="A3" s="41" t="s">
        <v>128</v>
      </c>
      <c r="B3" s="41"/>
      <c r="C3" s="42"/>
      <c r="D3" s="41"/>
      <c r="E3" s="41"/>
      <c r="F3" s="41"/>
      <c r="G3" s="41"/>
      <c r="H3" s="300"/>
      <c r="I3" s="300"/>
      <c r="J3" s="300"/>
      <c r="K3" s="300"/>
      <c r="L3" s="76"/>
      <c r="M3" s="225"/>
      <c r="N3" s="228"/>
    </row>
    <row r="4" spans="1:14" ht="15" customHeight="1" x14ac:dyDescent="0.25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218"/>
      <c r="N4" s="218"/>
    </row>
    <row r="5" spans="1:14" ht="20.100000000000001" customHeight="1" x14ac:dyDescent="0.25">
      <c r="A5" s="346" t="s">
        <v>129</v>
      </c>
      <c r="B5" s="346"/>
      <c r="C5" s="346"/>
      <c r="D5" s="346"/>
      <c r="E5" s="346"/>
      <c r="F5" s="37"/>
      <c r="G5" s="37"/>
      <c r="H5" s="37"/>
      <c r="I5" s="37"/>
      <c r="J5" s="12"/>
      <c r="K5" s="78"/>
      <c r="L5" s="78"/>
      <c r="M5" s="218"/>
      <c r="N5" s="218"/>
    </row>
    <row r="6" spans="1:14" ht="54" customHeight="1" x14ac:dyDescent="0.25">
      <c r="A6" s="66"/>
      <c r="B6" s="66"/>
      <c r="C6" s="108" t="s">
        <v>130</v>
      </c>
      <c r="D6" s="108"/>
      <c r="E6" s="108" t="s">
        <v>131</v>
      </c>
      <c r="F6" s="109"/>
      <c r="G6" s="108" t="s">
        <v>132</v>
      </c>
      <c r="H6" s="109"/>
      <c r="I6" s="108" t="s">
        <v>133</v>
      </c>
      <c r="J6" s="99"/>
      <c r="K6" s="218"/>
      <c r="L6" s="218"/>
      <c r="M6" s="218"/>
      <c r="N6" s="218"/>
    </row>
    <row r="7" spans="1:14" ht="54" customHeight="1" x14ac:dyDescent="0.25">
      <c r="A7" s="66"/>
      <c r="B7" s="66"/>
      <c r="C7" s="105"/>
      <c r="D7" s="105"/>
      <c r="E7" s="105"/>
      <c r="F7" s="100"/>
      <c r="G7" s="105"/>
      <c r="H7" s="100"/>
      <c r="I7" s="105"/>
      <c r="J7" s="99"/>
      <c r="K7" s="106" t="s">
        <v>134</v>
      </c>
      <c r="L7" s="78"/>
      <c r="M7" s="107" t="s">
        <v>135</v>
      </c>
      <c r="N7" s="218"/>
    </row>
    <row r="8" spans="1:14" ht="19.5" customHeight="1" x14ac:dyDescent="0.25">
      <c r="A8" s="101" t="s">
        <v>117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218"/>
      <c r="N8" s="218"/>
    </row>
    <row r="9" spans="1:14" ht="17.25" customHeight="1" x14ac:dyDescent="0.25">
      <c r="A9" s="79" t="s">
        <v>136</v>
      </c>
      <c r="B9" s="218"/>
      <c r="C9" s="213"/>
      <c r="D9" s="217"/>
      <c r="E9" s="213"/>
      <c r="F9" s="116"/>
      <c r="G9" s="213"/>
      <c r="H9" s="217"/>
      <c r="I9" s="213"/>
      <c r="J9" s="116"/>
      <c r="K9" s="213">
        <f>SUM(C9:I9)</f>
        <v>0</v>
      </c>
      <c r="L9" s="168"/>
      <c r="M9" s="213"/>
      <c r="N9" s="218"/>
    </row>
    <row r="10" spans="1:14" ht="17.25" customHeight="1" x14ac:dyDescent="0.25">
      <c r="A10" s="79" t="s">
        <v>17</v>
      </c>
      <c r="B10" s="65"/>
      <c r="C10" s="112"/>
      <c r="D10" s="113"/>
      <c r="E10" s="112"/>
      <c r="F10" s="113"/>
      <c r="G10" s="112"/>
      <c r="H10" s="116"/>
      <c r="I10" s="112"/>
      <c r="J10" s="116"/>
      <c r="K10" s="213">
        <f t="shared" ref="K10:K16" si="0">SUM(C10:I10)</f>
        <v>0</v>
      </c>
      <c r="L10" s="113"/>
      <c r="M10" s="169"/>
      <c r="N10" s="218"/>
    </row>
    <row r="11" spans="1:14" ht="18" customHeight="1" x14ac:dyDescent="0.25">
      <c r="A11" s="79" t="s">
        <v>18</v>
      </c>
      <c r="B11" s="66"/>
      <c r="C11" s="112"/>
      <c r="D11" s="113"/>
      <c r="E11" s="112"/>
      <c r="F11" s="113"/>
      <c r="G11" s="112"/>
      <c r="H11" s="116"/>
      <c r="I11" s="112"/>
      <c r="J11" s="116"/>
      <c r="K11" s="213">
        <f t="shared" si="0"/>
        <v>0</v>
      </c>
      <c r="L11" s="113"/>
      <c r="M11" s="169"/>
      <c r="N11" s="218"/>
    </row>
    <row r="12" spans="1:14" ht="16.5" customHeight="1" x14ac:dyDescent="0.25">
      <c r="A12" s="79" t="s">
        <v>19</v>
      </c>
      <c r="B12" s="66"/>
      <c r="C12" s="112"/>
      <c r="D12" s="113"/>
      <c r="E12" s="112"/>
      <c r="F12" s="113"/>
      <c r="G12" s="112"/>
      <c r="H12" s="116"/>
      <c r="I12" s="112"/>
      <c r="J12" s="116"/>
      <c r="K12" s="213">
        <f t="shared" si="0"/>
        <v>0</v>
      </c>
      <c r="L12" s="113"/>
      <c r="M12" s="169"/>
      <c r="N12" s="218"/>
    </row>
    <row r="13" spans="1:14" ht="18" customHeight="1" x14ac:dyDescent="0.25">
      <c r="A13" s="79" t="s">
        <v>20</v>
      </c>
      <c r="B13" s="66"/>
      <c r="C13" s="112"/>
      <c r="D13" s="113"/>
      <c r="E13" s="112"/>
      <c r="F13" s="113"/>
      <c r="G13" s="112"/>
      <c r="H13" s="116"/>
      <c r="I13" s="112"/>
      <c r="J13" s="116"/>
      <c r="K13" s="213">
        <f t="shared" si="0"/>
        <v>0</v>
      </c>
      <c r="L13" s="113"/>
      <c r="M13" s="169"/>
      <c r="N13" s="218"/>
    </row>
    <row r="14" spans="1:14" ht="29.25" customHeight="1" x14ac:dyDescent="0.25">
      <c r="A14" s="79" t="s">
        <v>21</v>
      </c>
      <c r="B14" s="66"/>
      <c r="C14" s="112"/>
      <c r="D14" s="113"/>
      <c r="E14" s="112"/>
      <c r="F14" s="113"/>
      <c r="G14" s="112"/>
      <c r="H14" s="116"/>
      <c r="I14" s="112"/>
      <c r="J14" s="116"/>
      <c r="K14" s="213">
        <f t="shared" si="0"/>
        <v>0</v>
      </c>
      <c r="L14" s="113"/>
      <c r="M14" s="169"/>
      <c r="N14" s="218"/>
    </row>
    <row r="15" spans="1:14" ht="17.25" customHeight="1" x14ac:dyDescent="0.25">
      <c r="A15" s="79" t="s">
        <v>22</v>
      </c>
      <c r="B15" s="218"/>
      <c r="C15" s="117"/>
      <c r="D15" s="153"/>
      <c r="E15" s="117"/>
      <c r="F15" s="153"/>
      <c r="G15" s="117"/>
      <c r="H15" s="153"/>
      <c r="I15" s="117"/>
      <c r="J15" s="153"/>
      <c r="K15" s="213">
        <f t="shared" si="0"/>
        <v>0</v>
      </c>
      <c r="L15" s="171"/>
      <c r="M15" s="170"/>
      <c r="N15" s="218"/>
    </row>
    <row r="16" spans="1:14" ht="17.25" customHeight="1" thickBot="1" x14ac:dyDescent="0.3">
      <c r="A16" s="79" t="s">
        <v>23</v>
      </c>
      <c r="B16" s="218"/>
      <c r="C16" s="214"/>
      <c r="D16" s="153"/>
      <c r="E16" s="214"/>
      <c r="F16" s="153"/>
      <c r="G16" s="214"/>
      <c r="H16" s="153"/>
      <c r="I16" s="214"/>
      <c r="J16" s="153"/>
      <c r="K16" s="213">
        <f t="shared" si="0"/>
        <v>0</v>
      </c>
      <c r="L16" s="171"/>
      <c r="M16" s="172"/>
      <c r="N16" s="218"/>
    </row>
    <row r="17" spans="1:13" ht="18" customHeight="1" thickBot="1" x14ac:dyDescent="0.35">
      <c r="A17" s="102" t="s">
        <v>120</v>
      </c>
      <c r="B17" s="91"/>
      <c r="C17" s="215">
        <f>SUM(C9:C16)</f>
        <v>0</v>
      </c>
      <c r="D17" s="216"/>
      <c r="E17" s="215">
        <f>SUM(E9:E16)</f>
        <v>0</v>
      </c>
      <c r="F17" s="216"/>
      <c r="G17" s="215">
        <f>SUM(G9:G16)</f>
        <v>0</v>
      </c>
      <c r="H17" s="216"/>
      <c r="I17" s="215">
        <f>SUM(I9:I16)</f>
        <v>0</v>
      </c>
      <c r="J17" s="216"/>
      <c r="K17" s="215">
        <f>SUM(K9:K16)</f>
        <v>0</v>
      </c>
      <c r="L17" s="216"/>
      <c r="M17" s="215">
        <f>SUM(M9:M16)</f>
        <v>0</v>
      </c>
    </row>
    <row r="18" spans="1:13" ht="15.75" customHeight="1" x14ac:dyDescent="0.25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232">
        <f>IF(K17='R&amp;P Accounts'!D21,0,"cross ref error")</f>
        <v>0</v>
      </c>
      <c r="L18" s="90"/>
      <c r="M18" s="218"/>
    </row>
    <row r="19" spans="1:13" ht="29.25" customHeight="1" x14ac:dyDescent="0.25">
      <c r="A19" s="63" t="s">
        <v>121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</row>
    <row r="20" spans="1:13" ht="16.5" customHeight="1" x14ac:dyDescent="0.25">
      <c r="A20" s="79" t="s">
        <v>26</v>
      </c>
      <c r="B20" s="218"/>
      <c r="C20" s="117"/>
      <c r="D20" s="153"/>
      <c r="E20" s="117"/>
      <c r="F20" s="153"/>
      <c r="G20" s="117"/>
      <c r="H20" s="153"/>
      <c r="I20" s="117"/>
      <c r="J20" s="153"/>
      <c r="K20" s="213">
        <f>SUM(C20:I20)</f>
        <v>0</v>
      </c>
      <c r="L20" s="153"/>
      <c r="M20" s="117"/>
    </row>
    <row r="21" spans="1:13" ht="17.25" customHeight="1" thickBot="1" x14ac:dyDescent="0.3">
      <c r="A21" s="79" t="s">
        <v>27</v>
      </c>
      <c r="B21" s="218"/>
      <c r="C21" s="157"/>
      <c r="D21" s="153"/>
      <c r="E21" s="157"/>
      <c r="F21" s="153"/>
      <c r="G21" s="157"/>
      <c r="H21" s="153"/>
      <c r="I21" s="157"/>
      <c r="J21" s="153"/>
      <c r="K21" s="213">
        <f>SUM(C21:I21)</f>
        <v>0</v>
      </c>
      <c r="L21" s="153"/>
      <c r="M21" s="157"/>
    </row>
    <row r="22" spans="1:13" ht="18" customHeight="1" thickBot="1" x14ac:dyDescent="0.35">
      <c r="A22" s="102" t="s">
        <v>120</v>
      </c>
      <c r="B22" s="218"/>
      <c r="C22" s="158">
        <f>SUM(C20:C21)</f>
        <v>0</v>
      </c>
      <c r="D22" s="153"/>
      <c r="E22" s="159">
        <f>SUM(E20:E21)</f>
        <v>0</v>
      </c>
      <c r="F22" s="153"/>
      <c r="G22" s="159">
        <f>SUM(G20:G21)</f>
        <v>0</v>
      </c>
      <c r="H22" s="153"/>
      <c r="I22" s="159">
        <f>SUM(I20:I21)</f>
        <v>0</v>
      </c>
      <c r="J22" s="153"/>
      <c r="K22" s="159">
        <f>SUM(K20:K21)</f>
        <v>0</v>
      </c>
      <c r="L22" s="153"/>
      <c r="M22" s="159">
        <f>SUM(M20:M21)</f>
        <v>0</v>
      </c>
    </row>
    <row r="23" spans="1:13" ht="5.25" customHeight="1" thickBot="1" x14ac:dyDescent="0.35">
      <c r="A23" s="102"/>
      <c r="B23" s="218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</row>
    <row r="24" spans="1:13" ht="18" customHeight="1" thickBot="1" x14ac:dyDescent="0.35">
      <c r="A24" s="102" t="s">
        <v>122</v>
      </c>
      <c r="B24" s="218"/>
      <c r="C24" s="159">
        <f>C17+C22</f>
        <v>0</v>
      </c>
      <c r="D24" s="153"/>
      <c r="E24" s="159">
        <f>E17+E22</f>
        <v>0</v>
      </c>
      <c r="F24" s="153"/>
      <c r="G24" s="159">
        <f>G17+G22</f>
        <v>0</v>
      </c>
      <c r="H24" s="153"/>
      <c r="I24" s="159">
        <f>I17+I22</f>
        <v>0</v>
      </c>
      <c r="J24" s="153"/>
      <c r="K24" s="159">
        <f>K17+K22</f>
        <v>0</v>
      </c>
      <c r="L24" s="153"/>
      <c r="M24" s="159">
        <f>M17+M22</f>
        <v>0</v>
      </c>
    </row>
    <row r="25" spans="1:13" ht="19.5" customHeight="1" x14ac:dyDescent="0.25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31">
        <f>IF(K24='R&amp;P Accounts'!D28,0,"cross ref error")</f>
        <v>0</v>
      </c>
      <c r="L25" s="218"/>
      <c r="M25" s="218"/>
    </row>
    <row r="26" spans="1:13" ht="19.5" customHeight="1" x14ac:dyDescent="0.25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</row>
    <row r="27" spans="1:13" ht="19.5" customHeight="1" x14ac:dyDescent="0.25">
      <c r="A27" s="27" t="s">
        <v>123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</row>
    <row r="28" spans="1:13" ht="17.25" customHeight="1" x14ac:dyDescent="0.25">
      <c r="A28" s="80" t="s">
        <v>31</v>
      </c>
      <c r="B28" s="218"/>
      <c r="C28" s="117"/>
      <c r="D28" s="153"/>
      <c r="E28" s="117"/>
      <c r="F28" s="153"/>
      <c r="G28" s="117"/>
      <c r="H28" s="153"/>
      <c r="I28" s="117"/>
      <c r="J28" s="153"/>
      <c r="K28" s="213">
        <f t="shared" ref="K28:K38" si="1">SUM(C28:I28)</f>
        <v>0</v>
      </c>
      <c r="L28" s="153"/>
      <c r="M28" s="117"/>
    </row>
    <row r="29" spans="1:13" ht="16.5" customHeight="1" x14ac:dyDescent="0.25">
      <c r="A29" s="80" t="s">
        <v>32</v>
      </c>
      <c r="B29" s="218"/>
      <c r="C29" s="117"/>
      <c r="D29" s="153"/>
      <c r="E29" s="117"/>
      <c r="F29" s="153"/>
      <c r="G29" s="117"/>
      <c r="H29" s="153"/>
      <c r="I29" s="117"/>
      <c r="J29" s="153"/>
      <c r="K29" s="213">
        <f t="shared" si="1"/>
        <v>0</v>
      </c>
      <c r="L29" s="153"/>
      <c r="M29" s="117"/>
    </row>
    <row r="30" spans="1:13" ht="17.25" customHeight="1" x14ac:dyDescent="0.25">
      <c r="A30" s="80" t="s">
        <v>33</v>
      </c>
      <c r="B30" s="218"/>
      <c r="C30" s="155"/>
      <c r="D30" s="153"/>
      <c r="E30" s="155"/>
      <c r="F30" s="153"/>
      <c r="G30" s="155"/>
      <c r="H30" s="153"/>
      <c r="I30" s="155"/>
      <c r="J30" s="153"/>
      <c r="K30" s="213">
        <f t="shared" si="1"/>
        <v>0</v>
      </c>
      <c r="L30" s="153"/>
      <c r="M30" s="155"/>
    </row>
    <row r="31" spans="1:13" ht="17.25" customHeight="1" x14ac:dyDescent="0.25">
      <c r="A31" s="80" t="s">
        <v>137</v>
      </c>
      <c r="B31" s="218"/>
      <c r="C31" s="155"/>
      <c r="D31" s="153"/>
      <c r="E31" s="155"/>
      <c r="F31" s="153"/>
      <c r="G31" s="155"/>
      <c r="H31" s="153"/>
      <c r="I31" s="155"/>
      <c r="J31" s="153"/>
      <c r="K31" s="213">
        <f t="shared" si="1"/>
        <v>0</v>
      </c>
      <c r="L31" s="153"/>
      <c r="M31" s="155"/>
    </row>
    <row r="32" spans="1:13" ht="17.25" customHeight="1" x14ac:dyDescent="0.25">
      <c r="A32" s="80" t="s">
        <v>34</v>
      </c>
      <c r="B32" s="218"/>
      <c r="C32" s="155"/>
      <c r="D32" s="153"/>
      <c r="E32" s="155"/>
      <c r="F32" s="153"/>
      <c r="G32" s="155"/>
      <c r="H32" s="153"/>
      <c r="I32" s="155"/>
      <c r="J32" s="153"/>
      <c r="K32" s="213">
        <f t="shared" si="1"/>
        <v>0</v>
      </c>
      <c r="L32" s="153"/>
      <c r="M32" s="155"/>
    </row>
    <row r="33" spans="1:13" ht="17.25" customHeight="1" x14ac:dyDescent="0.25">
      <c r="A33" s="80" t="s">
        <v>35</v>
      </c>
      <c r="B33" s="218"/>
      <c r="C33" s="155"/>
      <c r="D33" s="153"/>
      <c r="E33" s="155"/>
      <c r="F33" s="153"/>
      <c r="G33" s="155"/>
      <c r="H33" s="153"/>
      <c r="I33" s="155"/>
      <c r="J33" s="153"/>
      <c r="K33" s="213">
        <f t="shared" si="1"/>
        <v>0</v>
      </c>
      <c r="L33" s="153"/>
      <c r="M33" s="155"/>
    </row>
    <row r="34" spans="1:13" ht="17.25" customHeight="1" x14ac:dyDescent="0.25">
      <c r="A34" s="81" t="s">
        <v>36</v>
      </c>
      <c r="B34" s="218"/>
      <c r="C34" s="155"/>
      <c r="D34" s="153"/>
      <c r="E34" s="155"/>
      <c r="F34" s="153"/>
      <c r="G34" s="155"/>
      <c r="H34" s="153"/>
      <c r="I34" s="155"/>
      <c r="J34" s="153"/>
      <c r="K34" s="213">
        <f t="shared" si="1"/>
        <v>0</v>
      </c>
      <c r="L34" s="153"/>
      <c r="M34" s="155"/>
    </row>
    <row r="35" spans="1:13" ht="17.25" customHeight="1" x14ac:dyDescent="0.25">
      <c r="A35" s="81" t="s">
        <v>37</v>
      </c>
      <c r="B35" s="218"/>
      <c r="C35" s="155"/>
      <c r="D35" s="153"/>
      <c r="E35" s="155"/>
      <c r="F35" s="153"/>
      <c r="G35" s="155"/>
      <c r="H35" s="153"/>
      <c r="I35" s="155"/>
      <c r="J35" s="153"/>
      <c r="K35" s="213">
        <f t="shared" si="1"/>
        <v>0</v>
      </c>
      <c r="L35" s="153"/>
      <c r="M35" s="155"/>
    </row>
    <row r="36" spans="1:13" ht="17.25" customHeight="1" x14ac:dyDescent="0.25">
      <c r="A36" s="81" t="s">
        <v>38</v>
      </c>
      <c r="B36" s="218"/>
      <c r="C36" s="155"/>
      <c r="D36" s="153"/>
      <c r="E36" s="155"/>
      <c r="F36" s="153"/>
      <c r="G36" s="155"/>
      <c r="H36" s="153"/>
      <c r="I36" s="155"/>
      <c r="J36" s="153"/>
      <c r="K36" s="213">
        <f t="shared" si="1"/>
        <v>0</v>
      </c>
      <c r="L36" s="153"/>
      <c r="M36" s="155"/>
    </row>
    <row r="37" spans="1:13" ht="17.25" customHeight="1" x14ac:dyDescent="0.25">
      <c r="A37" s="80"/>
      <c r="B37" s="218"/>
      <c r="C37" s="155"/>
      <c r="D37" s="153"/>
      <c r="E37" s="155"/>
      <c r="F37" s="153"/>
      <c r="G37" s="155"/>
      <c r="H37" s="153"/>
      <c r="I37" s="155"/>
      <c r="J37" s="153"/>
      <c r="K37" s="213">
        <f t="shared" si="1"/>
        <v>0</v>
      </c>
      <c r="L37" s="153"/>
      <c r="M37" s="155"/>
    </row>
    <row r="38" spans="1:13" ht="17.25" customHeight="1" thickBot="1" x14ac:dyDescent="0.3">
      <c r="A38" s="103"/>
      <c r="B38" s="218"/>
      <c r="C38" s="155"/>
      <c r="D38" s="153"/>
      <c r="E38" s="155"/>
      <c r="F38" s="153"/>
      <c r="G38" s="155"/>
      <c r="H38" s="153"/>
      <c r="I38" s="155"/>
      <c r="J38" s="153"/>
      <c r="K38" s="213">
        <f t="shared" si="1"/>
        <v>0</v>
      </c>
      <c r="L38" s="153"/>
      <c r="M38" s="155"/>
    </row>
    <row r="39" spans="1:13" ht="17.25" customHeight="1" thickBot="1" x14ac:dyDescent="0.3">
      <c r="A39" s="13" t="s">
        <v>120</v>
      </c>
      <c r="B39" s="218"/>
      <c r="C39" s="156">
        <f>SUM(C28:C38)</f>
        <v>0</v>
      </c>
      <c r="D39" s="153"/>
      <c r="E39" s="152">
        <f>SUM(E28:E38)</f>
        <v>0</v>
      </c>
      <c r="F39" s="153"/>
      <c r="G39" s="152">
        <f>SUM(G28:G38)</f>
        <v>0</v>
      </c>
      <c r="H39" s="153"/>
      <c r="I39" s="152">
        <f>SUM(I28:I38)</f>
        <v>0</v>
      </c>
      <c r="J39" s="153"/>
      <c r="K39" s="152">
        <f>SUM(K28:K38)</f>
        <v>0</v>
      </c>
      <c r="L39" s="153"/>
      <c r="M39" s="152">
        <f>SUM(M28:M38)</f>
        <v>0</v>
      </c>
    </row>
    <row r="40" spans="1:13" x14ac:dyDescent="0.25">
      <c r="A40" s="218"/>
      <c r="B40" s="218"/>
      <c r="C40" s="224"/>
      <c r="D40" s="218"/>
      <c r="E40" s="218"/>
      <c r="F40" s="218"/>
      <c r="G40" s="218"/>
      <c r="H40" s="218"/>
      <c r="I40" s="218"/>
      <c r="J40" s="218"/>
      <c r="K40" s="231">
        <f>IF(K39='R&amp;P Accounts'!D42,0,"cross ref error")</f>
        <v>0</v>
      </c>
      <c r="L40" s="218"/>
      <c r="M40" s="218"/>
    </row>
    <row r="41" spans="1:13" ht="27.6" x14ac:dyDescent="0.25">
      <c r="A41" s="63" t="s">
        <v>124</v>
      </c>
      <c r="B41" s="218"/>
      <c r="C41" s="224"/>
      <c r="D41" s="218"/>
      <c r="E41" s="218"/>
      <c r="F41" s="218"/>
      <c r="G41" s="218"/>
      <c r="H41" s="218"/>
      <c r="I41" s="218"/>
      <c r="J41" s="218"/>
      <c r="K41" s="218"/>
      <c r="L41" s="218"/>
      <c r="M41" s="218"/>
    </row>
    <row r="42" spans="1:13" ht="17.25" customHeight="1" x14ac:dyDescent="0.25">
      <c r="A42" s="80" t="s">
        <v>42</v>
      </c>
      <c r="B42" s="218"/>
      <c r="C42" s="155"/>
      <c r="D42" s="153"/>
      <c r="E42" s="155"/>
      <c r="F42" s="153"/>
      <c r="G42" s="155"/>
      <c r="H42" s="153"/>
      <c r="I42" s="155"/>
      <c r="J42" s="153"/>
      <c r="K42" s="213">
        <f>SUM(C42:I42)</f>
        <v>0</v>
      </c>
      <c r="L42" s="153"/>
      <c r="M42" s="155"/>
    </row>
    <row r="43" spans="1:13" ht="17.25" customHeight="1" thickBot="1" x14ac:dyDescent="0.3">
      <c r="A43" s="80" t="s">
        <v>43</v>
      </c>
      <c r="B43" s="218"/>
      <c r="C43" s="155"/>
      <c r="D43" s="153"/>
      <c r="E43" s="155"/>
      <c r="F43" s="153"/>
      <c r="G43" s="155"/>
      <c r="H43" s="153"/>
      <c r="I43" s="155"/>
      <c r="J43" s="153"/>
      <c r="K43" s="213">
        <f>SUM(C43:I43)</f>
        <v>0</v>
      </c>
      <c r="L43" s="153"/>
      <c r="M43" s="155"/>
    </row>
    <row r="44" spans="1:13" ht="17.25" customHeight="1" thickBot="1" x14ac:dyDescent="0.3">
      <c r="A44" s="13" t="s">
        <v>125</v>
      </c>
      <c r="B44" s="218"/>
      <c r="C44" s="156">
        <f>C42+C43</f>
        <v>0</v>
      </c>
      <c r="D44" s="153"/>
      <c r="E44" s="152">
        <f>E42+E43</f>
        <v>0</v>
      </c>
      <c r="F44" s="153"/>
      <c r="G44" s="152">
        <f>G42+G43</f>
        <v>0</v>
      </c>
      <c r="H44" s="153"/>
      <c r="I44" s="152">
        <f>I42+I43</f>
        <v>0</v>
      </c>
      <c r="J44" s="153"/>
      <c r="K44" s="152">
        <f>K42+K43</f>
        <v>0</v>
      </c>
      <c r="L44" s="153"/>
      <c r="M44" s="152">
        <f>M42+M43</f>
        <v>0</v>
      </c>
    </row>
    <row r="45" spans="1:13" ht="13.8" thickBot="1" x14ac:dyDescent="0.3">
      <c r="A45" s="218"/>
      <c r="B45" s="218"/>
      <c r="C45" s="224"/>
      <c r="D45" s="218"/>
      <c r="E45" s="218"/>
      <c r="F45" s="218"/>
      <c r="G45" s="218"/>
      <c r="H45" s="218"/>
      <c r="I45" s="218"/>
      <c r="J45" s="218"/>
      <c r="K45" s="231">
        <f>IF(K44='R&amp;P Accounts'!D47,0,"cross ref error")</f>
        <v>0</v>
      </c>
      <c r="L45" s="218"/>
      <c r="M45" s="218"/>
    </row>
    <row r="46" spans="1:13" ht="17.25" customHeight="1" thickBot="1" x14ac:dyDescent="0.3">
      <c r="A46" s="104" t="s">
        <v>45</v>
      </c>
      <c r="B46" s="218"/>
      <c r="C46" s="152">
        <f>+C44+C39</f>
        <v>0</v>
      </c>
      <c r="D46" s="153"/>
      <c r="E46" s="152">
        <f>+E44+E39</f>
        <v>0</v>
      </c>
      <c r="F46" s="153"/>
      <c r="G46" s="152">
        <f>+G44+G39</f>
        <v>0</v>
      </c>
      <c r="H46" s="153"/>
      <c r="I46" s="152">
        <f>+I44+I39</f>
        <v>0</v>
      </c>
      <c r="J46" s="153"/>
      <c r="K46" s="152">
        <f>+K44+K39</f>
        <v>0</v>
      </c>
      <c r="L46" s="153"/>
      <c r="M46" s="152">
        <f>+M44+M39</f>
        <v>0</v>
      </c>
    </row>
    <row r="47" spans="1:13" ht="13.8" thickBot="1" x14ac:dyDescent="0.3">
      <c r="A47" s="218"/>
      <c r="B47" s="218"/>
      <c r="C47" s="224"/>
      <c r="D47" s="218"/>
      <c r="E47" s="218"/>
      <c r="F47" s="218"/>
      <c r="G47" s="218"/>
      <c r="H47" s="218"/>
      <c r="I47" s="218"/>
      <c r="J47" s="218"/>
      <c r="K47" s="231">
        <f>IF(K46='R&amp;P Accounts'!D49,0,"cross ref error")</f>
        <v>0</v>
      </c>
      <c r="L47" s="218"/>
      <c r="M47" s="218"/>
    </row>
    <row r="48" spans="1:13" ht="17.25" customHeight="1" thickBot="1" x14ac:dyDescent="0.3">
      <c r="A48" s="39" t="s">
        <v>46</v>
      </c>
      <c r="B48" s="218"/>
      <c r="C48" s="150">
        <f>+C24-C46</f>
        <v>0</v>
      </c>
      <c r="D48" s="151"/>
      <c r="E48" s="150">
        <f>+E24-E46</f>
        <v>0</v>
      </c>
      <c r="F48" s="151"/>
      <c r="G48" s="150">
        <f>+G24-G46</f>
        <v>0</v>
      </c>
      <c r="H48" s="151"/>
      <c r="I48" s="150">
        <f>+I24-I46</f>
        <v>0</v>
      </c>
      <c r="J48" s="151"/>
      <c r="K48" s="150">
        <f>+K24-K46</f>
        <v>0</v>
      </c>
      <c r="L48" s="151"/>
      <c r="M48" s="150">
        <f>+M24-M46</f>
        <v>0</v>
      </c>
    </row>
    <row r="49" spans="1:13" ht="14.25" customHeight="1" thickBot="1" x14ac:dyDescent="0.3">
      <c r="A49" s="39"/>
      <c r="B49" s="218"/>
      <c r="C49" s="211"/>
      <c r="D49" s="151"/>
      <c r="E49" s="211"/>
      <c r="F49" s="151"/>
      <c r="G49" s="211"/>
      <c r="H49" s="151"/>
      <c r="I49" s="211"/>
      <c r="J49" s="151"/>
      <c r="K49" s="211"/>
      <c r="L49" s="151"/>
      <c r="M49" s="211"/>
    </row>
    <row r="50" spans="1:13" s="126" customFormat="1" ht="17.25" customHeight="1" thickBot="1" x14ac:dyDescent="0.3">
      <c r="A50" s="91" t="s">
        <v>126</v>
      </c>
      <c r="C50" s="150"/>
      <c r="D50" s="151"/>
      <c r="E50" s="212"/>
      <c r="F50" s="151"/>
      <c r="G50" s="212"/>
      <c r="H50" s="151"/>
      <c r="I50" s="212"/>
      <c r="J50" s="151"/>
      <c r="K50" s="212">
        <f>SUM(C50:I50)</f>
        <v>0</v>
      </c>
      <c r="L50" s="151"/>
      <c r="M50" s="212"/>
    </row>
    <row r="51" spans="1:13" ht="14.25" customHeight="1" thickBot="1" x14ac:dyDescent="0.3">
      <c r="A51" s="11"/>
      <c r="B51" s="218"/>
      <c r="C51" s="173"/>
      <c r="D51" s="174"/>
      <c r="E51" s="174"/>
      <c r="F51" s="174"/>
      <c r="G51" s="174"/>
      <c r="H51" s="174"/>
      <c r="I51" s="174"/>
      <c r="J51" s="174"/>
      <c r="K51" s="174"/>
      <c r="L51" s="174"/>
      <c r="M51" s="174"/>
    </row>
    <row r="52" spans="1:13" ht="17.25" customHeight="1" thickBot="1" x14ac:dyDescent="0.3">
      <c r="A52" s="13" t="s">
        <v>48</v>
      </c>
      <c r="B52" s="218"/>
      <c r="C52" s="150">
        <f>C48+C50</f>
        <v>0</v>
      </c>
      <c r="D52" s="151"/>
      <c r="E52" s="150">
        <f>E48+E50</f>
        <v>0</v>
      </c>
      <c r="F52" s="151"/>
      <c r="G52" s="150">
        <f>G48+G50</f>
        <v>0</v>
      </c>
      <c r="H52" s="151"/>
      <c r="I52" s="150">
        <f>I48+I50</f>
        <v>0</v>
      </c>
      <c r="J52" s="151"/>
      <c r="K52" s="150">
        <f>K48+K50</f>
        <v>0</v>
      </c>
      <c r="L52" s="151"/>
      <c r="M52" s="150">
        <f>M48+M50</f>
        <v>0</v>
      </c>
    </row>
    <row r="53" spans="1:13" x14ac:dyDescent="0.25">
      <c r="A53" s="218"/>
      <c r="B53" s="218"/>
      <c r="C53" s="224"/>
      <c r="D53" s="218"/>
      <c r="E53" s="218"/>
      <c r="F53" s="218"/>
      <c r="G53" s="218"/>
      <c r="H53" s="218"/>
      <c r="I53" s="218"/>
      <c r="J53" s="218"/>
      <c r="K53" s="231">
        <f>IF(K52='R&amp;P Accounts'!D55,0,"cross ref error")</f>
        <v>0</v>
      </c>
      <c r="L53" s="218"/>
      <c r="M53" s="218"/>
    </row>
    <row r="55" spans="1:13" ht="15.6" x14ac:dyDescent="0.3">
      <c r="A55" s="175" t="s">
        <v>127</v>
      </c>
      <c r="B55" s="218"/>
      <c r="C55" s="224"/>
      <c r="D55" s="218"/>
      <c r="E55" s="218"/>
      <c r="F55" s="218"/>
      <c r="G55" s="218"/>
      <c r="H55" s="218"/>
      <c r="I55" s="218"/>
      <c r="J55" s="218"/>
      <c r="K55" s="218"/>
      <c r="L55" s="218"/>
      <c r="M55" s="218"/>
    </row>
    <row r="56" spans="1:13" x14ac:dyDescent="0.25">
      <c r="A56" s="357"/>
      <c r="B56" s="358"/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9"/>
    </row>
    <row r="57" spans="1:13" x14ac:dyDescent="0.25">
      <c r="A57" s="360"/>
      <c r="B57" s="361"/>
      <c r="C57" s="361"/>
      <c r="D57" s="361"/>
      <c r="E57" s="361"/>
      <c r="F57" s="361"/>
      <c r="G57" s="361"/>
      <c r="H57" s="361"/>
      <c r="I57" s="361"/>
      <c r="J57" s="361"/>
      <c r="K57" s="361"/>
      <c r="L57" s="361"/>
      <c r="M57" s="362"/>
    </row>
    <row r="58" spans="1:13" x14ac:dyDescent="0.25">
      <c r="A58" s="360"/>
      <c r="B58" s="361"/>
      <c r="C58" s="361"/>
      <c r="D58" s="361"/>
      <c r="E58" s="361"/>
      <c r="F58" s="361"/>
      <c r="G58" s="361"/>
      <c r="H58" s="361"/>
      <c r="I58" s="361"/>
      <c r="J58" s="361"/>
      <c r="K58" s="361"/>
      <c r="L58" s="361"/>
      <c r="M58" s="362"/>
    </row>
    <row r="59" spans="1:13" x14ac:dyDescent="0.25">
      <c r="A59" s="360"/>
      <c r="B59" s="361"/>
      <c r="C59" s="361"/>
      <c r="D59" s="361"/>
      <c r="E59" s="361"/>
      <c r="F59" s="361"/>
      <c r="G59" s="361"/>
      <c r="H59" s="361"/>
      <c r="I59" s="361"/>
      <c r="J59" s="361"/>
      <c r="K59" s="361"/>
      <c r="L59" s="361"/>
      <c r="M59" s="362"/>
    </row>
    <row r="60" spans="1:13" x14ac:dyDescent="0.25">
      <c r="A60" s="360"/>
      <c r="B60" s="361"/>
      <c r="C60" s="361"/>
      <c r="D60" s="361"/>
      <c r="E60" s="361"/>
      <c r="F60" s="361"/>
      <c r="G60" s="361"/>
      <c r="H60" s="361"/>
      <c r="I60" s="361"/>
      <c r="J60" s="361"/>
      <c r="K60" s="361"/>
      <c r="L60" s="361"/>
      <c r="M60" s="362"/>
    </row>
    <row r="61" spans="1:13" x14ac:dyDescent="0.25">
      <c r="A61" s="360"/>
      <c r="B61" s="361"/>
      <c r="C61" s="361"/>
      <c r="D61" s="361"/>
      <c r="E61" s="361"/>
      <c r="F61" s="361"/>
      <c r="G61" s="361"/>
      <c r="H61" s="361"/>
      <c r="I61" s="361"/>
      <c r="J61" s="361"/>
      <c r="K61" s="361"/>
      <c r="L61" s="361"/>
      <c r="M61" s="362"/>
    </row>
    <row r="62" spans="1:13" x14ac:dyDescent="0.25">
      <c r="A62" s="360"/>
      <c r="B62" s="361"/>
      <c r="C62" s="361"/>
      <c r="D62" s="361"/>
      <c r="E62" s="361"/>
      <c r="F62" s="361"/>
      <c r="G62" s="361"/>
      <c r="H62" s="361"/>
      <c r="I62" s="361"/>
      <c r="J62" s="361"/>
      <c r="K62" s="361"/>
      <c r="L62" s="361"/>
      <c r="M62" s="362"/>
    </row>
    <row r="63" spans="1:13" x14ac:dyDescent="0.25">
      <c r="A63" s="360"/>
      <c r="B63" s="361"/>
      <c r="C63" s="361"/>
      <c r="D63" s="361"/>
      <c r="E63" s="361"/>
      <c r="F63" s="361"/>
      <c r="G63" s="361"/>
      <c r="H63" s="361"/>
      <c r="I63" s="361"/>
      <c r="J63" s="361"/>
      <c r="K63" s="361"/>
      <c r="L63" s="361"/>
      <c r="M63" s="362"/>
    </row>
    <row r="64" spans="1:13" x14ac:dyDescent="0.25">
      <c r="A64" s="363"/>
      <c r="B64" s="364"/>
      <c r="C64" s="364"/>
      <c r="D64" s="364"/>
      <c r="E64" s="364"/>
      <c r="F64" s="364"/>
      <c r="G64" s="364"/>
      <c r="H64" s="364"/>
      <c r="I64" s="364"/>
      <c r="J64" s="364"/>
      <c r="K64" s="364"/>
      <c r="L64" s="364"/>
      <c r="M64" s="365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83A406-5C91-4EB7-8585-176659F7CBEC}">
  <ds:schemaRefs>
    <ds:schemaRef ds:uri="http://schemas.microsoft.com/office/2006/metadata/properties"/>
    <ds:schemaRef ds:uri="http://schemas.microsoft.com/office/infopath/2007/PartnerControls"/>
    <ds:schemaRef ds:uri="19ffc531-b8dd-48b2-b912-fbcae34dfbc7"/>
    <ds:schemaRef ds:uri="b848ba89-aace-446c-bdb2-610c2dc0fe9a"/>
  </ds:schemaRefs>
</ds:datastoreItem>
</file>

<file path=customXml/itemProps2.xml><?xml version="1.0" encoding="utf-8"?>
<ds:datastoreItem xmlns:ds="http://schemas.openxmlformats.org/officeDocument/2006/customXml" ds:itemID="{79A228BB-26E7-4F8F-B62B-66314DE43626}"/>
</file>

<file path=customXml/itemProps3.xml><?xml version="1.0" encoding="utf-8"?>
<ds:datastoreItem xmlns:ds="http://schemas.openxmlformats.org/officeDocument/2006/customXml" ds:itemID="{3ED6F568-EEE1-48BF-BE50-12DB9AC25A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cp:keywords/>
  <dc:description/>
  <cp:lastModifiedBy>Alan Hayes</cp:lastModifiedBy>
  <cp:revision/>
  <dcterms:created xsi:type="dcterms:W3CDTF">2007-04-10T16:51:52Z</dcterms:created>
  <dcterms:modified xsi:type="dcterms:W3CDTF">2026-05-02T11:22:50Z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  <property fmtid="{D5CDD505-2E9C-101B-9397-08002B2CF9AE}" pid="26" name="Order">
    <vt:r8>16800</vt:r8>
  </property>
  <property fmtid="{D5CDD505-2E9C-101B-9397-08002B2CF9AE}" pid="27" name="MediaServiceImageTags">
    <vt:lpwstr/>
  </property>
</Properties>
</file>