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210"/>
  <workbookPr/>
  <mc:AlternateContent xmlns:mc="http://schemas.openxmlformats.org/markup-compatibility/2006">
    <mc:Choice Requires="x15">
      <x15ac:absPath xmlns:x15ac="http://schemas.microsoft.com/office/spreadsheetml/2010/11/ac" url="https://theayrshirecommunitytrust.sharepoint.com/Shared Documents/TSI Team/ACIE/Independent Examinations/The Violet Ricky Leadership Academy/2024/"/>
    </mc:Choice>
  </mc:AlternateContent>
  <xr:revisionPtr revIDLastSave="23" documentId="11_2CBE67FB761E7E08BC93C422F6330C88E31205B2" xr6:coauthVersionLast="47" xr6:coauthVersionMax="47" xr10:uidLastSave="{FE3E8F49-4388-4151-AEAE-601F7C55ECE1}"/>
  <bookViews>
    <workbookView xWindow="-108" yWindow="-108" windowWidth="23256" windowHeight="12456" tabRatio="840" activeTab="1" xr2:uid="{00000000-000D-0000-FFFF-FFFF00000000}"/>
  </bookViews>
  <sheets>
    <sheet name="R&amp;P Accounts" sheetId="2" r:id="rId1"/>
    <sheet name="Statement of balances" sheetId="3" r:id="rId2"/>
    <sheet name="Notes" sheetId="4" r:id="rId3"/>
  </sheets>
  <definedNames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2" l="1"/>
  <c r="J14" i="2"/>
  <c r="L26" i="2"/>
  <c r="L21" i="2"/>
  <c r="L47" i="2"/>
  <c r="L42" i="2"/>
  <c r="L49" i="2" s="1"/>
  <c r="B42" i="2"/>
  <c r="B47" i="2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6" i="2"/>
  <c r="H21" i="2"/>
  <c r="D21" i="2"/>
  <c r="F21" i="2"/>
  <c r="J24" i="2"/>
  <c r="J25" i="2"/>
  <c r="J26" i="2" s="1"/>
  <c r="D26" i="2"/>
  <c r="D28" i="2" s="1"/>
  <c r="D47" i="2"/>
  <c r="D42" i="2"/>
  <c r="F26" i="2"/>
  <c r="F28" i="2" s="1"/>
  <c r="F47" i="2"/>
  <c r="F42" i="2"/>
  <c r="H26" i="2"/>
  <c r="H28" i="2" s="1"/>
  <c r="H47" i="2"/>
  <c r="H42" i="2"/>
  <c r="J53" i="2"/>
  <c r="K17" i="4"/>
  <c r="J19" i="2"/>
  <c r="F9" i="3"/>
  <c r="H9" i="3"/>
  <c r="J9" i="3"/>
  <c r="L9" i="3"/>
  <c r="N48" i="3"/>
  <c r="P48" i="3"/>
  <c r="P41" i="3"/>
  <c r="N41" i="3"/>
  <c r="P32" i="3"/>
  <c r="N32" i="3"/>
  <c r="L32" i="3"/>
  <c r="P19" i="3"/>
  <c r="N19" i="3"/>
  <c r="N7" i="3"/>
  <c r="J20" i="2"/>
  <c r="J18" i="2"/>
  <c r="J17" i="2"/>
  <c r="J16" i="2"/>
  <c r="J15" i="2"/>
  <c r="J13" i="2"/>
  <c r="N8" i="3"/>
  <c r="N6" i="3"/>
  <c r="N5" i="3"/>
  <c r="K1" i="4"/>
  <c r="B1" i="4"/>
  <c r="B1" i="3"/>
  <c r="N1" i="3"/>
  <c r="P9" i="3"/>
  <c r="B49" i="2" l="1"/>
  <c r="N9" i="3"/>
  <c r="H49" i="2"/>
  <c r="F49" i="2"/>
  <c r="J47" i="2"/>
  <c r="J48" i="2" s="1"/>
  <c r="L28" i="2"/>
  <c r="J21" i="2"/>
  <c r="J22" i="2" s="1"/>
  <c r="D49" i="2"/>
  <c r="J42" i="2"/>
  <c r="J43" i="2" s="1"/>
  <c r="B28" i="2"/>
  <c r="L51" i="2"/>
  <c r="L55" i="2" s="1"/>
  <c r="P10" i="3" s="1"/>
  <c r="F51" i="2"/>
  <c r="F55" i="2" s="1"/>
  <c r="J10" i="3" s="1"/>
  <c r="H51" i="2"/>
  <c r="H55" i="2" s="1"/>
  <c r="L10" i="3" s="1"/>
  <c r="J27" i="2"/>
  <c r="B51" i="2" l="1"/>
  <c r="J49" i="2"/>
  <c r="J50" i="2" s="1"/>
  <c r="D51" i="2"/>
  <c r="D55" i="2" s="1"/>
  <c r="H10" i="3" s="1"/>
  <c r="J28" i="2"/>
  <c r="J29" i="2" s="1"/>
  <c r="B55" i="2"/>
  <c r="J51" i="2"/>
  <c r="J55" i="2" s="1"/>
  <c r="N10" i="3" s="1"/>
  <c r="F10" i="3" l="1"/>
  <c r="J56" i="2"/>
</calcChain>
</file>

<file path=xl/sharedStrings.xml><?xml version="1.0" encoding="utf-8"?>
<sst xmlns="http://schemas.openxmlformats.org/spreadsheetml/2006/main" count="144" uniqueCount="108">
  <si>
    <t xml:space="preserve">Enter charity name below </t>
  </si>
  <si>
    <t xml:space="preserve">Enter SC No. below   </t>
  </si>
  <si>
    <t>The Violet Ricky Leadership Academy</t>
  </si>
  <si>
    <t>SC052204</t>
  </si>
  <si>
    <t>Receipts and payments accounts</t>
  </si>
  <si>
    <t>For the period from</t>
  </si>
  <si>
    <t>Period start date</t>
  </si>
  <si>
    <t>to</t>
  </si>
  <si>
    <t>Period end date</t>
  </si>
  <si>
    <t>Section A Statement of receipts and payments</t>
  </si>
  <si>
    <t>Unrestricted funds</t>
  </si>
  <si>
    <t>Restricted funds</t>
  </si>
  <si>
    <t xml:space="preserve">Expendable endowment funds </t>
  </si>
  <si>
    <t>Permanent endowment funds</t>
  </si>
  <si>
    <t>Total funds current period</t>
  </si>
  <si>
    <t xml:space="preserve">Total funds last period </t>
  </si>
  <si>
    <t>to nearest £</t>
  </si>
  <si>
    <t xml:space="preserve">A1 Receipts 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</si>
  <si>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</si>
  <si>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</si>
  <si>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</si>
  <si>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</si>
  <si>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</si>
  <si>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</si>
  <si>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Rents from land &amp; buildings</t>
  </si>
  <si>
    <t>Gross receipts from other charitable activities</t>
  </si>
  <si>
    <t xml:space="preserve">A1 Sub total </t>
  </si>
  <si>
    <t>A2 Receipts from asset &amp; investment sales</t>
  </si>
  <si>
    <t>Proceeds from sale of fixed assets</t>
  </si>
  <si>
    <t>Proceeds from sale of investments</t>
  </si>
  <si>
    <t xml:space="preserve">A2 Sub total </t>
  </si>
  <si>
    <t>Total receipts</t>
  </si>
  <si>
    <t>A3 Payments</t>
  </si>
  <si>
    <t>Expenses for fundraising activities</t>
  </si>
  <si>
    <t>Gross trading payments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</si>
  <si>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</si>
  <si>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</si>
  <si>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</si>
  <si>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</si>
  <si>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</si>
  <si>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</si>
  <si>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</si>
  <si>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 xml:space="preserve">Other </t>
  </si>
  <si>
    <t>A3 Sub total</t>
  </si>
  <si>
    <t>A4 Payments relating to asset and investment movements</t>
  </si>
  <si>
    <t>Purchases of fixed assets</t>
  </si>
  <si>
    <t>Purchase of investments</t>
  </si>
  <si>
    <t>A4 Sub total</t>
  </si>
  <si>
    <t>Total payments</t>
  </si>
  <si>
    <t>Net receipts / (payments)</t>
  </si>
  <si>
    <t>A5 Transfers to / (from) funds</t>
  </si>
  <si>
    <t>Surplus / (deficit) for year</t>
  </si>
  <si>
    <t>Section B Statement of balances</t>
  </si>
  <si>
    <t>Categories</t>
  </si>
  <si>
    <t xml:space="preserve">Details </t>
  </si>
  <si>
    <t xml:space="preserve">Unrestricted funds </t>
  </si>
  <si>
    <t xml:space="preserve">Restricted funds </t>
  </si>
  <si>
    <t xml:space="preserve">Permanent endowment funds </t>
  </si>
  <si>
    <t>Total current period</t>
  </si>
  <si>
    <t xml:space="preserve">Total last period </t>
  </si>
  <si>
    <t>B1 Cash funds</t>
  </si>
  <si>
    <t>Cash and bank balances at start of year</t>
  </si>
  <si>
    <t>Surplus / (deficit) shown on receipts and payments account</t>
  </si>
  <si>
    <t>Cash and bank balances at end of year</t>
  </si>
  <si>
    <t>(Agree balances with receipts and payments account(s))</t>
  </si>
  <si>
    <t>Details</t>
  </si>
  <si>
    <t>Fund to which asset belongs</t>
  </si>
  <si>
    <t>Market valuation</t>
  </si>
  <si>
    <t>Last year</t>
  </si>
  <si>
    <t>B2 Investments</t>
  </si>
  <si>
    <t xml:space="preserve">Total </t>
  </si>
  <si>
    <t>Cost (if available)</t>
  </si>
  <si>
    <t>Current value (if available)</t>
  </si>
  <si>
    <t>B3 Other assets</t>
  </si>
  <si>
    <t>Total</t>
  </si>
  <si>
    <t>Fund to which liability relates</t>
  </si>
  <si>
    <t>Amount due</t>
  </si>
  <si>
    <t>B4 Liabilities</t>
  </si>
  <si>
    <t>Amount due (estimate)</t>
  </si>
  <si>
    <t>B5 Contingent liabilities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</si>
  <si>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</si>
  <si>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>Signature</t>
  </si>
  <si>
    <t>Print Name</t>
  </si>
  <si>
    <t>Date of approval</t>
  </si>
  <si>
    <t>Violet Wanjiku</t>
  </si>
  <si>
    <t>17/06/2026</t>
  </si>
  <si>
    <t xml:space="preserve">Section C Notes to the Accounts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</si>
  <si>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</si>
  <si>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Type of activity or project supported</t>
  </si>
  <si>
    <t>Individual / institution</t>
  </si>
  <si>
    <t xml:space="preserve">Number of grants made </t>
  </si>
  <si>
    <t>£</t>
  </si>
  <si>
    <t>C2 Grants</t>
  </si>
  <si>
    <t>C3a Trustee remuneration</t>
  </si>
  <si>
    <t>If no remuneration was paid during the period to any charity trustee or person connected to a trustee cross this box (otherwise complete section 3b)</t>
  </si>
  <si>
    <t>x</t>
  </si>
  <si>
    <t>Authority under which paid</t>
  </si>
  <si>
    <t>C3b Trustee remuneration - details</t>
  </si>
  <si>
    <t>C4a Trustee expenses</t>
  </si>
  <si>
    <t>If no expenses were paid to any charity trustee during the period then cross this box (otherwise complete section 4b)</t>
  </si>
  <si>
    <t xml:space="preserve">Number of trustees </t>
  </si>
  <si>
    <t>C4b Trustee expenses - details</t>
  </si>
  <si>
    <t>Nature of relationship</t>
  </si>
  <si>
    <t>Nature of transaction</t>
  </si>
  <si>
    <t>Transaction amount (£)</t>
  </si>
  <si>
    <t>Balance outstanding at period end (£)</t>
  </si>
  <si>
    <t>C5 Transactions with trustees and connected persons</t>
  </si>
  <si>
    <t>C6 Other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</si>
</sst>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[$-809]dd\ mmmm\ yyyy;@"/>
    <numFmt numFmtId="168" formatCode="[$-F800]dddd\,\ mmmm\ dd\,\ yyyy"/>
    <numFmt numFmtId="169" formatCode="dd/mm/yyyy;@"/>
    <numFmt numFmtId="170" formatCode="* #,##0_-;\(* #,##0\)_-;_-* &quot;-&quot;??_-;_-@_-"/>
  </numFmts>
  <fonts count="32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56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6" fontId="6" fillId="0" borderId="0" xfId="1" applyNumberFormat="1" applyFont="1" applyAlignment="1" applyProtection="1">
      <alignment vertical="center" wrapText="1"/>
      <protection locked="0"/>
    </xf>
    <xf numFmtId="166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164" fontId="12" fillId="0" borderId="0" xfId="1" applyNumberFormat="1" applyFont="1" applyProtection="1">
      <protection locked="0"/>
    </xf>
    <xf numFmtId="164" fontId="3" fillId="0" borderId="0" xfId="1" applyNumberFormat="1" applyFont="1" applyAlignment="1" applyProtection="1">
      <alignment horizontal="center" vertical="center" wrapText="1"/>
      <protection locked="0"/>
    </xf>
    <xf numFmtId="164" fontId="5" fillId="0" borderId="0" xfId="1" applyNumberFormat="1" applyFont="1" applyAlignment="1" applyProtection="1">
      <alignment horizontal="center" vertical="center" wrapText="1"/>
      <protection locked="0"/>
    </xf>
    <xf numFmtId="164" fontId="8" fillId="0" borderId="0" xfId="1" applyNumberFormat="1" applyFont="1" applyAlignment="1" applyProtection="1">
      <alignment horizontal="right" vertical="center" wrapText="1"/>
      <protection locked="0"/>
    </xf>
    <xf numFmtId="164" fontId="6" fillId="0" borderId="0" xfId="1" applyNumberFormat="1" applyFont="1" applyAlignment="1" applyProtection="1">
      <alignment wrapText="1"/>
      <protection locked="0"/>
    </xf>
    <xf numFmtId="164" fontId="9" fillId="0" borderId="0" xfId="1" applyNumberFormat="1" applyFont="1" applyAlignment="1" applyProtection="1">
      <protection locked="0"/>
    </xf>
    <xf numFmtId="164" fontId="10" fillId="0" borderId="1" xfId="1" applyNumberFormat="1" applyFont="1" applyBorder="1" applyAlignment="1" applyProtection="1">
      <protection locked="0"/>
    </xf>
    <xf numFmtId="164" fontId="6" fillId="0" borderId="0" xfId="1" applyNumberFormat="1" applyFont="1" applyBorder="1" applyAlignment="1" applyProtection="1">
      <protection locked="0"/>
    </xf>
    <xf numFmtId="164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6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164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164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164" fontId="12" fillId="0" borderId="0" xfId="1" applyNumberFormat="1" applyFont="1" applyBorder="1" applyProtection="1">
      <protection locked="0"/>
    </xf>
    <xf numFmtId="164" fontId="6" fillId="0" borderId="0" xfId="0" applyNumberFormat="1" applyFont="1" applyAlignment="1" applyProtection="1">
      <alignment wrapText="1"/>
      <protection locked="0"/>
    </xf>
    <xf numFmtId="164" fontId="12" fillId="0" borderId="0" xfId="0" applyNumberFormat="1" applyFont="1" applyProtection="1">
      <protection locked="0"/>
    </xf>
    <xf numFmtId="164" fontId="9" fillId="0" borderId="0" xfId="0" applyNumberFormat="1" applyFont="1" applyProtection="1">
      <protection locked="0"/>
    </xf>
    <xf numFmtId="164" fontId="9" fillId="0" borderId="3" xfId="0" applyNumberFormat="1" applyFont="1" applyBorder="1" applyProtection="1">
      <protection locked="0"/>
    </xf>
    <xf numFmtId="164" fontId="6" fillId="0" borderId="0" xfId="0" applyNumberFormat="1" applyFont="1" applyProtection="1">
      <protection locked="0"/>
    </xf>
    <xf numFmtId="164" fontId="6" fillId="0" borderId="0" xfId="0" applyNumberFormat="1" applyFont="1" applyAlignment="1" applyProtection="1">
      <alignment vertical="top" wrapText="1"/>
      <protection locked="0"/>
    </xf>
    <xf numFmtId="166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8" fontId="0" fillId="0" borderId="5" xfId="0" applyNumberFormat="1" applyBorder="1"/>
    <xf numFmtId="168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9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6" fontId="10" fillId="0" borderId="0" xfId="1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164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6" fontId="3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6" fontId="29" fillId="3" borderId="0" xfId="0" applyNumberFormat="1" applyFont="1" applyFill="1" applyAlignment="1">
      <alignment horizontal="right" wrapText="1"/>
    </xf>
    <xf numFmtId="166" fontId="3" fillId="0" borderId="5" xfId="1" applyNumberFormat="1" applyFont="1" applyBorder="1" applyAlignment="1" applyProtection="1">
      <alignment horizontal="right" vertical="top" wrapText="1"/>
      <protection locked="0"/>
    </xf>
    <xf numFmtId="166" fontId="3" fillId="0" borderId="9" xfId="1" applyNumberFormat="1" applyFont="1" applyBorder="1" applyAlignment="1" applyProtection="1">
      <alignment horizontal="right" vertical="top" wrapText="1"/>
      <protection locked="0"/>
    </xf>
    <xf numFmtId="166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70" fontId="3" fillId="3" borderId="11" xfId="1" applyNumberFormat="1" applyFont="1" applyFill="1" applyBorder="1" applyAlignment="1" applyProtection="1">
      <alignment horizontal="right" shrinkToFit="1"/>
    </xf>
    <xf numFmtId="170" fontId="3" fillId="0" borderId="0" xfId="1" applyNumberFormat="1" applyFont="1" applyAlignment="1" applyProtection="1">
      <alignment horizontal="right" shrinkToFit="1"/>
      <protection locked="0"/>
    </xf>
    <xf numFmtId="170" fontId="3" fillId="3" borderId="12" xfId="1" applyNumberFormat="1" applyFont="1" applyFill="1" applyBorder="1" applyAlignment="1" applyProtection="1">
      <alignment horizontal="right" shrinkToFit="1"/>
    </xf>
    <xf numFmtId="170" fontId="3" fillId="3" borderId="13" xfId="1" applyNumberFormat="1" applyFont="1" applyFill="1" applyBorder="1" applyAlignment="1" applyProtection="1">
      <alignment horizontal="right" shrinkToFit="1"/>
    </xf>
    <xf numFmtId="170" fontId="3" fillId="3" borderId="14" xfId="1" applyNumberFormat="1" applyFont="1" applyFill="1" applyBorder="1" applyAlignment="1" applyProtection="1">
      <alignment horizontal="right" shrinkToFit="1"/>
    </xf>
    <xf numFmtId="170" fontId="3" fillId="0" borderId="5" xfId="1" applyNumberFormat="1" applyFont="1" applyBorder="1" applyAlignment="1" applyProtection="1">
      <alignment horizontal="right" vertical="center" shrinkToFit="1"/>
      <protection locked="0"/>
    </xf>
    <xf numFmtId="170" fontId="2" fillId="0" borderId="0" xfId="0" applyNumberFormat="1" applyFont="1" applyAlignment="1" applyProtection="1">
      <alignment horizontal="right" vertical="top" shrinkToFit="1"/>
      <protection locked="0"/>
    </xf>
    <xf numFmtId="170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70" fontId="3" fillId="0" borderId="9" xfId="1" applyNumberFormat="1" applyFont="1" applyBorder="1" applyAlignment="1" applyProtection="1">
      <alignment horizontal="right" vertical="center" shrinkToFit="1"/>
      <protection locked="0"/>
    </xf>
    <xf numFmtId="170" fontId="3" fillId="0" borderId="15" xfId="1" applyNumberFormat="1" applyFont="1" applyBorder="1" applyAlignment="1" applyProtection="1">
      <alignment horizontal="right" vertical="center" shrinkToFit="1"/>
      <protection locked="0"/>
    </xf>
    <xf numFmtId="170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70" fontId="3" fillId="3" borderId="11" xfId="1" applyNumberFormat="1" applyFont="1" applyFill="1" applyBorder="1" applyAlignment="1" applyProtection="1">
      <alignment horizontal="right" vertical="center" shrinkToFit="1"/>
    </xf>
    <xf numFmtId="170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170" fontId="3" fillId="3" borderId="10" xfId="1" applyNumberFormat="1" applyFont="1" applyFill="1" applyBorder="1" applyAlignment="1" applyProtection="1">
      <alignment horizontal="right" shrinkToFit="1"/>
      <protection locked="0"/>
    </xf>
    <xf numFmtId="164" fontId="2" fillId="0" borderId="0" xfId="0" applyNumberFormat="1" applyFont="1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7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164" fontId="3" fillId="0" borderId="5" xfId="1" applyNumberFormat="1" applyFont="1" applyBorder="1" applyAlignment="1" applyProtection="1">
      <alignment wrapText="1"/>
      <protection locked="0"/>
    </xf>
    <xf numFmtId="164" fontId="3" fillId="0" borderId="0" xfId="1" applyNumberFormat="1" applyFont="1" applyAlignment="1" applyProtection="1">
      <alignment wrapText="1"/>
      <protection locked="0"/>
    </xf>
    <xf numFmtId="164" fontId="3" fillId="3" borderId="5" xfId="1" applyNumberFormat="1" applyFont="1" applyFill="1" applyBorder="1" applyAlignment="1" applyProtection="1">
      <alignment wrapText="1"/>
    </xf>
    <xf numFmtId="164" fontId="2" fillId="0" borderId="0" xfId="0" applyNumberFormat="1" applyFont="1" applyAlignment="1" applyProtection="1">
      <alignment wrapText="1"/>
      <protection locked="0"/>
    </xf>
    <xf numFmtId="164" fontId="3" fillId="3" borderId="16" xfId="1" applyNumberFormat="1" applyFont="1" applyFill="1" applyBorder="1" applyAlignment="1" applyProtection="1">
      <alignment wrapText="1"/>
    </xf>
    <xf numFmtId="164" fontId="3" fillId="0" borderId="2" xfId="1" applyNumberFormat="1" applyFont="1" applyBorder="1" applyAlignment="1" applyProtection="1">
      <alignment wrapText="1"/>
      <protection locked="0"/>
    </xf>
    <xf numFmtId="164" fontId="3" fillId="3" borderId="7" xfId="1" applyNumberFormat="1" applyFont="1" applyFill="1" applyBorder="1" applyAlignment="1" applyProtection="1">
      <alignment wrapText="1"/>
    </xf>
    <xf numFmtId="164" fontId="8" fillId="0" borderId="0" xfId="1" applyNumberFormat="1" applyFont="1" applyAlignment="1" applyProtection="1">
      <alignment wrapText="1"/>
      <protection locked="0"/>
    </xf>
    <xf numFmtId="164" fontId="3" fillId="0" borderId="0" xfId="1" applyNumberFormat="1" applyFont="1" applyBorder="1" applyAlignment="1" applyProtection="1">
      <alignment wrapText="1"/>
      <protection locked="0"/>
    </xf>
    <xf numFmtId="164" fontId="2" fillId="0" borderId="0" xfId="1" applyNumberFormat="1" applyFont="1" applyBorder="1" applyAlignment="1" applyProtection="1">
      <alignment wrapText="1"/>
      <protection locked="0"/>
    </xf>
    <xf numFmtId="164" fontId="2" fillId="0" borderId="0" xfId="1" applyNumberFormat="1" applyFont="1" applyAlignment="1" applyProtection="1">
      <alignment wrapText="1"/>
      <protection locked="0"/>
    </xf>
    <xf numFmtId="164" fontId="3" fillId="3" borderId="17" xfId="1" applyNumberFormat="1" applyFont="1" applyFill="1" applyBorder="1" applyAlignment="1" applyProtection="1">
      <alignment wrapText="1"/>
    </xf>
    <xf numFmtId="164" fontId="12" fillId="0" borderId="0" xfId="1" applyNumberFormat="1" applyFont="1" applyAlignment="1" applyProtection="1">
      <protection locked="0"/>
    </xf>
    <xf numFmtId="164" fontId="7" fillId="0" borderId="0" xfId="1" applyNumberFormat="1" applyFont="1" applyAlignment="1" applyProtection="1">
      <alignment wrapText="1"/>
      <protection locked="0"/>
    </xf>
    <xf numFmtId="164" fontId="9" fillId="0" borderId="0" xfId="0" applyNumberFormat="1" applyFont="1" applyAlignment="1" applyProtection="1">
      <alignment wrapText="1"/>
      <protection locked="0"/>
    </xf>
    <xf numFmtId="164" fontId="3" fillId="0" borderId="15" xfId="1" applyNumberFormat="1" applyFont="1" applyBorder="1" applyAlignment="1" applyProtection="1">
      <alignment wrapText="1"/>
      <protection locked="0"/>
    </xf>
    <xf numFmtId="164" fontId="3" fillId="0" borderId="18" xfId="1" applyNumberFormat="1" applyFont="1" applyBorder="1" applyAlignment="1" applyProtection="1">
      <alignment wrapText="1"/>
      <protection locked="0"/>
    </xf>
    <xf numFmtId="164" fontId="3" fillId="3" borderId="11" xfId="1" applyNumberFormat="1" applyFont="1" applyFill="1" applyBorder="1" applyAlignment="1" applyProtection="1">
      <alignment wrapText="1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164" fontId="3" fillId="0" borderId="5" xfId="0" applyNumberFormat="1" applyFont="1" applyBorder="1" applyAlignment="1" applyProtection="1">
      <alignment horizontal="right" wrapText="1"/>
      <protection locked="0"/>
    </xf>
    <xf numFmtId="170" fontId="3" fillId="0" borderId="0" xfId="1" applyNumberFormat="1" applyFont="1" applyBorder="1" applyAlignment="1" applyProtection="1">
      <alignment horizontal="right" shrinkToFit="1"/>
      <protection locked="0"/>
    </xf>
    <xf numFmtId="170" fontId="3" fillId="0" borderId="0" xfId="1" applyNumberFormat="1" applyFont="1" applyFill="1" applyBorder="1" applyAlignment="1" applyProtection="1">
      <alignment horizontal="right" shrinkToFit="1"/>
    </xf>
    <xf numFmtId="170" fontId="3" fillId="0" borderId="3" xfId="1" applyNumberFormat="1" applyFont="1" applyFill="1" applyBorder="1" applyAlignment="1" applyProtection="1">
      <alignment horizontal="right" shrinkToFit="1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8" fontId="3" fillId="0" borderId="4" xfId="0" applyNumberFormat="1" applyFont="1" applyBorder="1" applyAlignment="1" applyProtection="1">
      <alignment horizontal="center" vertical="center"/>
      <protection locked="0"/>
    </xf>
    <xf numFmtId="168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center" wrapText="1"/>
      <protection locked="0"/>
    </xf>
    <xf numFmtId="169" fontId="13" fillId="2" borderId="0" xfId="0" applyNumberFormat="1" applyFont="1" applyFill="1" applyAlignment="1" applyProtection="1">
      <alignment horizontal="left" vertical="center"/>
      <protection locked="0"/>
    </xf>
    <xf numFmtId="164" fontId="2" fillId="0" borderId="19" xfId="1" applyNumberFormat="1" applyFont="1" applyBorder="1" applyAlignment="1" applyProtection="1">
      <alignment horizontal="left" vertical="top" wrapText="1"/>
      <protection locked="0"/>
    </xf>
    <xf numFmtId="164" fontId="2" fillId="0" borderId="1" xfId="1" applyNumberFormat="1" applyFont="1" applyBorder="1" applyAlignment="1" applyProtection="1">
      <alignment horizontal="left" vertical="top" wrapText="1"/>
      <protection locked="0"/>
    </xf>
    <xf numFmtId="164" fontId="2" fillId="0" borderId="20" xfId="1" applyNumberFormat="1" applyFont="1" applyBorder="1" applyAlignment="1" applyProtection="1">
      <alignment horizontal="left" vertical="top" wrapText="1"/>
      <protection locked="0"/>
    </xf>
    <xf numFmtId="164" fontId="2" fillId="0" borderId="5" xfId="1" applyNumberFormat="1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164" fontId="12" fillId="0" borderId="0" xfId="1" applyNumberFormat="1" applyFont="1" applyBorder="1" applyAlignment="1" applyProtection="1">
      <protection locked="0"/>
    </xf>
    <xf numFmtId="164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164" fontId="2" fillId="0" borderId="5" xfId="1" applyNumberFormat="1" applyFont="1" applyBorder="1" applyAlignment="1" applyProtection="1">
      <alignment horizontal="left" vertical="top" wrapText="1"/>
      <protection locked="0"/>
    </xf>
    <xf numFmtId="164" fontId="12" fillId="0" borderId="0" xfId="1" applyNumberFormat="1" applyFont="1" applyAlignment="1" applyProtection="1">
      <protection locked="0"/>
    </xf>
    <xf numFmtId="0" fontId="6" fillId="0" borderId="0" xfId="0" applyFont="1" applyAlignment="1" applyProtection="1">
      <alignment wrapText="1"/>
      <protection locked="0"/>
    </xf>
    <xf numFmtId="164" fontId="25" fillId="0" borderId="4" xfId="1" applyNumberFormat="1" applyFont="1" applyBorder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164" fontId="17" fillId="0" borderId="0" xfId="1" applyNumberFormat="1" applyFont="1" applyBorder="1" applyAlignment="1" applyProtection="1">
      <alignment horizontal="center" wrapText="1"/>
      <protection locked="0"/>
    </xf>
    <xf numFmtId="164" fontId="5" fillId="0" borderId="0" xfId="1" applyNumberFormat="1" applyFont="1" applyBorder="1" applyAlignment="1" applyProtection="1">
      <alignment horizontal="right" vertical="top" wrapText="1"/>
      <protection locked="0"/>
    </xf>
    <xf numFmtId="164" fontId="2" fillId="0" borderId="19" xfId="1" applyNumberFormat="1" applyFont="1" applyBorder="1" applyAlignment="1" applyProtection="1">
      <alignment horizontal="left" wrapText="1"/>
      <protection locked="0"/>
    </xf>
    <xf numFmtId="164" fontId="2" fillId="0" borderId="1" xfId="1" applyNumberFormat="1" applyFont="1" applyBorder="1" applyAlignment="1" applyProtection="1">
      <alignment horizontal="left" wrapText="1"/>
      <protection locked="0"/>
    </xf>
    <xf numFmtId="164" fontId="2" fillId="0" borderId="20" xfId="1" applyNumberFormat="1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/>
      <protection locked="0"/>
    </xf>
    <xf numFmtId="168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164" fontId="2" fillId="0" borderId="23" xfId="1" applyNumberFormat="1" applyFont="1" applyBorder="1" applyAlignment="1" applyProtection="1">
      <alignment horizontal="left" wrapText="1"/>
      <protection locked="0"/>
    </xf>
    <xf numFmtId="164" fontId="2" fillId="0" borderId="4" xfId="1" applyNumberFormat="1" applyFont="1" applyBorder="1" applyAlignment="1" applyProtection="1">
      <alignment horizontal="left" wrapText="1"/>
      <protection locked="0"/>
    </xf>
    <xf numFmtId="164" fontId="2" fillId="0" borderId="24" xfId="1" applyNumberFormat="1" applyFont="1" applyBorder="1" applyAlignment="1" applyProtection="1">
      <alignment horizontal="left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164" fontId="2" fillId="0" borderId="27" xfId="1" applyNumberFormat="1" applyFont="1" applyBorder="1" applyAlignment="1" applyProtection="1">
      <alignment horizontal="left" vertical="top" wrapText="1"/>
      <protection locked="0"/>
    </xf>
    <xf numFmtId="164" fontId="2" fillId="0" borderId="26" xfId="1" applyNumberFormat="1" applyFont="1" applyBorder="1" applyAlignment="1" applyProtection="1">
      <alignment horizontal="left" vertical="top" wrapText="1"/>
      <protection locked="0"/>
    </xf>
    <xf numFmtId="164" fontId="2" fillId="0" borderId="28" xfId="1" applyNumberFormat="1" applyFont="1" applyBorder="1" applyAlignment="1" applyProtection="1">
      <alignment horizontal="left" vertical="top" wrapText="1"/>
      <protection locked="0"/>
    </xf>
    <xf numFmtId="164" fontId="2" fillId="0" borderId="23" xfId="1" applyNumberFormat="1" applyFont="1" applyBorder="1" applyAlignment="1" applyProtection="1">
      <alignment horizontal="left" vertical="top" wrapText="1"/>
      <protection locked="0"/>
    </xf>
    <xf numFmtId="164" fontId="2" fillId="0" borderId="4" xfId="1" applyNumberFormat="1" applyFont="1" applyBorder="1" applyAlignment="1" applyProtection="1">
      <alignment horizontal="left" vertical="top" wrapText="1"/>
      <protection locked="0"/>
    </xf>
    <xf numFmtId="164" fontId="2" fillId="0" borderId="24" xfId="1" applyNumberFormat="1" applyFont="1" applyBorder="1" applyAlignment="1" applyProtection="1">
      <alignment horizontal="left" vertical="top" wrapText="1"/>
      <protection locked="0"/>
    </xf>
    <xf numFmtId="167" fontId="3" fillId="0" borderId="9" xfId="1" applyNumberFormat="1" applyFont="1" applyBorder="1" applyAlignment="1" applyProtection="1">
      <alignment horizontal="center" vertical="center" wrapText="1"/>
      <protection locked="0"/>
    </xf>
    <xf numFmtId="167" fontId="3" fillId="0" borderId="6" xfId="1" applyNumberFormat="1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10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2023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30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09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2024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6"/>
  <sheetViews>
    <sheetView zoomScale="75" zoomScaleNormal="85" zoomScaleSheetLayoutView="80" workbookViewId="0">
      <selection activeCell="D35" sqref="D35"/>
    </sheetView>
  </sheetViews>
  <sheetFormatPr defaultColWidth="9.140625" defaultRowHeight="13.15"/>
  <cols>
    <col min="1" max="1" width="35.28515625" style="1" customWidth="1"/>
    <col min="2" max="2" width="16.140625" style="30" customWidth="1"/>
    <col min="3" max="3" width="1.7109375" style="1" customWidth="1"/>
    <col min="4" max="4" width="16.28515625" style="1" customWidth="1"/>
    <col min="5" max="5" width="1.5703125" style="1" customWidth="1"/>
    <col min="6" max="6" width="13.85546875" style="1" customWidth="1"/>
    <col min="7" max="7" width="3.5703125" style="1" customWidth="1"/>
    <col min="8" max="8" width="15.42578125" style="1" customWidth="1"/>
    <col min="9" max="9" width="1.5703125" style="1" customWidth="1"/>
    <col min="10" max="10" width="16" style="1" customWidth="1"/>
    <col min="11" max="11" width="1.5703125" style="1" customWidth="1"/>
    <col min="12" max="12" width="16.85546875" style="1" customWidth="1"/>
    <col min="13" max="16384" width="9.140625" style="1"/>
  </cols>
  <sheetData>
    <row r="1" spans="1:16" ht="18" customHeight="1">
      <c r="A1" s="150"/>
      <c r="B1" s="154" t="s">
        <v>0</v>
      </c>
      <c r="C1" s="154"/>
      <c r="D1" s="154"/>
      <c r="E1" s="154"/>
      <c r="F1" s="154"/>
      <c r="G1" s="154"/>
      <c r="H1" s="154"/>
      <c r="I1" s="154"/>
      <c r="J1" s="154"/>
      <c r="L1" s="119" t="s">
        <v>1</v>
      </c>
      <c r="M1" s="118"/>
    </row>
    <row r="2" spans="1:16" ht="30.75" customHeight="1">
      <c r="A2" s="150"/>
      <c r="B2" s="155" t="s">
        <v>2</v>
      </c>
      <c r="C2" s="155"/>
      <c r="D2" s="155"/>
      <c r="E2" s="155"/>
      <c r="F2" s="155"/>
      <c r="G2" s="155"/>
      <c r="H2" s="155"/>
      <c r="I2" s="155"/>
      <c r="J2" s="155"/>
      <c r="L2" s="120" t="s">
        <v>3</v>
      </c>
      <c r="M2" s="69"/>
    </row>
    <row r="3" spans="1:16" ht="24" customHeight="1">
      <c r="A3" s="150"/>
      <c r="B3" s="151" t="s">
        <v>4</v>
      </c>
      <c r="C3" s="152"/>
      <c r="D3" s="152"/>
      <c r="E3" s="152"/>
      <c r="F3" s="152"/>
      <c r="G3" s="152"/>
      <c r="H3" s="152"/>
      <c r="I3" s="152"/>
      <c r="J3" s="153"/>
      <c r="L3" s="117"/>
    </row>
    <row r="4" spans="1:16" ht="14.25" customHeight="1">
      <c r="A4" s="150"/>
      <c r="B4" s="156" t="s">
        <v>5</v>
      </c>
      <c r="C4" s="158"/>
      <c r="D4" s="159" t="s">
        <v>6</v>
      </c>
      <c r="E4" s="160"/>
      <c r="F4" s="161"/>
      <c r="G4" s="162" t="s">
        <v>7</v>
      </c>
      <c r="H4" s="159" t="s">
        <v>8</v>
      </c>
      <c r="I4" s="160"/>
      <c r="J4" s="161"/>
      <c r="L4" s="117"/>
    </row>
    <row r="5" spans="1:16" ht="16.5" customHeight="1">
      <c r="A5" s="150"/>
      <c r="B5" s="156"/>
      <c r="C5" s="158"/>
      <c r="D5" s="165"/>
      <c r="E5" s="165"/>
      <c r="F5" s="165"/>
      <c r="G5" s="162"/>
      <c r="H5" s="166"/>
      <c r="I5" s="166"/>
      <c r="J5" s="166"/>
      <c r="L5" s="117"/>
    </row>
    <row r="6" spans="1:16" ht="21" customHeight="1">
      <c r="A6" s="150"/>
      <c r="B6" s="157"/>
      <c r="C6" s="158"/>
      <c r="D6" s="163"/>
      <c r="E6" s="163"/>
      <c r="F6" s="163"/>
      <c r="G6" s="162"/>
      <c r="H6" s="164"/>
      <c r="I6" s="164"/>
      <c r="J6" s="164"/>
      <c r="L6" s="117"/>
    </row>
    <row r="8" spans="1:16" ht="21">
      <c r="A8" s="47" t="s">
        <v>9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6" ht="41.45">
      <c r="A9" s="48"/>
      <c r="B9" s="31" t="s">
        <v>10</v>
      </c>
      <c r="C9" s="2"/>
      <c r="D9" s="2" t="s">
        <v>11</v>
      </c>
      <c r="E9" s="2"/>
      <c r="F9" s="2" t="s">
        <v>12</v>
      </c>
      <c r="G9" s="2"/>
      <c r="H9" s="2" t="s">
        <v>13</v>
      </c>
      <c r="I9" s="2"/>
      <c r="J9" s="2" t="s">
        <v>14</v>
      </c>
      <c r="K9" s="3"/>
      <c r="L9" s="2" t="s">
        <v>15</v>
      </c>
    </row>
    <row r="10" spans="1:16" ht="24" customHeight="1">
      <c r="A10" s="4"/>
      <c r="B10" s="32" t="s">
        <v>16</v>
      </c>
      <c r="C10" s="6"/>
      <c r="D10" s="32" t="s">
        <v>16</v>
      </c>
      <c r="E10" s="32"/>
      <c r="F10" s="32" t="s">
        <v>16</v>
      </c>
      <c r="G10" s="32"/>
      <c r="H10" s="32" t="s">
        <v>16</v>
      </c>
      <c r="I10" s="32"/>
      <c r="J10" s="32" t="s">
        <v>16</v>
      </c>
      <c r="K10" s="32"/>
      <c r="L10" s="32" t="s">
        <v>16</v>
      </c>
    </row>
    <row r="11" spans="1:16" ht="20.100000000000001" customHeight="1">
      <c r="A11" s="26" t="s">
        <v>17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6" ht="20.100000000000001" customHeight="1">
      <c r="A12" s="84" t="s">
        <v>18</v>
      </c>
      <c r="B12" s="126"/>
      <c r="C12" s="127"/>
      <c r="D12" s="126"/>
      <c r="E12" s="127"/>
      <c r="F12" s="126"/>
      <c r="G12" s="127"/>
      <c r="H12" s="126"/>
      <c r="I12" s="127"/>
      <c r="J12" s="128">
        <f>H12+D12+B12+F12</f>
        <v>0</v>
      </c>
      <c r="K12" s="129"/>
      <c r="L12" s="126">
        <v>10000</v>
      </c>
    </row>
    <row r="13" spans="1:16" ht="20.100000000000001" customHeight="1">
      <c r="A13" s="84" t="s">
        <v>19</v>
      </c>
      <c r="B13" s="126"/>
      <c r="C13" s="127"/>
      <c r="D13" s="126"/>
      <c r="E13" s="127"/>
      <c r="F13" s="126"/>
      <c r="G13" s="127"/>
      <c r="H13" s="126"/>
      <c r="I13" s="127"/>
      <c r="J13" s="128">
        <f t="shared" ref="J13:J21" si="0">H13+D13+B13+F13</f>
        <v>0</v>
      </c>
      <c r="K13" s="129"/>
      <c r="L13" s="126"/>
    </row>
    <row r="14" spans="1:16" ht="20.100000000000001" customHeight="1">
      <c r="A14" s="84" t="s">
        <v>20</v>
      </c>
      <c r="B14" s="126"/>
      <c r="C14" s="127"/>
      <c r="D14" s="126"/>
      <c r="E14" s="127"/>
      <c r="F14" s="126"/>
      <c r="G14" s="127"/>
      <c r="H14" s="126"/>
      <c r="I14" s="127"/>
      <c r="J14" s="128">
        <f t="shared" si="0"/>
        <v>0</v>
      </c>
      <c r="K14" s="129"/>
      <c r="L14" s="126"/>
    </row>
    <row r="15" spans="1:16" ht="20.100000000000001" customHeight="1">
      <c r="A15" s="84" t="s">
        <v>21</v>
      </c>
      <c r="B15" s="126"/>
      <c r="C15" s="127"/>
      <c r="D15" s="126"/>
      <c r="E15" s="127"/>
      <c r="F15" s="126"/>
      <c r="G15" s="127"/>
      <c r="H15" s="126"/>
      <c r="I15" s="127"/>
      <c r="J15" s="128">
        <f t="shared" si="0"/>
        <v>0</v>
      </c>
      <c r="K15" s="129"/>
      <c r="L15" s="126"/>
    </row>
    <row r="16" spans="1:16" ht="20.100000000000001" customHeight="1">
      <c r="A16" s="84" t="s">
        <v>22</v>
      </c>
      <c r="B16" s="126"/>
      <c r="C16" s="127"/>
      <c r="D16" s="126"/>
      <c r="E16" s="127"/>
      <c r="F16" s="126"/>
      <c r="G16" s="127"/>
      <c r="H16" s="126"/>
      <c r="I16" s="127"/>
      <c r="J16" s="128">
        <f t="shared" si="0"/>
        <v>0</v>
      </c>
      <c r="K16" s="129"/>
      <c r="L16" s="126"/>
      <c r="P16" s="46"/>
    </row>
    <row r="17" spans="1:12" ht="27.6">
      <c r="A17" s="84" t="s">
        <v>23</v>
      </c>
      <c r="B17" s="126"/>
      <c r="C17" s="127"/>
      <c r="D17" s="126"/>
      <c r="E17" s="127"/>
      <c r="F17" s="126"/>
      <c r="G17" s="127"/>
      <c r="H17" s="126"/>
      <c r="I17" s="127"/>
      <c r="J17" s="128">
        <f t="shared" si="0"/>
        <v>0</v>
      </c>
      <c r="K17" s="129"/>
      <c r="L17" s="126"/>
    </row>
    <row r="18" spans="1:12" ht="20.100000000000001" customHeight="1">
      <c r="A18" s="84" t="s">
        <v>24</v>
      </c>
      <c r="B18" s="126"/>
      <c r="C18" s="127"/>
      <c r="D18" s="126"/>
      <c r="E18" s="127"/>
      <c r="F18" s="126"/>
      <c r="G18" s="127"/>
      <c r="H18" s="126"/>
      <c r="I18" s="127"/>
      <c r="J18" s="128">
        <f t="shared" si="0"/>
        <v>0</v>
      </c>
      <c r="K18" s="129"/>
      <c r="L18" s="126"/>
    </row>
    <row r="19" spans="1:12" ht="27.6">
      <c r="A19" s="84" t="s">
        <v>25</v>
      </c>
      <c r="B19" s="126"/>
      <c r="C19" s="127"/>
      <c r="D19" s="126"/>
      <c r="E19" s="127"/>
      <c r="F19" s="126"/>
      <c r="G19" s="127"/>
      <c r="H19" s="126"/>
      <c r="I19" s="127"/>
      <c r="J19" s="128">
        <f t="shared" si="0"/>
        <v>0</v>
      </c>
      <c r="K19" s="129"/>
      <c r="L19" s="126"/>
    </row>
    <row r="20" spans="1:12" ht="20.100000000000001" customHeight="1">
      <c r="A20" s="84"/>
      <c r="B20" s="126"/>
      <c r="C20" s="127"/>
      <c r="D20" s="126"/>
      <c r="E20" s="127"/>
      <c r="F20" s="126"/>
      <c r="G20" s="127"/>
      <c r="H20" s="126"/>
      <c r="I20" s="127"/>
      <c r="J20" s="128">
        <f t="shared" si="0"/>
        <v>0</v>
      </c>
      <c r="K20" s="129"/>
      <c r="L20" s="126"/>
    </row>
    <row r="21" spans="1:12" ht="17.25" customHeight="1" thickBot="1">
      <c r="A21" s="9" t="s">
        <v>26</v>
      </c>
      <c r="B21" s="130">
        <f>SUM(B12:B20)</f>
        <v>0</v>
      </c>
      <c r="C21" s="131"/>
      <c r="D21" s="130">
        <f>SUM(D12:D20)</f>
        <v>0</v>
      </c>
      <c r="E21" s="127"/>
      <c r="F21" s="130">
        <f>SUM(F12:F20)</f>
        <v>0</v>
      </c>
      <c r="G21" s="127"/>
      <c r="H21" s="130">
        <f>SUM(H12:H20)</f>
        <v>0</v>
      </c>
      <c r="I21" s="127"/>
      <c r="J21" s="132">
        <f t="shared" si="0"/>
        <v>0</v>
      </c>
      <c r="K21" s="129"/>
      <c r="L21" s="130">
        <f>SUM(L12:L20)</f>
        <v>10000</v>
      </c>
    </row>
    <row r="22" spans="1:12" ht="16.5" customHeight="1" thickTop="1">
      <c r="A22" s="10"/>
      <c r="B22" s="34"/>
      <c r="C22" s="53"/>
      <c r="D22" s="53"/>
      <c r="E22" s="53"/>
      <c r="F22" s="53"/>
      <c r="G22" s="53"/>
      <c r="H22" s="53"/>
      <c r="I22" s="53"/>
      <c r="J22" s="55" t="str">
        <f>IF(B21+D21+F21+H21-J21=0," ","error")</f>
        <v xml:space="preserve"> </v>
      </c>
      <c r="K22" s="53"/>
      <c r="L22" s="54"/>
    </row>
    <row r="23" spans="1:12" ht="27.6">
      <c r="A23" s="67" t="s">
        <v>27</v>
      </c>
      <c r="B23" s="133"/>
      <c r="C23" s="8"/>
      <c r="D23" s="8"/>
      <c r="E23" s="8"/>
      <c r="F23" s="8"/>
      <c r="G23" s="8"/>
      <c r="H23" s="8"/>
      <c r="I23" s="8"/>
      <c r="J23" s="8"/>
      <c r="K23" s="8"/>
    </row>
    <row r="24" spans="1:12" ht="20.100000000000001" customHeight="1">
      <c r="A24" s="84" t="s">
        <v>28</v>
      </c>
      <c r="B24" s="126"/>
      <c r="C24" s="127"/>
      <c r="D24" s="126"/>
      <c r="E24" s="127"/>
      <c r="F24" s="126"/>
      <c r="G24" s="127"/>
      <c r="H24" s="126"/>
      <c r="I24" s="127"/>
      <c r="J24" s="128">
        <f>H24+D24+B24+F24</f>
        <v>0</v>
      </c>
      <c r="K24" s="129"/>
      <c r="L24" s="126"/>
    </row>
    <row r="25" spans="1:12" ht="20.100000000000001" customHeight="1">
      <c r="A25" s="84" t="s">
        <v>29</v>
      </c>
      <c r="B25" s="126"/>
      <c r="C25" s="127"/>
      <c r="D25" s="126"/>
      <c r="E25" s="127"/>
      <c r="F25" s="126"/>
      <c r="G25" s="127"/>
      <c r="H25" s="126"/>
      <c r="I25" s="127"/>
      <c r="J25" s="128">
        <f>H25+D25+B25+F25</f>
        <v>0</v>
      </c>
      <c r="K25" s="129"/>
      <c r="L25" s="126"/>
    </row>
    <row r="26" spans="1:12" ht="17.25" customHeight="1" thickBot="1">
      <c r="A26" s="9" t="s">
        <v>30</v>
      </c>
      <c r="B26" s="130">
        <f>SUM(B24:B25)</f>
        <v>0</v>
      </c>
      <c r="C26" s="131"/>
      <c r="D26" s="130">
        <f>SUM(D24:D25)</f>
        <v>0</v>
      </c>
      <c r="E26" s="127"/>
      <c r="F26" s="130">
        <f>SUM(F24:F25)</f>
        <v>0</v>
      </c>
      <c r="G26" s="127"/>
      <c r="H26" s="130">
        <f>SUM(H24:H25)</f>
        <v>0</v>
      </c>
      <c r="I26" s="127"/>
      <c r="J26" s="130">
        <f>SUM(J24:J25)</f>
        <v>0</v>
      </c>
      <c r="K26" s="129"/>
      <c r="L26" s="130">
        <f>SUM(L24:L25)</f>
        <v>0</v>
      </c>
    </row>
    <row r="27" spans="1:12" ht="8.25" customHeight="1" thickTop="1">
      <c r="A27" s="25"/>
      <c r="B27" s="134"/>
      <c r="C27" s="135"/>
      <c r="D27" s="134"/>
      <c r="E27" s="135"/>
      <c r="F27" s="134"/>
      <c r="G27" s="135"/>
      <c r="H27" s="134"/>
      <c r="I27" s="136"/>
      <c r="J27" s="116" t="str">
        <f>IF(B26+D26+F26+H26-J26=0," ","error")</f>
        <v xml:space="preserve"> </v>
      </c>
      <c r="K27" s="129"/>
      <c r="L27" s="116"/>
    </row>
    <row r="28" spans="1:12" ht="20.100000000000001" customHeight="1" thickBot="1">
      <c r="A28" s="9" t="s">
        <v>31</v>
      </c>
      <c r="B28" s="137">
        <f>B26+B21</f>
        <v>0</v>
      </c>
      <c r="C28" s="136"/>
      <c r="D28" s="137">
        <f>D26+D21</f>
        <v>0</v>
      </c>
      <c r="E28" s="136"/>
      <c r="F28" s="137">
        <f>F26+F21</f>
        <v>0</v>
      </c>
      <c r="G28" s="136"/>
      <c r="H28" s="137">
        <f>H26+H21</f>
        <v>0</v>
      </c>
      <c r="I28" s="136"/>
      <c r="J28" s="137">
        <f>J26+J21</f>
        <v>0</v>
      </c>
      <c r="K28" s="129"/>
      <c r="L28" s="137">
        <f>L26+L21</f>
        <v>10000</v>
      </c>
    </row>
    <row r="29" spans="1:12" ht="16.5" customHeight="1" thickTop="1">
      <c r="B29" s="138"/>
      <c r="C29" s="54"/>
      <c r="D29" s="54"/>
      <c r="E29" s="54"/>
      <c r="F29" s="54"/>
      <c r="G29" s="54"/>
      <c r="H29" s="54"/>
      <c r="I29" s="54"/>
      <c r="J29" s="55" t="str">
        <f>IF(B28+D28+H28-J28=0," ","error")</f>
        <v xml:space="preserve"> </v>
      </c>
      <c r="K29" s="54"/>
      <c r="L29" s="54"/>
    </row>
    <row r="30" spans="1:12" ht="18" customHeight="1">
      <c r="A30" s="27" t="s">
        <v>32</v>
      </c>
      <c r="B30" s="139"/>
      <c r="C30" s="140"/>
      <c r="D30" s="140"/>
      <c r="E30" s="140"/>
      <c r="F30" s="140"/>
      <c r="G30" s="140"/>
      <c r="H30" s="140"/>
      <c r="I30" s="140"/>
      <c r="J30" s="140"/>
      <c r="K30" s="140"/>
      <c r="L30" s="140"/>
    </row>
    <row r="31" spans="1:12" ht="20.100000000000001" customHeight="1">
      <c r="A31" s="85" t="s">
        <v>33</v>
      </c>
      <c r="B31" s="126"/>
      <c r="C31" s="134"/>
      <c r="D31" s="126"/>
      <c r="E31" s="127"/>
      <c r="F31" s="126"/>
      <c r="G31" s="127"/>
      <c r="H31" s="126"/>
      <c r="I31" s="127"/>
      <c r="J31" s="128">
        <f>H31+D31+B31+F31</f>
        <v>0</v>
      </c>
      <c r="K31" s="116"/>
      <c r="L31" s="126"/>
    </row>
    <row r="32" spans="1:12" ht="20.100000000000001" customHeight="1">
      <c r="A32" s="85" t="s">
        <v>34</v>
      </c>
      <c r="B32" s="126"/>
      <c r="C32" s="134"/>
      <c r="D32" s="126"/>
      <c r="E32" s="127"/>
      <c r="F32" s="126"/>
      <c r="G32" s="127"/>
      <c r="H32" s="126"/>
      <c r="I32" s="127"/>
      <c r="J32" s="128">
        <f t="shared" ref="J32:J41" si="1">H32+D32+B32+F32</f>
        <v>0</v>
      </c>
      <c r="K32" s="116"/>
      <c r="L32" s="126">
        <v>560</v>
      </c>
    </row>
    <row r="33" spans="1:12" ht="20.100000000000001" customHeight="1">
      <c r="A33" s="85" t="s">
        <v>35</v>
      </c>
      <c r="B33" s="126"/>
      <c r="C33" s="134"/>
      <c r="D33" s="126"/>
      <c r="E33" s="127"/>
      <c r="F33" s="126"/>
      <c r="G33" s="127"/>
      <c r="H33" s="126"/>
      <c r="I33" s="127"/>
      <c r="J33" s="128">
        <f t="shared" si="1"/>
        <v>0</v>
      </c>
      <c r="K33" s="116"/>
      <c r="L33" s="126">
        <v>9400</v>
      </c>
    </row>
    <row r="34" spans="1:12" ht="27.6">
      <c r="A34" s="85" t="s">
        <v>36</v>
      </c>
      <c r="B34" s="126"/>
      <c r="C34" s="134"/>
      <c r="D34" s="126"/>
      <c r="E34" s="127"/>
      <c r="F34" s="126"/>
      <c r="G34" s="127"/>
      <c r="H34" s="126"/>
      <c r="I34" s="127"/>
      <c r="J34" s="128">
        <f t="shared" si="1"/>
        <v>0</v>
      </c>
      <c r="K34" s="116"/>
      <c r="L34" s="126"/>
    </row>
    <row r="35" spans="1:12" ht="20.100000000000001" customHeight="1">
      <c r="A35" s="85" t="s">
        <v>37</v>
      </c>
      <c r="B35" s="126"/>
      <c r="C35" s="134"/>
      <c r="D35" s="126"/>
      <c r="E35" s="127"/>
      <c r="F35" s="126"/>
      <c r="G35" s="127"/>
      <c r="H35" s="126"/>
      <c r="I35" s="127"/>
      <c r="J35" s="128">
        <f t="shared" si="1"/>
        <v>0</v>
      </c>
      <c r="K35" s="116"/>
      <c r="L35" s="126"/>
    </row>
    <row r="36" spans="1:12" ht="20.100000000000001" customHeight="1">
      <c r="A36" s="85" t="s">
        <v>38</v>
      </c>
      <c r="B36" s="126"/>
      <c r="C36" s="134"/>
      <c r="D36" s="126"/>
      <c r="E36" s="127"/>
      <c r="F36" s="126"/>
      <c r="G36" s="127"/>
      <c r="H36" s="126"/>
      <c r="I36" s="127"/>
      <c r="J36" s="128">
        <f t="shared" si="1"/>
        <v>0</v>
      </c>
      <c r="K36" s="116"/>
      <c r="L36" s="126"/>
    </row>
    <row r="37" spans="1:12" ht="20.100000000000001" customHeight="1">
      <c r="A37" s="86" t="s">
        <v>39</v>
      </c>
      <c r="B37" s="126"/>
      <c r="C37" s="134"/>
      <c r="D37" s="126"/>
      <c r="E37" s="127"/>
      <c r="F37" s="126"/>
      <c r="G37" s="127"/>
      <c r="H37" s="126"/>
      <c r="I37" s="127"/>
      <c r="J37" s="128">
        <f t="shared" si="1"/>
        <v>0</v>
      </c>
      <c r="K37" s="116"/>
      <c r="L37" s="126"/>
    </row>
    <row r="38" spans="1:12" ht="20.100000000000001" customHeight="1">
      <c r="A38" s="86" t="s">
        <v>40</v>
      </c>
      <c r="B38" s="126"/>
      <c r="C38" s="134"/>
      <c r="D38" s="126"/>
      <c r="E38" s="127"/>
      <c r="F38" s="126"/>
      <c r="G38" s="127"/>
      <c r="H38" s="126"/>
      <c r="I38" s="127"/>
      <c r="J38" s="128">
        <f t="shared" si="1"/>
        <v>0</v>
      </c>
      <c r="K38" s="116"/>
      <c r="L38" s="126"/>
    </row>
    <row r="39" spans="1:12" ht="20.100000000000001" customHeight="1">
      <c r="A39" s="86" t="s">
        <v>41</v>
      </c>
      <c r="B39" s="126"/>
      <c r="C39" s="134"/>
      <c r="D39" s="126"/>
      <c r="E39" s="127"/>
      <c r="F39" s="126"/>
      <c r="G39" s="127"/>
      <c r="H39" s="126"/>
      <c r="I39" s="127"/>
      <c r="J39" s="128">
        <f t="shared" si="1"/>
        <v>0</v>
      </c>
      <c r="K39" s="116"/>
      <c r="L39" s="126"/>
    </row>
    <row r="40" spans="1:12" ht="20.100000000000001" customHeight="1">
      <c r="A40" s="86" t="s">
        <v>42</v>
      </c>
      <c r="B40" s="126"/>
      <c r="C40" s="134"/>
      <c r="D40" s="126"/>
      <c r="E40" s="127"/>
      <c r="F40" s="126"/>
      <c r="G40" s="127"/>
      <c r="H40" s="126"/>
      <c r="I40" s="127"/>
      <c r="J40" s="128">
        <f t="shared" si="1"/>
        <v>0</v>
      </c>
      <c r="K40" s="116"/>
      <c r="L40" s="126"/>
    </row>
    <row r="41" spans="1:12" ht="20.100000000000001" customHeight="1" thickBot="1">
      <c r="A41" s="85"/>
      <c r="B41" s="141"/>
      <c r="C41" s="134"/>
      <c r="D41" s="141"/>
      <c r="E41" s="127"/>
      <c r="F41" s="141"/>
      <c r="G41" s="127"/>
      <c r="H41" s="141"/>
      <c r="I41" s="127"/>
      <c r="J41" s="128">
        <f t="shared" si="1"/>
        <v>0</v>
      </c>
      <c r="K41" s="116"/>
      <c r="L41" s="141"/>
    </row>
    <row r="42" spans="1:12" ht="20.100000000000001" customHeight="1" thickTop="1" thickBot="1">
      <c r="A42" s="13" t="s">
        <v>43</v>
      </c>
      <c r="B42" s="130">
        <f>SUM(B31:B41)</f>
        <v>0</v>
      </c>
      <c r="C42" s="142"/>
      <c r="D42" s="130">
        <f>SUM(D31:D41)</f>
        <v>0</v>
      </c>
      <c r="E42" s="127"/>
      <c r="F42" s="130">
        <f>SUM(F31:F41)</f>
        <v>0</v>
      </c>
      <c r="G42" s="127"/>
      <c r="H42" s="130">
        <f>SUM(H31:H41)</f>
        <v>0</v>
      </c>
      <c r="I42" s="127"/>
      <c r="J42" s="130">
        <f>SUM(J31:J41)</f>
        <v>0</v>
      </c>
      <c r="K42" s="116"/>
      <c r="L42" s="130">
        <f>SUM(L31:L41)</f>
        <v>9960</v>
      </c>
    </row>
    <row r="43" spans="1:12" s="14" customFormat="1" ht="17.25" customHeight="1" thickTop="1">
      <c r="B43" s="35"/>
      <c r="C43" s="55"/>
      <c r="D43" s="56"/>
      <c r="E43" s="55"/>
      <c r="F43" s="55"/>
      <c r="G43" s="55"/>
      <c r="H43" s="55"/>
      <c r="I43" s="55"/>
      <c r="J43" s="55" t="str">
        <f>IF(B42+D42+F42+H42-J42=0," ","error")</f>
        <v xml:space="preserve"> </v>
      </c>
      <c r="K43" s="55"/>
      <c r="L43" s="55"/>
    </row>
    <row r="44" spans="1:12" ht="27.6">
      <c r="A44" s="67" t="s">
        <v>44</v>
      </c>
      <c r="B44" s="133"/>
      <c r="C44" s="8"/>
      <c r="D44" s="8"/>
      <c r="E44" s="8"/>
      <c r="F44" s="8"/>
      <c r="G44" s="8"/>
      <c r="H44" s="8"/>
      <c r="I44" s="8"/>
      <c r="J44" s="8"/>
      <c r="K44" s="8"/>
    </row>
    <row r="45" spans="1:12" ht="20.100000000000001" customHeight="1">
      <c r="A45" s="85" t="s">
        <v>45</v>
      </c>
      <c r="B45" s="126"/>
      <c r="C45" s="134"/>
      <c r="D45" s="126"/>
      <c r="E45" s="127"/>
      <c r="F45" s="126"/>
      <c r="G45" s="127"/>
      <c r="H45" s="126"/>
      <c r="I45" s="127"/>
      <c r="J45" s="128">
        <f>H45+D45+F45+B45</f>
        <v>0</v>
      </c>
      <c r="K45" s="116"/>
      <c r="L45" s="126"/>
    </row>
    <row r="46" spans="1:12" ht="20.100000000000001" customHeight="1" thickBot="1">
      <c r="A46" s="85" t="s">
        <v>46</v>
      </c>
      <c r="B46" s="141"/>
      <c r="C46" s="134"/>
      <c r="D46" s="141"/>
      <c r="E46" s="127"/>
      <c r="F46" s="141"/>
      <c r="G46" s="127"/>
      <c r="H46" s="141"/>
      <c r="I46" s="127"/>
      <c r="J46" s="128">
        <f>H46+D46+F46+B46</f>
        <v>0</v>
      </c>
      <c r="K46" s="116"/>
      <c r="L46" s="141"/>
    </row>
    <row r="47" spans="1:12" ht="20.100000000000001" customHeight="1" thickTop="1" thickBot="1">
      <c r="A47" s="13" t="s">
        <v>47</v>
      </c>
      <c r="B47" s="130">
        <f>SUM(B45:B46)</f>
        <v>0</v>
      </c>
      <c r="C47" s="142"/>
      <c r="D47" s="130">
        <f>SUM(D45:D46)</f>
        <v>0</v>
      </c>
      <c r="E47" s="127"/>
      <c r="F47" s="130">
        <f>SUM(F45:F46)</f>
        <v>0</v>
      </c>
      <c r="G47" s="127"/>
      <c r="H47" s="130">
        <f>SUM(H45:H46)</f>
        <v>0</v>
      </c>
      <c r="I47" s="127"/>
      <c r="J47" s="130">
        <f>SUM(J45:J46)</f>
        <v>0</v>
      </c>
      <c r="K47" s="116"/>
      <c r="L47" s="130">
        <f>SUM(L45:L46)</f>
        <v>0</v>
      </c>
    </row>
    <row r="48" spans="1:12" ht="13.5" customHeight="1" thickTop="1" thickBot="1">
      <c r="B48" s="36"/>
      <c r="C48" s="54"/>
      <c r="D48" s="36"/>
      <c r="E48" s="54"/>
      <c r="F48" s="54"/>
      <c r="G48" s="54"/>
      <c r="H48" s="36"/>
      <c r="I48" s="54"/>
      <c r="J48" s="55" t="str">
        <f>IF(B47+D47+F47+H47-J47=0," ","error")</f>
        <v xml:space="preserve"> </v>
      </c>
      <c r="K48" s="54"/>
      <c r="L48" s="54"/>
    </row>
    <row r="49" spans="1:13" s="15" customFormat="1" ht="20.100000000000001" customHeight="1" thickTop="1" thickBot="1">
      <c r="A49" s="39" t="s">
        <v>48</v>
      </c>
      <c r="B49" s="143">
        <f>+B47+B42</f>
        <v>0</v>
      </c>
      <c r="C49" s="129"/>
      <c r="D49" s="143">
        <f>+D47+D42</f>
        <v>0</v>
      </c>
      <c r="E49" s="129"/>
      <c r="F49" s="143">
        <f>+F47+F42</f>
        <v>0</v>
      </c>
      <c r="G49" s="129"/>
      <c r="H49" s="143">
        <f>+H47+H42</f>
        <v>0</v>
      </c>
      <c r="I49" s="129"/>
      <c r="J49" s="143">
        <f>+J47+J42</f>
        <v>0</v>
      </c>
      <c r="K49" s="129"/>
      <c r="L49" s="143">
        <f>+L47+L42</f>
        <v>9960</v>
      </c>
    </row>
    <row r="50" spans="1:13" ht="14.45" thickTop="1" thickBot="1">
      <c r="B50" s="37"/>
      <c r="C50" s="57"/>
      <c r="D50" s="57"/>
      <c r="E50" s="57"/>
      <c r="F50" s="57"/>
      <c r="G50" s="57"/>
      <c r="H50" s="57"/>
      <c r="I50" s="57"/>
      <c r="J50" s="55" t="str">
        <f>IF(B49+D49+F49+H49-J49=0," ","error")</f>
        <v xml:space="preserve"> </v>
      </c>
      <c r="K50" s="58"/>
      <c r="L50" s="54"/>
    </row>
    <row r="51" spans="1:13" ht="20.100000000000001" customHeight="1" thickTop="1" thickBot="1">
      <c r="A51" s="40" t="s">
        <v>49</v>
      </c>
      <c r="B51" s="105">
        <f>+B28-B49</f>
        <v>0</v>
      </c>
      <c r="C51" s="87"/>
      <c r="D51" s="105">
        <f>+D28-D49</f>
        <v>0</v>
      </c>
      <c r="E51" s="87"/>
      <c r="F51" s="105">
        <f>+F28-F49</f>
        <v>0</v>
      </c>
      <c r="G51" s="87"/>
      <c r="H51" s="105">
        <f>+H28-H49</f>
        <v>0</v>
      </c>
      <c r="I51" s="87"/>
      <c r="J51" s="106">
        <f>IF((B51+D51+F51+H51)=(+J28-J49),H51+F51+D51+B51,"Cross Add Error")</f>
        <v>0</v>
      </c>
      <c r="K51" s="95"/>
      <c r="L51" s="105">
        <f>+L28-L49</f>
        <v>40</v>
      </c>
      <c r="M51" s="88"/>
    </row>
    <row r="52" spans="1:13" ht="14.25" customHeight="1" thickBot="1">
      <c r="A52" s="40"/>
      <c r="B52" s="148"/>
      <c r="C52" s="87"/>
      <c r="D52" s="148"/>
      <c r="E52" s="87"/>
      <c r="F52" s="148"/>
      <c r="G52" s="87"/>
      <c r="H52" s="148"/>
      <c r="I52" s="87"/>
      <c r="J52" s="148"/>
      <c r="K52" s="95"/>
      <c r="L52" s="148"/>
      <c r="M52" s="88"/>
    </row>
    <row r="53" spans="1:13" ht="19.5" customHeight="1" thickTop="1" thickBot="1">
      <c r="A53" s="91" t="s">
        <v>50</v>
      </c>
      <c r="B53" s="115"/>
      <c r="C53" s="87"/>
      <c r="D53" s="115"/>
      <c r="E53" s="87"/>
      <c r="F53" s="115"/>
      <c r="G53" s="87"/>
      <c r="H53" s="115"/>
      <c r="I53" s="87"/>
      <c r="J53" s="104">
        <f>IF(H53+F53+D53+B53=0,0,"Transfer error")</f>
        <v>0</v>
      </c>
      <c r="K53" s="95"/>
      <c r="L53" s="115"/>
    </row>
    <row r="54" spans="1:13" ht="14.25" customHeight="1" thickTop="1" thickBot="1">
      <c r="A54" s="11"/>
      <c r="B54" s="147"/>
      <c r="C54" s="87"/>
      <c r="D54" s="147"/>
      <c r="E54" s="87"/>
      <c r="F54" s="103"/>
      <c r="G54" s="87"/>
      <c r="H54" s="147"/>
      <c r="I54" s="87"/>
      <c r="J54" s="149"/>
      <c r="K54" s="95"/>
      <c r="L54" s="147"/>
    </row>
    <row r="55" spans="1:13" ht="29.25" customHeight="1" thickTop="1" thickBot="1">
      <c r="A55" s="13" t="s">
        <v>51</v>
      </c>
      <c r="B55" s="102">
        <f>+B51+B53</f>
        <v>0</v>
      </c>
      <c r="C55" s="87"/>
      <c r="D55" s="102">
        <f>+D51+D53</f>
        <v>0</v>
      </c>
      <c r="E55" s="87"/>
      <c r="F55" s="102">
        <f>+F51+F53</f>
        <v>0</v>
      </c>
      <c r="G55" s="87"/>
      <c r="H55" s="102">
        <f>+H51+H53</f>
        <v>0</v>
      </c>
      <c r="I55" s="87"/>
      <c r="J55" s="102">
        <f>+J51+J53</f>
        <v>0</v>
      </c>
      <c r="K55" s="95"/>
      <c r="L55" s="102">
        <f>+L51+L53</f>
        <v>40</v>
      </c>
    </row>
    <row r="56" spans="1:13" ht="13.9" thickTop="1">
      <c r="J56" s="55" t="str">
        <f>IF(B55+D55+H55-J55=0," ","error")</f>
        <v xml:space="preserve"> </v>
      </c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3"/>
  <sheetViews>
    <sheetView tabSelected="1" zoomScale="75" zoomScaleNormal="75" zoomScaleSheetLayoutView="80" workbookViewId="0">
      <pane ySplit="2" topLeftCell="A47" activePane="bottomLeft" state="frozen"/>
      <selection pane="bottomLeft" activeCell="R50" sqref="R50"/>
      <selection activeCell="D45" sqref="D45"/>
    </sheetView>
  </sheetViews>
  <sheetFormatPr defaultColWidth="9.140625" defaultRowHeight="13.15"/>
  <cols>
    <col min="1" max="1" width="28.85546875" style="1" customWidth="1"/>
    <col min="2" max="2" width="19" style="30" customWidth="1"/>
    <col min="3" max="3" width="3.855468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0" width="15.5703125" style="1" customWidth="1"/>
    <col min="11" max="11" width="1.5703125" style="1" customWidth="1"/>
    <col min="12" max="12" width="14.7109375" style="1" customWidth="1"/>
    <col min="13" max="13" width="1.5703125" style="1" customWidth="1"/>
    <col min="14" max="14" width="14.7109375" style="1" customWidth="1"/>
    <col min="15" max="15" width="1.5703125" style="1" customWidth="1"/>
    <col min="16" max="16" width="14.7109375" style="1" customWidth="1"/>
    <col min="17" max="16384" width="9.140625" style="1"/>
  </cols>
  <sheetData>
    <row r="1" spans="1:16" ht="27" customHeight="1">
      <c r="B1" s="205" t="str">
        <f>'R&amp;P Accounts'!B2</f>
        <v>The Violet Ricky Leadership Academy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N1" s="205" t="str">
        <f>'R&amp;P Accounts'!L2</f>
        <v>SC052204</v>
      </c>
      <c r="O1" s="205"/>
      <c r="P1" s="205"/>
    </row>
    <row r="2" spans="1:16" s="46" customFormat="1" ht="26.25" customHeight="1">
      <c r="A2" s="80" t="s">
        <v>52</v>
      </c>
      <c r="B2" s="43"/>
      <c r="C2" s="42"/>
      <c r="D2" s="42"/>
      <c r="E2" s="42"/>
      <c r="F2" s="187"/>
      <c r="G2" s="187"/>
      <c r="H2" s="187"/>
      <c r="I2" s="44"/>
      <c r="J2" s="44"/>
      <c r="K2" s="44"/>
      <c r="L2" s="45"/>
      <c r="M2" s="44"/>
      <c r="N2" s="45"/>
      <c r="O2" s="44"/>
      <c r="P2" s="45"/>
    </row>
    <row r="3" spans="1:16" ht="40.5" customHeight="1">
      <c r="A3" s="50" t="s">
        <v>53</v>
      </c>
      <c r="B3" s="207" t="s">
        <v>54</v>
      </c>
      <c r="C3" s="207"/>
      <c r="D3" s="207"/>
      <c r="E3" s="18"/>
      <c r="F3" s="72" t="s">
        <v>55</v>
      </c>
      <c r="G3" s="15"/>
      <c r="H3" s="72" t="s">
        <v>56</v>
      </c>
      <c r="I3" s="82"/>
      <c r="J3" s="72" t="s">
        <v>12</v>
      </c>
      <c r="K3" s="82"/>
      <c r="L3" s="72" t="s">
        <v>57</v>
      </c>
      <c r="M3" s="82"/>
      <c r="N3" s="72" t="s">
        <v>58</v>
      </c>
      <c r="O3" s="82"/>
      <c r="P3" s="72" t="s">
        <v>59</v>
      </c>
    </row>
    <row r="4" spans="1:16">
      <c r="B4" s="208"/>
      <c r="C4" s="208"/>
      <c r="D4" s="208"/>
      <c r="E4" s="68"/>
      <c r="F4" s="17" t="s">
        <v>16</v>
      </c>
      <c r="H4" s="17" t="s">
        <v>16</v>
      </c>
      <c r="I4" s="12"/>
      <c r="J4" s="17" t="s">
        <v>16</v>
      </c>
      <c r="K4" s="12"/>
      <c r="L4" s="17" t="s">
        <v>16</v>
      </c>
      <c r="M4" s="12"/>
      <c r="N4" s="17" t="s">
        <v>16</v>
      </c>
      <c r="O4" s="12"/>
      <c r="P4" s="17" t="s">
        <v>16</v>
      </c>
    </row>
    <row r="5" spans="1:16" ht="30" customHeight="1">
      <c r="A5" s="193" t="s">
        <v>60</v>
      </c>
      <c r="B5" s="198" t="s">
        <v>61</v>
      </c>
      <c r="C5" s="198"/>
      <c r="D5" s="198"/>
      <c r="E5" s="23"/>
      <c r="F5" s="107">
        <v>40</v>
      </c>
      <c r="G5" s="108"/>
      <c r="H5" s="107"/>
      <c r="I5" s="108"/>
      <c r="J5" s="107"/>
      <c r="K5" s="108"/>
      <c r="L5" s="107"/>
      <c r="M5" s="108"/>
      <c r="N5" s="109">
        <f>F5+H5+J5+L5</f>
        <v>40</v>
      </c>
      <c r="O5" s="108"/>
      <c r="P5" s="107"/>
    </row>
    <row r="6" spans="1:16" ht="30" customHeight="1">
      <c r="A6" s="194"/>
      <c r="B6" s="198" t="s">
        <v>62</v>
      </c>
      <c r="C6" s="198"/>
      <c r="D6" s="198"/>
      <c r="E6" s="23"/>
      <c r="F6" s="107"/>
      <c r="G6" s="108"/>
      <c r="H6" s="107"/>
      <c r="I6" s="108"/>
      <c r="J6" s="107"/>
      <c r="K6" s="108"/>
      <c r="L6" s="107"/>
      <c r="M6" s="108"/>
      <c r="N6" s="109">
        <f>F6+H6+J6+L6</f>
        <v>0</v>
      </c>
      <c r="O6" s="108"/>
      <c r="P6" s="107">
        <v>40</v>
      </c>
    </row>
    <row r="7" spans="1:16" ht="26.25" customHeight="1">
      <c r="A7" s="194"/>
      <c r="B7" s="188"/>
      <c r="C7" s="189"/>
      <c r="D7" s="190"/>
      <c r="E7" s="23"/>
      <c r="F7" s="110"/>
      <c r="G7" s="108"/>
      <c r="H7" s="110"/>
      <c r="I7" s="108"/>
      <c r="J7" s="110"/>
      <c r="K7" s="108"/>
      <c r="L7" s="110"/>
      <c r="M7" s="108"/>
      <c r="N7" s="109">
        <f>F7+H7+J7+L7</f>
        <v>0</v>
      </c>
      <c r="O7" s="108"/>
      <c r="P7" s="110"/>
    </row>
    <row r="8" spans="1:16" ht="26.25" customHeight="1" thickBot="1">
      <c r="A8" s="194"/>
      <c r="B8" s="198"/>
      <c r="C8" s="198"/>
      <c r="D8" s="198"/>
      <c r="E8" s="23"/>
      <c r="F8" s="111"/>
      <c r="G8" s="108"/>
      <c r="H8" s="111"/>
      <c r="I8" s="108"/>
      <c r="J8" s="111"/>
      <c r="K8" s="108"/>
      <c r="L8" s="111"/>
      <c r="M8" s="108"/>
      <c r="N8" s="112">
        <f>F8+H8+J8+L8</f>
        <v>0</v>
      </c>
      <c r="O8" s="108"/>
      <c r="P8" s="111"/>
    </row>
    <row r="9" spans="1:16" ht="30" customHeight="1" thickTop="1" thickBot="1">
      <c r="B9" s="196" t="s">
        <v>63</v>
      </c>
      <c r="C9" s="196"/>
      <c r="D9" s="196"/>
      <c r="E9" s="41"/>
      <c r="F9" s="113">
        <f>SUM(F5:F8)</f>
        <v>40</v>
      </c>
      <c r="G9" s="96"/>
      <c r="H9" s="113">
        <f>SUM(H5:H8)</f>
        <v>0</v>
      </c>
      <c r="I9" s="92"/>
      <c r="J9" s="113">
        <f>SUM(J5:J8)</f>
        <v>0</v>
      </c>
      <c r="K9" s="92"/>
      <c r="L9" s="113">
        <f>SUM(L5:L8)</f>
        <v>0</v>
      </c>
      <c r="M9" s="206"/>
      <c r="N9" s="114">
        <f>F9+H9+J9+L9</f>
        <v>40</v>
      </c>
      <c r="O9" s="206"/>
      <c r="P9" s="113">
        <f>SUM(P5:P8)</f>
        <v>40</v>
      </c>
    </row>
    <row r="10" spans="1:16" ht="26.25" customHeight="1" thickTop="1">
      <c r="B10" s="197" t="s">
        <v>64</v>
      </c>
      <c r="C10" s="197"/>
      <c r="D10" s="197"/>
      <c r="E10" s="22"/>
      <c r="F10" s="97">
        <f>F6-'R&amp;P Accounts'!B55</f>
        <v>0</v>
      </c>
      <c r="G10" s="92"/>
      <c r="H10" s="97">
        <f>H6-'R&amp;P Accounts'!D55</f>
        <v>0</v>
      </c>
      <c r="I10" s="92"/>
      <c r="J10" s="97">
        <f>J6-'R&amp;P Accounts'!F55</f>
        <v>0</v>
      </c>
      <c r="K10" s="92"/>
      <c r="L10" s="97">
        <f>L6-'R&amp;P Accounts'!H55</f>
        <v>0</v>
      </c>
      <c r="M10" s="206"/>
      <c r="N10" s="97">
        <f>N6-'R&amp;P Accounts'!J55</f>
        <v>0</v>
      </c>
      <c r="O10" s="206"/>
      <c r="P10" s="97">
        <f>P6-'R&amp;P Accounts'!L55</f>
        <v>0</v>
      </c>
    </row>
    <row r="11" spans="1:16">
      <c r="B11" s="199"/>
      <c r="C11" s="199"/>
      <c r="D11" s="199"/>
      <c r="E11" s="19"/>
      <c r="G11" s="192"/>
      <c r="I11" s="192"/>
      <c r="J11" s="12"/>
      <c r="K11" s="12"/>
      <c r="M11" s="192"/>
      <c r="O11" s="192"/>
    </row>
    <row r="12" spans="1:16" ht="30.75" customHeight="1">
      <c r="B12" s="186" t="s">
        <v>65</v>
      </c>
      <c r="C12" s="186"/>
      <c r="D12" s="186"/>
      <c r="E12" s="20"/>
      <c r="G12" s="192"/>
      <c r="H12" s="5"/>
      <c r="I12" s="192"/>
      <c r="J12" s="179" t="s">
        <v>66</v>
      </c>
      <c r="K12" s="179"/>
      <c r="L12" s="179"/>
      <c r="M12" s="192"/>
      <c r="N12" s="5" t="s">
        <v>67</v>
      </c>
      <c r="O12" s="192"/>
      <c r="P12" s="5" t="s">
        <v>68</v>
      </c>
    </row>
    <row r="13" spans="1:16" s="61" customFormat="1">
      <c r="B13" s="201"/>
      <c r="C13" s="201"/>
      <c r="D13" s="201"/>
      <c r="E13" s="62"/>
      <c r="F13" s="63"/>
      <c r="H13" s="63"/>
      <c r="I13" s="64"/>
      <c r="J13" s="64"/>
      <c r="K13" s="64"/>
      <c r="M13" s="64"/>
      <c r="N13" s="17" t="s">
        <v>16</v>
      </c>
      <c r="O13" s="12"/>
      <c r="P13" s="17" t="s">
        <v>16</v>
      </c>
    </row>
    <row r="14" spans="1:16" ht="20.100000000000001" customHeight="1">
      <c r="A14" s="193" t="s">
        <v>69</v>
      </c>
      <c r="B14" s="191"/>
      <c r="C14" s="191"/>
      <c r="D14" s="191"/>
      <c r="E14" s="24"/>
      <c r="G14" s="192"/>
      <c r="I14" s="12"/>
      <c r="J14" s="167"/>
      <c r="K14" s="168"/>
      <c r="L14" s="169"/>
      <c r="M14" s="18"/>
      <c r="N14" s="98"/>
      <c r="O14" s="92"/>
      <c r="P14" s="98"/>
    </row>
    <row r="15" spans="1:16" ht="20.100000000000001" customHeight="1">
      <c r="A15" s="194"/>
      <c r="B15" s="191"/>
      <c r="C15" s="191"/>
      <c r="D15" s="191"/>
      <c r="E15" s="24"/>
      <c r="G15" s="192"/>
      <c r="H15" s="5"/>
      <c r="I15" s="12"/>
      <c r="J15" s="167"/>
      <c r="K15" s="168"/>
      <c r="L15" s="169"/>
      <c r="M15" s="18"/>
      <c r="N15" s="98"/>
      <c r="O15" s="92"/>
      <c r="P15" s="98"/>
    </row>
    <row r="16" spans="1:16" ht="20.100000000000001" customHeight="1">
      <c r="A16" s="194"/>
      <c r="B16" s="191"/>
      <c r="C16" s="191"/>
      <c r="D16" s="191"/>
      <c r="E16" s="24"/>
      <c r="F16" s="12"/>
      <c r="G16" s="12"/>
      <c r="H16" s="59"/>
      <c r="I16" s="12"/>
      <c r="J16" s="167"/>
      <c r="K16" s="168"/>
      <c r="L16" s="169"/>
      <c r="M16" s="18"/>
      <c r="N16" s="98"/>
      <c r="O16" s="92"/>
      <c r="P16" s="98"/>
    </row>
    <row r="17" spans="1:16" ht="20.100000000000001" customHeight="1">
      <c r="A17" s="194"/>
      <c r="B17" s="191"/>
      <c r="C17" s="191"/>
      <c r="D17" s="191"/>
      <c r="E17" s="24"/>
      <c r="F17" s="12"/>
      <c r="G17" s="12"/>
      <c r="H17" s="59"/>
      <c r="I17" s="12"/>
      <c r="J17" s="167"/>
      <c r="K17" s="168"/>
      <c r="L17" s="169"/>
      <c r="M17" s="18"/>
      <c r="N17" s="98"/>
      <c r="O17" s="92"/>
      <c r="P17" s="98"/>
    </row>
    <row r="18" spans="1:16" ht="20.100000000000001" customHeight="1" thickBot="1">
      <c r="A18" s="194"/>
      <c r="B18" s="191"/>
      <c r="C18" s="191"/>
      <c r="D18" s="191"/>
      <c r="E18" s="24"/>
      <c r="F18" s="12"/>
      <c r="G18" s="12"/>
      <c r="H18" s="59"/>
      <c r="I18" s="12"/>
      <c r="J18" s="167"/>
      <c r="K18" s="168"/>
      <c r="L18" s="169"/>
      <c r="M18" s="18"/>
      <c r="N18" s="99"/>
      <c r="O18" s="92"/>
      <c r="P18" s="99"/>
    </row>
    <row r="19" spans="1:16" ht="20.100000000000001" customHeight="1" thickBot="1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3" t="s">
        <v>70</v>
      </c>
      <c r="M19" s="18"/>
      <c r="N19" s="100">
        <f>SUM(N14:N18)</f>
        <v>0</v>
      </c>
      <c r="O19" s="92"/>
      <c r="P19" s="100">
        <f>SUM(P14:P18)</f>
        <v>0</v>
      </c>
    </row>
    <row r="20" spans="1:16">
      <c r="B20" s="195"/>
      <c r="C20" s="195"/>
      <c r="D20" s="195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>
      <c r="B21" s="186" t="s">
        <v>65</v>
      </c>
      <c r="C21" s="186"/>
      <c r="D21" s="186"/>
      <c r="E21" s="21"/>
      <c r="G21" s="12"/>
      <c r="H21" s="179" t="s">
        <v>66</v>
      </c>
      <c r="I21" s="179"/>
      <c r="J21" s="179"/>
      <c r="K21" s="12"/>
      <c r="L21" s="5" t="s">
        <v>71</v>
      </c>
      <c r="M21" s="12"/>
      <c r="N21" s="5" t="s">
        <v>72</v>
      </c>
      <c r="O21" s="12"/>
      <c r="P21" s="5" t="s">
        <v>68</v>
      </c>
    </row>
    <row r="22" spans="1:16" s="61" customFormat="1">
      <c r="B22" s="201"/>
      <c r="C22" s="201"/>
      <c r="D22" s="201"/>
      <c r="E22" s="62"/>
      <c r="I22" s="64"/>
      <c r="J22" s="63"/>
      <c r="K22" s="64"/>
      <c r="L22" s="17" t="s">
        <v>16</v>
      </c>
      <c r="M22" s="12"/>
      <c r="N22" s="17" t="s">
        <v>16</v>
      </c>
      <c r="O22" s="12"/>
      <c r="P22" s="17" t="s">
        <v>16</v>
      </c>
    </row>
    <row r="23" spans="1:16" ht="20.100000000000001" customHeight="1">
      <c r="A23" s="193" t="s">
        <v>73</v>
      </c>
      <c r="B23" s="191"/>
      <c r="C23" s="191"/>
      <c r="D23" s="191"/>
      <c r="E23" s="24"/>
      <c r="G23" s="12"/>
      <c r="H23" s="180"/>
      <c r="I23" s="181"/>
      <c r="J23" s="182"/>
      <c r="K23" s="18"/>
      <c r="L23" s="98"/>
      <c r="M23" s="92"/>
      <c r="N23" s="98"/>
      <c r="O23" s="92"/>
      <c r="P23" s="98"/>
    </row>
    <row r="24" spans="1:16" ht="20.100000000000001" customHeight="1">
      <c r="A24" s="194"/>
      <c r="B24" s="191"/>
      <c r="C24" s="191"/>
      <c r="D24" s="191"/>
      <c r="E24" s="24"/>
      <c r="G24" s="12"/>
      <c r="H24" s="180"/>
      <c r="I24" s="181"/>
      <c r="J24" s="182"/>
      <c r="K24" s="18"/>
      <c r="L24" s="98"/>
      <c r="M24" s="92"/>
      <c r="N24" s="98"/>
      <c r="O24" s="92"/>
      <c r="P24" s="98"/>
    </row>
    <row r="25" spans="1:16" ht="20.100000000000001" customHeight="1">
      <c r="A25" s="194"/>
      <c r="B25" s="191"/>
      <c r="C25" s="191"/>
      <c r="D25" s="191"/>
      <c r="E25" s="24"/>
      <c r="G25" s="12"/>
      <c r="H25" s="180"/>
      <c r="I25" s="181"/>
      <c r="J25" s="182"/>
      <c r="K25" s="18"/>
      <c r="L25" s="98"/>
      <c r="M25" s="92"/>
      <c r="N25" s="98"/>
      <c r="O25" s="92"/>
      <c r="P25" s="98"/>
    </row>
    <row r="26" spans="1:16" ht="20.100000000000001" customHeight="1">
      <c r="A26" s="194"/>
      <c r="B26" s="191"/>
      <c r="C26" s="191"/>
      <c r="D26" s="191"/>
      <c r="E26" s="24"/>
      <c r="G26" s="12"/>
      <c r="H26" s="180"/>
      <c r="I26" s="181"/>
      <c r="J26" s="182"/>
      <c r="K26" s="18"/>
      <c r="L26" s="98"/>
      <c r="M26" s="92"/>
      <c r="N26" s="98"/>
      <c r="O26" s="92"/>
      <c r="P26" s="98"/>
    </row>
    <row r="27" spans="1:16" ht="20.100000000000001" customHeight="1">
      <c r="A27" s="194"/>
      <c r="B27" s="191"/>
      <c r="C27" s="191"/>
      <c r="D27" s="191"/>
      <c r="E27" s="24"/>
      <c r="G27" s="12"/>
      <c r="H27" s="180"/>
      <c r="I27" s="181"/>
      <c r="J27" s="182"/>
      <c r="K27" s="18"/>
      <c r="L27" s="98"/>
      <c r="M27" s="92"/>
      <c r="N27" s="98"/>
      <c r="O27" s="92"/>
      <c r="P27" s="98"/>
    </row>
    <row r="28" spans="1:16" ht="20.100000000000001" customHeight="1">
      <c r="A28" s="194"/>
      <c r="B28" s="191"/>
      <c r="C28" s="191"/>
      <c r="D28" s="191"/>
      <c r="E28" s="24"/>
      <c r="G28" s="12"/>
      <c r="H28" s="180"/>
      <c r="I28" s="181"/>
      <c r="J28" s="182"/>
      <c r="K28" s="18"/>
      <c r="L28" s="98"/>
      <c r="M28" s="92"/>
      <c r="N28" s="98"/>
      <c r="O28" s="92"/>
      <c r="P28" s="98"/>
    </row>
    <row r="29" spans="1:16" ht="20.100000000000001" customHeight="1">
      <c r="A29" s="194"/>
      <c r="B29" s="191"/>
      <c r="C29" s="191"/>
      <c r="D29" s="191"/>
      <c r="E29" s="24"/>
      <c r="G29" s="12"/>
      <c r="H29" s="180"/>
      <c r="I29" s="181"/>
      <c r="J29" s="182"/>
      <c r="K29" s="18"/>
      <c r="L29" s="98"/>
      <c r="M29" s="92"/>
      <c r="N29" s="98"/>
      <c r="O29" s="92"/>
      <c r="P29" s="98"/>
    </row>
    <row r="30" spans="1:16" ht="20.100000000000001" customHeight="1">
      <c r="A30" s="194"/>
      <c r="B30" s="191"/>
      <c r="C30" s="191"/>
      <c r="D30" s="191"/>
      <c r="E30" s="24"/>
      <c r="G30" s="12"/>
      <c r="H30" s="180"/>
      <c r="I30" s="181"/>
      <c r="J30" s="182"/>
      <c r="K30" s="18"/>
      <c r="L30" s="98"/>
      <c r="M30" s="92"/>
      <c r="N30" s="98"/>
      <c r="O30" s="92"/>
      <c r="P30" s="98"/>
    </row>
    <row r="31" spans="1:16" ht="20.100000000000001" customHeight="1" thickBot="1">
      <c r="A31" s="194"/>
      <c r="B31" s="191"/>
      <c r="C31" s="191"/>
      <c r="D31" s="191"/>
      <c r="E31" s="24"/>
      <c r="G31" s="12"/>
      <c r="H31" s="180"/>
      <c r="I31" s="181"/>
      <c r="J31" s="182"/>
      <c r="K31" s="18"/>
      <c r="L31" s="99"/>
      <c r="M31" s="92"/>
      <c r="N31" s="99"/>
      <c r="O31" s="92"/>
      <c r="P31" s="99"/>
    </row>
    <row r="32" spans="1:16" ht="20.100000000000001" customHeight="1" thickBot="1">
      <c r="A32" s="70"/>
      <c r="B32" s="71"/>
      <c r="C32" s="71"/>
      <c r="D32" s="71"/>
      <c r="E32" s="24"/>
      <c r="G32" s="12"/>
      <c r="I32" s="12"/>
      <c r="J32" s="72" t="s">
        <v>74</v>
      </c>
      <c r="K32" s="12"/>
      <c r="L32" s="100">
        <f>SUM(L23:L31)</f>
        <v>0</v>
      </c>
      <c r="M32" s="92"/>
      <c r="N32" s="100">
        <f>SUM(N23:N31)</f>
        <v>0</v>
      </c>
      <c r="O32" s="92"/>
      <c r="P32" s="100">
        <f>SUM(P23:P31)</f>
        <v>0</v>
      </c>
    </row>
    <row r="33" spans="1:16" ht="10.5" customHeight="1">
      <c r="B33" s="199"/>
      <c r="C33" s="199"/>
      <c r="D33" s="199"/>
      <c r="E33" s="202"/>
      <c r="G33" s="202"/>
      <c r="H33" s="17"/>
      <c r="I33" s="192"/>
      <c r="J33" s="12"/>
      <c r="K33" s="12"/>
      <c r="L33" s="66"/>
      <c r="M33" s="192"/>
      <c r="N33" s="66"/>
      <c r="O33" s="200"/>
      <c r="P33" s="66"/>
    </row>
    <row r="34" spans="1:16" ht="19.5" customHeight="1">
      <c r="B34" s="186" t="s">
        <v>65</v>
      </c>
      <c r="C34" s="186"/>
      <c r="D34" s="186"/>
      <c r="E34" s="202"/>
      <c r="G34" s="202"/>
      <c r="H34" s="17"/>
      <c r="I34" s="192"/>
      <c r="J34" s="179" t="s">
        <v>75</v>
      </c>
      <c r="K34" s="179"/>
      <c r="L34" s="179"/>
      <c r="M34" s="192"/>
      <c r="N34" s="5" t="s">
        <v>76</v>
      </c>
      <c r="O34" s="200"/>
      <c r="P34" s="5" t="s">
        <v>68</v>
      </c>
    </row>
    <row r="35" spans="1:16" s="61" customFormat="1">
      <c r="B35" s="201"/>
      <c r="C35" s="201"/>
      <c r="D35" s="201"/>
      <c r="E35" s="62"/>
      <c r="F35" s="1"/>
      <c r="H35" s="63"/>
      <c r="I35" s="64"/>
      <c r="J35" s="64"/>
      <c r="K35" s="64"/>
      <c r="M35" s="64"/>
      <c r="N35" s="17" t="s">
        <v>16</v>
      </c>
      <c r="O35" s="12"/>
      <c r="P35" s="17" t="s">
        <v>16</v>
      </c>
    </row>
    <row r="36" spans="1:16" ht="20.100000000000001" customHeight="1">
      <c r="A36" s="193" t="s">
        <v>77</v>
      </c>
      <c r="B36" s="191"/>
      <c r="C36" s="191"/>
      <c r="D36" s="191"/>
      <c r="E36" s="24"/>
      <c r="G36" s="12"/>
      <c r="H36" s="17"/>
      <c r="I36" s="12"/>
      <c r="J36" s="183"/>
      <c r="K36" s="184"/>
      <c r="L36" s="185"/>
      <c r="M36" s="12"/>
      <c r="N36" s="94"/>
      <c r="O36" s="95"/>
      <c r="P36" s="94"/>
    </row>
    <row r="37" spans="1:16" ht="20.100000000000001" customHeight="1">
      <c r="A37" s="194"/>
      <c r="B37" s="191"/>
      <c r="C37" s="191"/>
      <c r="D37" s="191"/>
      <c r="E37" s="24"/>
      <c r="G37" s="12"/>
      <c r="H37" s="17"/>
      <c r="I37" s="12"/>
      <c r="J37" s="183"/>
      <c r="K37" s="184"/>
      <c r="L37" s="185"/>
      <c r="M37" s="12"/>
      <c r="N37" s="94"/>
      <c r="O37" s="95"/>
      <c r="P37" s="94"/>
    </row>
    <row r="38" spans="1:16" ht="20.100000000000001" customHeight="1">
      <c r="A38" s="194"/>
      <c r="B38" s="191"/>
      <c r="C38" s="191"/>
      <c r="D38" s="191"/>
      <c r="E38" s="24"/>
      <c r="G38" s="12"/>
      <c r="H38" s="17"/>
      <c r="I38" s="12"/>
      <c r="J38" s="183"/>
      <c r="K38" s="184"/>
      <c r="L38" s="185"/>
      <c r="M38" s="12"/>
      <c r="N38" s="94"/>
      <c r="O38" s="95"/>
      <c r="P38" s="94"/>
    </row>
    <row r="39" spans="1:16" ht="20.100000000000001" customHeight="1">
      <c r="A39" s="194"/>
      <c r="B39" s="191"/>
      <c r="C39" s="191"/>
      <c r="D39" s="191"/>
      <c r="E39" s="24"/>
      <c r="G39" s="12"/>
      <c r="H39" s="17"/>
      <c r="I39" s="12"/>
      <c r="J39" s="183"/>
      <c r="K39" s="184"/>
      <c r="L39" s="185"/>
      <c r="M39" s="12"/>
      <c r="N39" s="94"/>
      <c r="O39" s="95"/>
      <c r="P39" s="94"/>
    </row>
    <row r="40" spans="1:16" ht="20.100000000000001" customHeight="1" thickBot="1">
      <c r="A40" s="194"/>
      <c r="B40" s="191"/>
      <c r="C40" s="191"/>
      <c r="D40" s="191"/>
      <c r="E40" s="24"/>
      <c r="G40" s="12"/>
      <c r="H40" s="17"/>
      <c r="I40" s="12"/>
      <c r="J40" s="183"/>
      <c r="K40" s="184"/>
      <c r="L40" s="185"/>
      <c r="M40" s="12"/>
      <c r="N40" s="144"/>
      <c r="O40" s="95"/>
      <c r="P40" s="144"/>
    </row>
    <row r="41" spans="1:16" ht="20.100000000000001" customHeight="1" thickBot="1">
      <c r="A41" s="70"/>
      <c r="B41" s="71"/>
      <c r="C41" s="71"/>
      <c r="D41" s="71"/>
      <c r="E41" s="24"/>
      <c r="G41" s="12"/>
      <c r="H41" s="17"/>
      <c r="I41" s="12"/>
      <c r="K41" s="12"/>
      <c r="L41" s="72" t="s">
        <v>74</v>
      </c>
      <c r="M41" s="12"/>
      <c r="N41" s="145">
        <f>SUM(N36:N40)</f>
        <v>0</v>
      </c>
      <c r="O41" s="95"/>
      <c r="P41" s="145">
        <f>SUM(P36:P40)</f>
        <v>0</v>
      </c>
    </row>
    <row r="42" spans="1:16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4">
      <c r="B43" s="186" t="s">
        <v>65</v>
      </c>
      <c r="C43" s="186"/>
      <c r="D43" s="186"/>
      <c r="E43" s="12"/>
      <c r="G43" s="12"/>
      <c r="H43" s="12"/>
      <c r="I43" s="12"/>
      <c r="J43" s="179" t="s">
        <v>75</v>
      </c>
      <c r="K43" s="179"/>
      <c r="L43" s="179"/>
      <c r="M43" s="12"/>
      <c r="N43" s="17" t="s">
        <v>78</v>
      </c>
      <c r="O43" s="12"/>
      <c r="P43" s="5" t="s">
        <v>68</v>
      </c>
    </row>
    <row r="44" spans="1:16" s="61" customFormat="1">
      <c r="B44" s="201"/>
      <c r="C44" s="201"/>
      <c r="D44" s="201"/>
      <c r="E44" s="62"/>
      <c r="F44" s="63"/>
      <c r="H44" s="63"/>
      <c r="I44" s="64"/>
      <c r="J44" s="64"/>
      <c r="K44" s="64"/>
      <c r="L44" s="63"/>
      <c r="M44" s="64"/>
      <c r="N44" s="17" t="s">
        <v>16</v>
      </c>
      <c r="O44" s="12"/>
      <c r="P44" s="17" t="s">
        <v>16</v>
      </c>
    </row>
    <row r="45" spans="1:16" ht="20.100000000000001" customHeight="1">
      <c r="A45" s="193" t="s">
        <v>79</v>
      </c>
      <c r="B45" s="191"/>
      <c r="C45" s="191"/>
      <c r="D45" s="191"/>
      <c r="E45" s="24"/>
      <c r="G45" s="12"/>
      <c r="H45" s="12"/>
      <c r="I45" s="12"/>
      <c r="J45" s="183"/>
      <c r="K45" s="184"/>
      <c r="L45" s="185"/>
      <c r="M45" s="12"/>
      <c r="N45" s="93"/>
      <c r="O45" s="92"/>
      <c r="P45" s="93"/>
    </row>
    <row r="46" spans="1:16" ht="20.100000000000001" customHeight="1">
      <c r="A46" s="194"/>
      <c r="B46" s="191"/>
      <c r="C46" s="191"/>
      <c r="D46" s="191"/>
      <c r="E46" s="24"/>
      <c r="G46" s="12"/>
      <c r="H46" s="12"/>
      <c r="I46" s="12"/>
      <c r="J46" s="183"/>
      <c r="K46" s="184"/>
      <c r="L46" s="185"/>
      <c r="M46" s="12"/>
      <c r="N46" s="93"/>
      <c r="O46" s="92"/>
      <c r="P46" s="93"/>
    </row>
    <row r="47" spans="1:16" ht="20.100000000000001" customHeight="1" thickBot="1">
      <c r="A47" s="194"/>
      <c r="B47" s="191"/>
      <c r="C47" s="191"/>
      <c r="D47" s="191"/>
      <c r="E47" s="24"/>
      <c r="G47" s="12"/>
      <c r="H47" s="12"/>
      <c r="I47" s="12"/>
      <c r="J47" s="183"/>
      <c r="K47" s="184"/>
      <c r="L47" s="185"/>
      <c r="M47" s="12"/>
      <c r="N47" s="101"/>
      <c r="O47" s="92"/>
      <c r="P47" s="101"/>
    </row>
    <row r="48" spans="1:16" ht="20.100000000000001" customHeight="1" thickBot="1">
      <c r="A48" s="70"/>
      <c r="B48" s="71"/>
      <c r="C48" s="71"/>
      <c r="D48" s="71"/>
      <c r="E48" s="24"/>
      <c r="G48" s="12"/>
      <c r="H48" s="12"/>
      <c r="I48" s="12"/>
      <c r="K48" s="12"/>
      <c r="L48" s="72" t="s">
        <v>74</v>
      </c>
      <c r="M48" s="12"/>
      <c r="N48" s="100">
        <f>SUM(N45:N47)</f>
        <v>0</v>
      </c>
      <c r="O48" s="92"/>
      <c r="P48" s="100">
        <f>SUM(P45:P47)</f>
        <v>0</v>
      </c>
    </row>
    <row r="49" spans="1:16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>
      <c r="A50" s="73" t="s">
        <v>80</v>
      </c>
      <c r="B50" s="203" t="s">
        <v>81</v>
      </c>
      <c r="C50" s="203"/>
      <c r="D50" s="203"/>
      <c r="E50" s="203"/>
      <c r="F50" s="203"/>
      <c r="G50" s="74"/>
      <c r="H50" s="204" t="s">
        <v>82</v>
      </c>
      <c r="I50" s="204"/>
      <c r="J50" s="204"/>
      <c r="K50" s="204"/>
      <c r="L50" s="204"/>
      <c r="M50" s="75"/>
      <c r="N50" s="75"/>
      <c r="O50" s="76"/>
      <c r="P50" s="77" t="s">
        <v>83</v>
      </c>
    </row>
    <row r="51" spans="1:16" ht="33.75" customHeight="1">
      <c r="A51" s="51"/>
      <c r="B51" s="170" t="s">
        <v>84</v>
      </c>
      <c r="C51" s="171"/>
      <c r="D51" s="171"/>
      <c r="E51" s="171"/>
      <c r="F51" s="172"/>
      <c r="G51" s="65"/>
      <c r="H51" s="170" t="s">
        <v>84</v>
      </c>
      <c r="I51" s="171"/>
      <c r="J51" s="171"/>
      <c r="K51" s="171"/>
      <c r="L51" s="171"/>
      <c r="M51" s="171"/>
      <c r="N51" s="172"/>
      <c r="P51" s="78" t="s">
        <v>85</v>
      </c>
    </row>
    <row r="52" spans="1:16" ht="33.75" customHeight="1">
      <c r="A52" s="51"/>
      <c r="B52" s="173"/>
      <c r="C52" s="174"/>
      <c r="D52" s="174"/>
      <c r="E52" s="174"/>
      <c r="F52" s="175"/>
      <c r="G52" s="65"/>
      <c r="H52" s="176"/>
      <c r="I52" s="177"/>
      <c r="J52" s="177"/>
      <c r="K52" s="177"/>
      <c r="L52" s="177"/>
      <c r="M52" s="177"/>
      <c r="N52" s="178"/>
      <c r="P52" s="79"/>
    </row>
    <row r="53" spans="1:16" ht="13.9">
      <c r="F53" s="65"/>
      <c r="G53" s="65"/>
    </row>
  </sheetData>
  <mergeCells count="93"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B21:D21"/>
    <mergeCell ref="F2:H2"/>
    <mergeCell ref="B7:D7"/>
    <mergeCell ref="B23:D23"/>
    <mergeCell ref="B24:D24"/>
    <mergeCell ref="G11:G12"/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topLeftCell="A10" zoomScale="85" zoomScaleNormal="85" zoomScaleSheetLayoutView="80" workbookViewId="0">
      <selection activeCell="Q30" sqref="Q29:Q30"/>
    </sheetView>
  </sheetViews>
  <sheetFormatPr defaultColWidth="9.140625" defaultRowHeight="13.15"/>
  <cols>
    <col min="1" max="1" width="31.7109375" style="1" customWidth="1"/>
    <col min="2" max="2" width="15.42578125" style="30" customWidth="1"/>
    <col min="3" max="3" width="1.71093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1" width="14.7109375" style="1" customWidth="1"/>
    <col min="12" max="16384" width="9.140625" style="1"/>
  </cols>
  <sheetData>
    <row r="1" spans="1:12" ht="27.75" customHeight="1">
      <c r="B1" s="205" t="str">
        <f>'R&amp;P Accounts'!B2</f>
        <v>The Violet Ricky Leadership Academy</v>
      </c>
      <c r="C1" s="205"/>
      <c r="D1" s="205"/>
      <c r="E1" s="205"/>
      <c r="F1" s="205"/>
      <c r="G1" s="205"/>
      <c r="H1" s="205"/>
      <c r="I1" s="205"/>
      <c r="J1" s="205"/>
      <c r="K1" s="212" t="str">
        <f>'R&amp;P Accounts'!L2</f>
        <v>SC052204</v>
      </c>
      <c r="L1" s="212"/>
    </row>
    <row r="2" spans="1:12" ht="10.5" customHeight="1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</row>
    <row r="3" spans="1:12" s="46" customFormat="1" ht="26.25" customHeight="1">
      <c r="A3" s="42" t="s">
        <v>86</v>
      </c>
      <c r="B3" s="43"/>
      <c r="C3" s="42"/>
      <c r="D3" s="42"/>
      <c r="E3" s="42"/>
      <c r="F3" s="42"/>
      <c r="G3" s="213"/>
      <c r="H3" s="213"/>
      <c r="I3" s="213"/>
      <c r="J3" s="213"/>
      <c r="K3" s="81"/>
    </row>
    <row r="4" spans="1:12" ht="15" customHeight="1">
      <c r="A4" s="214"/>
      <c r="B4" s="214"/>
      <c r="C4" s="214"/>
      <c r="D4" s="214"/>
      <c r="E4" s="214"/>
      <c r="F4" s="214"/>
      <c r="G4" s="214"/>
      <c r="H4" s="214"/>
      <c r="I4" s="214"/>
      <c r="J4" s="214"/>
      <c r="K4" s="214"/>
    </row>
    <row r="5" spans="1:12" ht="20.100000000000001" customHeight="1">
      <c r="A5" s="215" t="s">
        <v>87</v>
      </c>
      <c r="B5" s="217"/>
      <c r="C5" s="218"/>
      <c r="D5" s="218"/>
      <c r="E5" s="218"/>
      <c r="F5" s="218"/>
      <c r="G5" s="218"/>
      <c r="H5" s="218"/>
      <c r="I5" s="218"/>
      <c r="J5" s="218"/>
      <c r="K5" s="219"/>
    </row>
    <row r="6" spans="1:12" ht="20.100000000000001" customHeight="1">
      <c r="A6" s="216"/>
      <c r="B6" s="220"/>
      <c r="C6" s="221"/>
      <c r="D6" s="221"/>
      <c r="E6" s="221"/>
      <c r="F6" s="221"/>
      <c r="G6" s="221"/>
      <c r="H6" s="221"/>
      <c r="I6" s="221"/>
      <c r="J6" s="221"/>
      <c r="K6" s="222"/>
    </row>
    <row r="7" spans="1:12" ht="29.25" customHeight="1">
      <c r="A7" s="216"/>
      <c r="B7" s="220"/>
      <c r="C7" s="221"/>
      <c r="D7" s="221"/>
      <c r="E7" s="221"/>
      <c r="F7" s="221"/>
      <c r="G7" s="221"/>
      <c r="H7" s="221"/>
      <c r="I7" s="221"/>
      <c r="J7" s="221"/>
      <c r="K7" s="222"/>
    </row>
    <row r="8" spans="1:12" ht="41.25" customHeight="1">
      <c r="A8" s="216"/>
      <c r="B8" s="220"/>
      <c r="C8" s="221"/>
      <c r="D8" s="221"/>
      <c r="E8" s="221"/>
      <c r="F8" s="221"/>
      <c r="G8" s="221"/>
      <c r="H8" s="221"/>
      <c r="I8" s="221"/>
      <c r="J8" s="221"/>
      <c r="K8" s="222"/>
    </row>
    <row r="9" spans="1:12" ht="64.5" customHeight="1">
      <c r="A9" s="216"/>
      <c r="B9" s="223"/>
      <c r="C9" s="224"/>
      <c r="D9" s="224"/>
      <c r="E9" s="224"/>
      <c r="F9" s="224"/>
      <c r="G9" s="224"/>
      <c r="H9" s="224"/>
      <c r="I9" s="224"/>
      <c r="J9" s="224"/>
      <c r="K9" s="225"/>
    </row>
    <row r="10" spans="1:12">
      <c r="A10" s="202"/>
      <c r="B10" s="202"/>
      <c r="C10" s="202"/>
      <c r="D10" s="202"/>
      <c r="E10" s="202"/>
      <c r="F10" s="202"/>
      <c r="G10" s="202"/>
      <c r="H10" s="202"/>
      <c r="I10" s="202"/>
      <c r="J10" s="202"/>
      <c r="K10" s="202"/>
    </row>
    <row r="11" spans="1:12" ht="27" customHeight="1">
      <c r="B11" s="226" t="s">
        <v>88</v>
      </c>
      <c r="C11" s="226"/>
      <c r="D11" s="226"/>
      <c r="E11" s="226"/>
      <c r="F11" s="226"/>
      <c r="G11" s="12"/>
      <c r="H11" s="17" t="s">
        <v>89</v>
      </c>
      <c r="I11" s="12"/>
      <c r="J11" s="17" t="s">
        <v>90</v>
      </c>
      <c r="K11" s="17" t="s">
        <v>91</v>
      </c>
    </row>
    <row r="12" spans="1:12" ht="20.100000000000001" customHeight="1">
      <c r="A12" s="215" t="s">
        <v>92</v>
      </c>
      <c r="B12" s="209"/>
      <c r="C12" s="210"/>
      <c r="D12" s="210"/>
      <c r="E12" s="210"/>
      <c r="F12" s="211"/>
      <c r="G12" s="18"/>
      <c r="H12" s="121"/>
      <c r="I12" s="122"/>
      <c r="J12" s="123"/>
      <c r="K12" s="124"/>
    </row>
    <row r="13" spans="1:12" ht="20.100000000000001" customHeight="1">
      <c r="A13" s="216"/>
      <c r="B13" s="209"/>
      <c r="C13" s="210"/>
      <c r="D13" s="210"/>
      <c r="E13" s="210"/>
      <c r="F13" s="211"/>
      <c r="G13" s="18"/>
      <c r="H13" s="121"/>
      <c r="I13" s="122"/>
      <c r="J13" s="123"/>
      <c r="K13" s="124"/>
    </row>
    <row r="14" spans="1:12" ht="20.100000000000001" customHeight="1">
      <c r="A14" s="216"/>
      <c r="B14" s="209"/>
      <c r="C14" s="210"/>
      <c r="D14" s="210"/>
      <c r="E14" s="210"/>
      <c r="F14" s="211"/>
      <c r="G14" s="18"/>
      <c r="H14" s="121"/>
      <c r="I14" s="122"/>
      <c r="J14" s="123"/>
      <c r="K14" s="124"/>
    </row>
    <row r="15" spans="1:12" ht="20.100000000000001" customHeight="1">
      <c r="A15" s="216"/>
      <c r="B15" s="209"/>
      <c r="C15" s="210"/>
      <c r="D15" s="210"/>
      <c r="E15" s="210"/>
      <c r="F15" s="211"/>
      <c r="G15" s="18"/>
      <c r="H15" s="121"/>
      <c r="I15" s="122"/>
      <c r="J15" s="123"/>
      <c r="K15" s="124"/>
    </row>
    <row r="16" spans="1:12" ht="20.100000000000001" customHeight="1">
      <c r="A16" s="216"/>
      <c r="B16" s="227"/>
      <c r="C16" s="228"/>
      <c r="D16" s="228"/>
      <c r="E16" s="228"/>
      <c r="F16" s="229"/>
      <c r="G16" s="18"/>
      <c r="H16" s="121"/>
      <c r="I16" s="122"/>
      <c r="J16" s="123"/>
      <c r="K16" s="125"/>
    </row>
    <row r="17" spans="1:11" ht="20.25" customHeight="1">
      <c r="A17" s="12"/>
      <c r="B17" s="231" t="s">
        <v>70</v>
      </c>
      <c r="C17" s="231"/>
      <c r="D17" s="231"/>
      <c r="E17" s="231"/>
      <c r="F17" s="231"/>
      <c r="G17" s="231"/>
      <c r="H17" s="231"/>
      <c r="I17" s="231"/>
      <c r="J17" s="231"/>
      <c r="K17" s="146">
        <f>SUM(K12:K16)</f>
        <v>0</v>
      </c>
    </row>
    <row r="18" spans="1:11" ht="15.7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>
      <c r="A19" s="60" t="s">
        <v>93</v>
      </c>
      <c r="B19" s="232" t="s">
        <v>94</v>
      </c>
      <c r="C19" s="233"/>
      <c r="D19" s="233"/>
      <c r="E19" s="233"/>
      <c r="F19" s="233"/>
      <c r="G19" s="233"/>
      <c r="H19" s="233"/>
      <c r="I19" s="233"/>
      <c r="J19" s="234"/>
      <c r="K19" s="243" t="s">
        <v>95</v>
      </c>
    </row>
    <row r="20" spans="1:11" ht="17.25" customHeight="1">
      <c r="A20" s="16"/>
      <c r="B20" s="235"/>
      <c r="C20" s="236"/>
      <c r="D20" s="236"/>
      <c r="E20" s="236"/>
      <c r="F20" s="236"/>
      <c r="G20" s="236"/>
      <c r="H20" s="236"/>
      <c r="I20" s="236"/>
      <c r="J20" s="237"/>
      <c r="K20" s="244"/>
    </row>
    <row r="21" spans="1:11" ht="12.75" customHeight="1">
      <c r="A21" s="202"/>
      <c r="B21" s="202"/>
      <c r="C21" s="202"/>
      <c r="D21" s="202"/>
      <c r="E21" s="202"/>
      <c r="F21" s="202"/>
      <c r="G21" s="202"/>
      <c r="H21" s="202"/>
      <c r="I21" s="202"/>
      <c r="J21" s="202"/>
      <c r="K21" s="202"/>
    </row>
    <row r="22" spans="1:11" ht="27" customHeight="1">
      <c r="B22" s="226" t="s">
        <v>96</v>
      </c>
      <c r="C22" s="226"/>
      <c r="D22" s="226"/>
      <c r="E22" s="226"/>
      <c r="F22" s="226"/>
      <c r="G22" s="226"/>
      <c r="H22" s="226"/>
      <c r="I22" s="226"/>
      <c r="J22" s="226"/>
      <c r="K22" s="17" t="s">
        <v>91</v>
      </c>
    </row>
    <row r="23" spans="1:11" ht="19.5" customHeight="1">
      <c r="A23" s="215" t="s">
        <v>97</v>
      </c>
      <c r="B23" s="209"/>
      <c r="C23" s="210"/>
      <c r="D23" s="210"/>
      <c r="E23" s="210"/>
      <c r="F23" s="210"/>
      <c r="G23" s="210"/>
      <c r="H23" s="210"/>
      <c r="I23" s="210"/>
      <c r="J23" s="211"/>
      <c r="K23" s="89"/>
    </row>
    <row r="24" spans="1:11" ht="20.100000000000001" customHeight="1">
      <c r="A24" s="216"/>
      <c r="B24" s="209"/>
      <c r="C24" s="210"/>
      <c r="D24" s="210"/>
      <c r="E24" s="210"/>
      <c r="F24" s="210"/>
      <c r="G24" s="210"/>
      <c r="H24" s="210"/>
      <c r="I24" s="210"/>
      <c r="J24" s="211"/>
      <c r="K24" s="89"/>
    </row>
    <row r="25" spans="1:11" ht="20.100000000000001" customHeight="1">
      <c r="A25" s="216"/>
      <c r="B25" s="209"/>
      <c r="C25" s="210"/>
      <c r="D25" s="210"/>
      <c r="E25" s="210"/>
      <c r="F25" s="210"/>
      <c r="G25" s="210"/>
      <c r="H25" s="210"/>
      <c r="I25" s="210"/>
      <c r="J25" s="211"/>
      <c r="K25" s="89"/>
    </row>
    <row r="26" spans="1:11" ht="20.100000000000001" customHeight="1">
      <c r="A26" s="216"/>
      <c r="B26" s="209"/>
      <c r="C26" s="210"/>
      <c r="D26" s="210"/>
      <c r="E26" s="210"/>
      <c r="F26" s="210"/>
      <c r="G26" s="210"/>
      <c r="H26" s="210"/>
      <c r="I26" s="210"/>
      <c r="J26" s="211"/>
      <c r="K26" s="89"/>
    </row>
    <row r="27" spans="1:11" ht="20.100000000000001" customHeight="1">
      <c r="A27" s="216"/>
      <c r="B27" s="227"/>
      <c r="C27" s="228"/>
      <c r="D27" s="228"/>
      <c r="E27" s="228"/>
      <c r="F27" s="228"/>
      <c r="G27" s="228"/>
      <c r="H27" s="228"/>
      <c r="I27" s="228"/>
      <c r="J27" s="229"/>
      <c r="K27" s="89"/>
    </row>
    <row r="28" spans="1:11">
      <c r="A28" s="202"/>
      <c r="B28" s="202"/>
      <c r="C28" s="202"/>
      <c r="D28" s="202"/>
      <c r="E28" s="202"/>
      <c r="F28" s="202"/>
      <c r="G28" s="202"/>
      <c r="H28" s="202"/>
      <c r="I28" s="202"/>
      <c r="J28" s="202"/>
      <c r="K28" s="202"/>
    </row>
    <row r="29" spans="1:11" ht="20.100000000000001" customHeight="1">
      <c r="A29" s="60" t="s">
        <v>98</v>
      </c>
      <c r="B29" s="232" t="s">
        <v>99</v>
      </c>
      <c r="C29" s="233"/>
      <c r="D29" s="233"/>
      <c r="E29" s="233"/>
      <c r="F29" s="233"/>
      <c r="G29" s="233"/>
      <c r="H29" s="233"/>
      <c r="I29" s="233"/>
      <c r="J29" s="234"/>
      <c r="K29" s="238" t="s">
        <v>95</v>
      </c>
    </row>
    <row r="30" spans="1:11" ht="17.25" customHeight="1">
      <c r="A30" s="16"/>
      <c r="B30" s="235"/>
      <c r="C30" s="236"/>
      <c r="D30" s="236"/>
      <c r="E30" s="236"/>
      <c r="F30" s="236"/>
      <c r="G30" s="236"/>
      <c r="H30" s="236"/>
      <c r="I30" s="236"/>
      <c r="J30" s="237"/>
      <c r="K30" s="239"/>
    </row>
    <row r="31" spans="1:11" ht="12.75" customHeight="1">
      <c r="A31" s="202"/>
      <c r="B31" s="202"/>
      <c r="C31" s="202"/>
      <c r="D31" s="202"/>
      <c r="E31" s="202"/>
      <c r="F31" s="202"/>
      <c r="G31" s="202"/>
      <c r="H31" s="202"/>
      <c r="I31" s="202"/>
      <c r="J31" s="202"/>
      <c r="K31" s="202"/>
    </row>
    <row r="32" spans="1:11" ht="27" customHeight="1">
      <c r="A32" s="214"/>
      <c r="B32" s="214"/>
      <c r="C32" s="214"/>
      <c r="D32" s="214"/>
      <c r="E32" s="214"/>
      <c r="F32" s="214"/>
      <c r="G32" s="214"/>
      <c r="H32" s="214"/>
      <c r="I32" s="12"/>
      <c r="J32" s="17" t="s">
        <v>100</v>
      </c>
      <c r="K32" s="17" t="s">
        <v>91</v>
      </c>
    </row>
    <row r="33" spans="1:11" ht="20.100000000000001" customHeight="1">
      <c r="A33" s="215" t="s">
        <v>101</v>
      </c>
      <c r="B33" s="209"/>
      <c r="C33" s="210"/>
      <c r="D33" s="210"/>
      <c r="E33" s="210"/>
      <c r="F33" s="210"/>
      <c r="G33" s="210"/>
      <c r="H33" s="211"/>
      <c r="I33" s="18"/>
      <c r="J33" s="89"/>
      <c r="K33" s="89"/>
    </row>
    <row r="34" spans="1:11" ht="20.100000000000001" customHeight="1">
      <c r="A34" s="216"/>
      <c r="B34" s="209"/>
      <c r="C34" s="210"/>
      <c r="D34" s="210"/>
      <c r="E34" s="210"/>
      <c r="F34" s="210"/>
      <c r="G34" s="210"/>
      <c r="H34" s="211"/>
      <c r="I34" s="18"/>
      <c r="J34" s="89"/>
      <c r="K34" s="89"/>
    </row>
    <row r="35" spans="1:11" ht="20.100000000000001" customHeight="1">
      <c r="A35" s="216"/>
      <c r="B35" s="209"/>
      <c r="C35" s="210"/>
      <c r="D35" s="210"/>
      <c r="E35" s="210"/>
      <c r="F35" s="210"/>
      <c r="G35" s="210"/>
      <c r="H35" s="211"/>
      <c r="I35" s="18"/>
      <c r="J35" s="89"/>
      <c r="K35" s="89"/>
    </row>
    <row r="36" spans="1:11" ht="20.100000000000001" customHeight="1">
      <c r="A36" s="216"/>
      <c r="B36" s="209"/>
      <c r="C36" s="210"/>
      <c r="D36" s="210"/>
      <c r="E36" s="210"/>
      <c r="F36" s="210"/>
      <c r="G36" s="210"/>
      <c r="H36" s="211"/>
      <c r="I36" s="18"/>
      <c r="J36" s="89"/>
      <c r="K36" s="89"/>
    </row>
    <row r="37" spans="1:11" ht="20.100000000000001" customHeight="1">
      <c r="A37" s="216"/>
      <c r="B37" s="227"/>
      <c r="C37" s="228"/>
      <c r="D37" s="228"/>
      <c r="E37" s="228"/>
      <c r="F37" s="228"/>
      <c r="G37" s="228"/>
      <c r="H37" s="229"/>
      <c r="I37" s="18"/>
      <c r="J37" s="89"/>
      <c r="K37" s="89"/>
    </row>
    <row r="38" spans="1:11">
      <c r="A38" s="202"/>
      <c r="B38" s="202"/>
      <c r="C38" s="202"/>
      <c r="D38" s="202"/>
      <c r="E38" s="202"/>
      <c r="F38" s="202"/>
      <c r="G38" s="202"/>
      <c r="H38" s="202"/>
      <c r="I38" s="202"/>
      <c r="J38" s="202"/>
      <c r="K38" s="202"/>
    </row>
    <row r="39" spans="1:11" ht="36">
      <c r="B39" s="230" t="s">
        <v>102</v>
      </c>
      <c r="C39" s="230"/>
      <c r="D39" s="230"/>
      <c r="E39" s="12"/>
      <c r="F39" s="230" t="s">
        <v>103</v>
      </c>
      <c r="G39" s="230"/>
      <c r="H39" s="230"/>
      <c r="I39" s="12"/>
      <c r="J39" s="17" t="s">
        <v>104</v>
      </c>
      <c r="K39" s="17" t="s">
        <v>105</v>
      </c>
    </row>
    <row r="40" spans="1:11" ht="20.100000000000001" customHeight="1">
      <c r="A40" s="215" t="s">
        <v>106</v>
      </c>
      <c r="B40" s="209"/>
      <c r="C40" s="210"/>
      <c r="D40" s="211"/>
      <c r="E40" s="90"/>
      <c r="F40" s="240"/>
      <c r="G40" s="241"/>
      <c r="H40" s="242"/>
      <c r="I40" s="18"/>
      <c r="J40" s="89"/>
      <c r="K40" s="89"/>
    </row>
    <row r="41" spans="1:11" ht="20.100000000000001" customHeight="1">
      <c r="A41" s="216"/>
      <c r="B41" s="227"/>
      <c r="C41" s="228"/>
      <c r="D41" s="229"/>
      <c r="E41" s="90"/>
      <c r="F41" s="240"/>
      <c r="G41" s="241"/>
      <c r="H41" s="242"/>
      <c r="I41" s="18"/>
      <c r="J41" s="89"/>
      <c r="K41" s="89"/>
    </row>
    <row r="42" spans="1:11" ht="20.100000000000001" customHeight="1">
      <c r="A42" s="216"/>
      <c r="B42" s="209"/>
      <c r="C42" s="210"/>
      <c r="D42" s="211"/>
      <c r="E42" s="90"/>
      <c r="F42" s="240"/>
      <c r="G42" s="241"/>
      <c r="H42" s="242"/>
      <c r="I42" s="18"/>
      <c r="J42" s="89"/>
      <c r="K42" s="89"/>
    </row>
    <row r="43" spans="1:11" ht="20.100000000000001" customHeight="1">
      <c r="A43" s="216"/>
      <c r="B43" s="209"/>
      <c r="C43" s="210"/>
      <c r="D43" s="211"/>
      <c r="E43" s="90"/>
      <c r="F43" s="240"/>
      <c r="G43" s="241"/>
      <c r="H43" s="242"/>
      <c r="I43" s="18"/>
      <c r="J43" s="89"/>
      <c r="K43" s="89"/>
    </row>
    <row r="44" spans="1:11" ht="20.100000000000001" customHeight="1">
      <c r="A44" s="216"/>
      <c r="B44" s="227"/>
      <c r="C44" s="228"/>
      <c r="D44" s="229"/>
      <c r="E44" s="90"/>
      <c r="F44" s="240"/>
      <c r="G44" s="241"/>
      <c r="H44" s="242"/>
      <c r="I44" s="18"/>
      <c r="J44" s="89"/>
      <c r="K44" s="89"/>
    </row>
    <row r="45" spans="1:11">
      <c r="A45" s="214"/>
      <c r="B45" s="255"/>
      <c r="C45" s="255"/>
      <c r="D45" s="255"/>
      <c r="E45" s="255"/>
      <c r="F45" s="255"/>
      <c r="G45" s="255"/>
      <c r="H45" s="255"/>
      <c r="I45" s="255"/>
      <c r="J45" s="255"/>
      <c r="K45" s="255"/>
    </row>
    <row r="46" spans="1:11" ht="19.5" customHeight="1">
      <c r="A46" s="245" t="s">
        <v>107</v>
      </c>
      <c r="B46" s="246"/>
      <c r="C46" s="247"/>
      <c r="D46" s="247"/>
      <c r="E46" s="247"/>
      <c r="F46" s="247"/>
      <c r="G46" s="247"/>
      <c r="H46" s="247"/>
      <c r="I46" s="247"/>
      <c r="J46" s="247"/>
      <c r="K46" s="248"/>
    </row>
    <row r="47" spans="1:11" ht="19.5" customHeight="1">
      <c r="A47" s="245"/>
      <c r="B47" s="249"/>
      <c r="C47" s="250"/>
      <c r="D47" s="250"/>
      <c r="E47" s="250"/>
      <c r="F47" s="250"/>
      <c r="G47" s="250"/>
      <c r="H47" s="250"/>
      <c r="I47" s="250"/>
      <c r="J47" s="250"/>
      <c r="K47" s="251"/>
    </row>
    <row r="48" spans="1:11" ht="19.5" customHeight="1">
      <c r="A48" s="245"/>
      <c r="B48" s="249"/>
      <c r="C48" s="250"/>
      <c r="D48" s="250"/>
      <c r="E48" s="250"/>
      <c r="F48" s="250"/>
      <c r="G48" s="250"/>
      <c r="H48" s="250"/>
      <c r="I48" s="250"/>
      <c r="J48" s="250"/>
      <c r="K48" s="251"/>
    </row>
    <row r="49" spans="1:11" ht="19.5" customHeight="1">
      <c r="A49" s="245"/>
      <c r="B49" s="249"/>
      <c r="C49" s="250"/>
      <c r="D49" s="250"/>
      <c r="E49" s="250"/>
      <c r="F49" s="250"/>
      <c r="G49" s="250"/>
      <c r="H49" s="250"/>
      <c r="I49" s="250"/>
      <c r="J49" s="250"/>
      <c r="K49" s="251"/>
    </row>
    <row r="50" spans="1:11" ht="10.5" customHeight="1">
      <c r="A50" s="245"/>
      <c r="B50" s="249"/>
      <c r="C50" s="250"/>
      <c r="D50" s="250"/>
      <c r="E50" s="250"/>
      <c r="F50" s="250"/>
      <c r="G50" s="250"/>
      <c r="H50" s="250"/>
      <c r="I50" s="250"/>
      <c r="J50" s="250"/>
      <c r="K50" s="251"/>
    </row>
    <row r="51" spans="1:11" ht="11.25" customHeight="1">
      <c r="A51" s="245"/>
      <c r="B51" s="249"/>
      <c r="C51" s="250"/>
      <c r="D51" s="250"/>
      <c r="E51" s="250"/>
      <c r="F51" s="250"/>
      <c r="G51" s="250"/>
      <c r="H51" s="250"/>
      <c r="I51" s="250"/>
      <c r="J51" s="250"/>
      <c r="K51" s="251"/>
    </row>
    <row r="52" spans="1:11" ht="12.75" customHeight="1">
      <c r="A52" s="245"/>
      <c r="B52" s="249"/>
      <c r="C52" s="250"/>
      <c r="D52" s="250"/>
      <c r="E52" s="250"/>
      <c r="F52" s="250"/>
      <c r="G52" s="250"/>
      <c r="H52" s="250"/>
      <c r="I52" s="250"/>
      <c r="J52" s="250"/>
      <c r="K52" s="251"/>
    </row>
    <row r="53" spans="1:11" ht="5.25" customHeight="1">
      <c r="A53" s="245"/>
      <c r="B53" s="249"/>
      <c r="C53" s="250"/>
      <c r="D53" s="250"/>
      <c r="E53" s="250"/>
      <c r="F53" s="250"/>
      <c r="G53" s="250"/>
      <c r="H53" s="250"/>
      <c r="I53" s="250"/>
      <c r="J53" s="250"/>
      <c r="K53" s="251"/>
    </row>
    <row r="54" spans="1:11" ht="4.5" customHeight="1">
      <c r="A54" s="245"/>
      <c r="B54" s="249"/>
      <c r="C54" s="250"/>
      <c r="D54" s="250"/>
      <c r="E54" s="250"/>
      <c r="F54" s="250"/>
      <c r="G54" s="250"/>
      <c r="H54" s="250"/>
      <c r="I54" s="250"/>
      <c r="J54" s="250"/>
      <c r="K54" s="251"/>
    </row>
    <row r="55" spans="1:11" ht="4.5" customHeight="1">
      <c r="A55" s="245"/>
      <c r="B55" s="252"/>
      <c r="C55" s="253"/>
      <c r="D55" s="253"/>
      <c r="E55" s="253"/>
      <c r="F55" s="253"/>
      <c r="G55" s="253"/>
      <c r="H55" s="253"/>
      <c r="I55" s="253"/>
      <c r="J55" s="253"/>
      <c r="K55" s="254"/>
    </row>
    <row r="56" spans="1:11">
      <c r="B56" s="52"/>
    </row>
  </sheetData>
  <mergeCells count="54"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F44:H44"/>
    <mergeCell ref="K19:K20"/>
    <mergeCell ref="A21:K21"/>
    <mergeCell ref="B22:J22"/>
    <mergeCell ref="B33:H33"/>
    <mergeCell ref="F40:H40"/>
    <mergeCell ref="B35:H35"/>
    <mergeCell ref="B36:H36"/>
    <mergeCell ref="B37:H37"/>
    <mergeCell ref="B17:J17"/>
    <mergeCell ref="B19:J20"/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  <mergeCell ref="B39:D39"/>
    <mergeCell ref="F39:H39"/>
    <mergeCell ref="A38:K38"/>
    <mergeCell ref="A32:H32"/>
    <mergeCell ref="A31:K31"/>
    <mergeCell ref="A33:A37"/>
    <mergeCell ref="B34:H34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B16:F16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1408f3-8ac9-4346-8fae-7a8076793e8c" xsi:nil="true"/>
    <lcf76f155ced4ddcb4097134ff3c332f xmlns="0efcb20c-a255-4ef4-a666-2774ba48434a">
      <Terms xmlns="http://schemas.microsoft.com/office/infopath/2007/PartnerControls"/>
    </lcf76f155ced4ddcb4097134ff3c332f>
    <DocTags xmlns="0efcb20c-a255-4ef4-a666-2774ba48434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64592E-AE91-47EE-B47F-CAB70E9CF883}"/>
</file>

<file path=customXml/itemProps2.xml><?xml version="1.0" encoding="utf-8"?>
<ds:datastoreItem xmlns:ds="http://schemas.openxmlformats.org/officeDocument/2006/customXml" ds:itemID="{3C211DB2-0F62-420F-87A8-E511D3A88537}"/>
</file>

<file path=customXml/itemProps3.xml><?xml version="1.0" encoding="utf-8"?>
<ds:datastoreItem xmlns:ds="http://schemas.openxmlformats.org/officeDocument/2006/customXml" ds:itemID="{5BB40A76-8C4D-49FD-B949-162FE2EC54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Simpson</dc:creator>
  <cp:keywords/>
  <dc:description/>
  <cp:lastModifiedBy>Susan Manson</cp:lastModifiedBy>
  <cp:revision/>
  <dcterms:created xsi:type="dcterms:W3CDTF">2007-04-10T16:51:52Z</dcterms:created>
  <dcterms:modified xsi:type="dcterms:W3CDTF">2026-06-17T09:53:23Z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  <property fmtid="{D5CDD505-2E9C-101B-9397-08002B2CF9AE}" pid="26" name="MediaServiceImageTags">
    <vt:lpwstr/>
  </property>
</Properties>
</file>