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390" yWindow="30" windowWidth="14910" windowHeight="10875" tabRatio="840"/>
  </bookViews>
  <sheets>
    <sheet name="R&amp;P Accounts" sheetId="2" r:id="rId1"/>
    <sheet name="Statement of balances" sheetId="3" r:id="rId2"/>
    <sheet name="Notes" sheetId="4" r:id="rId3"/>
  </sheets>
  <definedNames>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
  <c r="J12" l="1"/>
  <c r="J14"/>
  <c r="L26"/>
  <c r="L21"/>
  <c r="L47"/>
  <c r="L42"/>
  <c r="B42"/>
  <c r="B47"/>
  <c r="B21"/>
  <c r="B26"/>
  <c r="J34"/>
  <c r="J39"/>
  <c r="J33"/>
  <c r="J37"/>
  <c r="J31"/>
  <c r="J32"/>
  <c r="J35"/>
  <c r="J36"/>
  <c r="J38"/>
  <c r="J40"/>
  <c r="J41"/>
  <c r="J45"/>
  <c r="J46"/>
  <c r="H21"/>
  <c r="F21"/>
  <c r="J24"/>
  <c r="J25"/>
  <c r="D26"/>
  <c r="D28" s="1"/>
  <c r="D47"/>
  <c r="D42"/>
  <c r="F26"/>
  <c r="F47"/>
  <c r="F42"/>
  <c r="H26"/>
  <c r="H47"/>
  <c r="H42"/>
  <c r="K17" i="4"/>
  <c r="J19" i="2"/>
  <c r="J9" i="3"/>
  <c r="L9"/>
  <c r="N48"/>
  <c r="P48"/>
  <c r="P41"/>
  <c r="N41"/>
  <c r="P32"/>
  <c r="N32"/>
  <c r="L32"/>
  <c r="P19"/>
  <c r="N19"/>
  <c r="N7"/>
  <c r="J20" i="2"/>
  <c r="J18"/>
  <c r="J17"/>
  <c r="J16"/>
  <c r="J15"/>
  <c r="J13"/>
  <c r="N8" i="3"/>
  <c r="K1" i="4"/>
  <c r="B1"/>
  <c r="B1" i="3"/>
  <c r="N1"/>
  <c r="P9"/>
  <c r="F5" s="1"/>
  <c r="N5" s="1"/>
  <c r="H28" i="2" l="1"/>
  <c r="H51" s="1"/>
  <c r="H55" s="1"/>
  <c r="L10" i="3" s="1"/>
  <c r="J47" i="2"/>
  <c r="J48" s="1"/>
  <c r="L49"/>
  <c r="L28"/>
  <c r="F49"/>
  <c r="H49"/>
  <c r="F28"/>
  <c r="F51" s="1"/>
  <c r="F55" s="1"/>
  <c r="J10" i="3" s="1"/>
  <c r="J26" i="2"/>
  <c r="J27" s="1"/>
  <c r="B49"/>
  <c r="J21"/>
  <c r="J22" s="1"/>
  <c r="D49"/>
  <c r="J42"/>
  <c r="J43" s="1"/>
  <c r="B28"/>
  <c r="L51" l="1"/>
  <c r="L55" s="1"/>
  <c r="P10" i="3" s="1"/>
  <c r="J49" i="2"/>
  <c r="J50" s="1"/>
  <c r="B51"/>
  <c r="D51"/>
  <c r="J28"/>
  <c r="J29" s="1"/>
  <c r="D53" l="1"/>
  <c r="J51"/>
  <c r="B53" l="1"/>
  <c r="B55" s="1"/>
  <c r="F6" i="3" s="1"/>
  <c r="D55" i="2"/>
  <c r="F9" i="3" l="1"/>
  <c r="F10"/>
  <c r="J53" i="2"/>
  <c r="J55" s="1"/>
  <c r="J56" s="1"/>
  <c r="H6" i="3"/>
  <c r="H9" l="1"/>
  <c r="N9" s="1"/>
  <c r="H10"/>
  <c r="N6"/>
  <c r="N10" s="1"/>
</calcChain>
</file>

<file path=xl/sharedStrings.xml><?xml version="1.0" encoding="utf-8"?>
<sst xmlns="http://schemas.openxmlformats.org/spreadsheetml/2006/main" count="144" uniqueCount="109">
  <si>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</si>
  <si>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</si>
  <si>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</si>
  <si>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</si>
  <si>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</si>
  <si>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</si>
  <si>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</si>
  <si>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</si>
  <si>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</si>
  <si>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</si>
  <si>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</si>
  <si>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</si>
  <si>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</si>
  <si>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</si>
  <si>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</si>
  <si>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</si>
  <si>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Signature</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</si>
  <si>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</si>
  <si>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</si>
  <si>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</si>
  <si>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</si>
  <si>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</si>
  <si>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</si>
  <si>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</si>
  <si>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</si>
  <si>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</si>
  <si>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</si>
  <si>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</si>
  <si>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</si>
  <si>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</si>
  <si>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</si>
  <si>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</si>
  <si>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</si>
  <si>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</si>
  <si>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</si>
  <si>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</si>
  <si>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</si>
  <si>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</si>
  <si>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</si>
  <si>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</si>
  <si>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</si>
  <si>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</si>
  <si>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</si>
  <si>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</si>
  <si>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</si>
  <si>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</si>
  <si>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</si>
  <si>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</si>
  <si>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</si>
  <si>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</si>
  <si>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</si>
  <si>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</si>
  <si>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</si>
  <si>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</si>
  <si>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</si>
  <si>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</si>
  <si>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</si>
  <si>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</si>
  <si>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</si>
  <si>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</si>
  <si>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</si>
  <si>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</si>
  <si>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</si>
  <si>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</si>
  <si>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</si>
  <si>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</si>
  <si>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</si>
  <si>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</si>
  <si>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</si>
  <si>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</si>
  <si>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</si>
  <si>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</si>
  <si>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</si>
  <si>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</si>
  <si>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</si>
  <si>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</si>
  <si>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</si>
  <si>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</si>
  <si>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</si>
  <si>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</si>
  <si>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</si>
  <si>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</si>
  <si>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</si>
  <si>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</si>
  <si>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</si>
  <si>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</si>
  <si>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</si>
  <si>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</si>
  <si>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</si>
  <si>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</si>
  <si>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</si>
  <si>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Net receipts / (payments)</t>
  </si>
  <si>
    <t xml:space="preserve">Section C Notes to the Accounts </t>
  </si>
  <si>
    <r>
      <t xml:space="preserve">C1 Nature and purpose of funds </t>
    </r>
    <r>
      <rPr>
        <i/>
        <sz val="12"/>
        <rFont val="Arial"/>
        <family val="2"/>
      </rPr>
      <t>(may be stated on analysis of funds worksheets)</t>
    </r>
  </si>
  <si>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</si>
  <si>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</si>
  <si>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</si>
  <si>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Section B Statement of balances</t>
  </si>
  <si>
    <t>A5 Transfers to / (from) funds</t>
  </si>
  <si>
    <t xml:space="preserve">Other </t>
  </si>
  <si>
    <t>Section A Statement of receipts and payments</t>
  </si>
  <si>
    <t>Period start date</t>
  </si>
  <si>
    <t>Period end date</t>
  </si>
  <si>
    <t>X</t>
  </si>
  <si>
    <t>SC046524</t>
  </si>
  <si>
    <t>William Wiseman (Queens Park) SCIO</t>
  </si>
  <si>
    <t>David Gordon</t>
  </si>
  <si>
    <t xml:space="preserve">The organisation’s purposes are:
1. To advance public participation in sport through the provision of coaching association football and association football camps to a wide range of participants of all levels of ability;2. To advance health through the provision of specialist fitness training and dietary advice; 3. To advance education through;
3.1 The provision of various educational materials 3.2 The organisation of tours to the European mainland, with a focus on historical battlefields and in particular battlefields of World War1; Continental football coaching methods and opportunities
4. To advance heritage by perpetuating and celebrating the legacy and contribution to Scottish Football history of William Wiseman and other former Queen’s Park Football Club players;
5. To provide recreational facilities and/or to organise recreational activities with the object of improving the conditions of life of those who live in the local area
</t>
  </si>
  <si>
    <t>5/6/2026</t>
  </si>
</sst>
</file>

<file path=xl/styles.xml><?xml version="1.0" encoding="utf-8"?>
<styleSheet xmlns="http://schemas.openxmlformats.org/spreadsheetml/2006/main">
  <numFmts count="7">
    <numFmt numFmtId="164" formatCode="_-* #,##0_-;\-* #,##0_-;_-* &quot;-&quot;_-;_-@_-"/>
    <numFmt numFmtId="165" formatCode="_-* #,##0.00_-;\-* #,##0.00_-;_-* &quot;-&quot;??_-;_-@_-"/>
    <numFmt numFmtId="166" formatCode="_-* #,##0_-;\-* #,##0_-;_-* &quot;-&quot;??_-;_-@_-"/>
    <numFmt numFmtId="167" formatCode="[$-809]dd\ mmmm\ yyyy;@"/>
    <numFmt numFmtId="168" formatCode="[$-F800]dddd\,\ mmmm\ dd\,\ yyyy"/>
    <numFmt numFmtId="169" formatCode="dd/mm/yyyy;@"/>
    <numFmt numFmtId="170" formatCode="* #,##0_-;\(* #,##0\)_-;_-* &quot;-&quot;??_-;_-@_-"/>
  </numFmts>
  <fonts count="34">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amily val="2"/>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amily val="2"/>
    </font>
    <font>
      <i/>
      <sz val="12"/>
      <name val="Arial"/>
      <family val="2"/>
    </font>
    <font>
      <b/>
      <sz val="20"/>
      <name val="Arial"/>
      <family val="2"/>
    </font>
    <font>
      <b/>
      <sz val="11"/>
      <color indexed="22"/>
      <name val="Arial"/>
      <family val="2"/>
    </font>
  </fonts>
  <fills count="5">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rgb="FFFFFFFF"/>
        <bgColor indexed="64"/>
      </patternFill>
    </fill>
  </fills>
  <borders count="30">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rgb="FF999999"/>
      </left>
      <right/>
      <top/>
      <bottom/>
      <diagonal/>
    </border>
  </borders>
  <cellStyleXfs count="2">
    <xf numFmtId="0" fontId="0" fillId="0" borderId="0"/>
    <xf numFmtId="165" fontId="1" fillId="0" borderId="0" applyFont="0" applyFill="0" applyBorder="0" applyAlignment="0" applyProtection="0"/>
  </cellStyleXfs>
  <cellXfs count="280">
    <xf numFmtId="0" fontId="0" fillId="0" borderId="0" xfId="0"/>
    <xf numFmtId="0" fontId="12" fillId="0" borderId="0" xfId="0" applyFont="1" applyBorder="1" applyProtection="1">
      <protection locked="0"/>
    </xf>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Border="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Border="1" applyAlignment="1" applyProtection="1">
      <alignment wrapText="1"/>
      <protection locked="0"/>
    </xf>
    <xf numFmtId="0" fontId="5" fillId="0" borderId="0" xfId="0" applyFont="1" applyBorder="1" applyAlignment="1" applyProtection="1">
      <alignment horizontal="center" vertical="center"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Border="1" applyAlignment="1" applyProtection="1">
      <alignment vertical="top"/>
      <protection locked="0"/>
    </xf>
    <xf numFmtId="0" fontId="6" fillId="0" borderId="0" xfId="0" applyFont="1" applyBorder="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Border="1" applyAlignment="1" applyProtection="1">
      <alignment horizontal="right" vertical="top" wrapText="1"/>
      <protection locked="0"/>
    </xf>
    <xf numFmtId="0" fontId="5" fillId="0" borderId="0" xfId="0" applyFont="1" applyBorder="1" applyAlignment="1" applyProtection="1">
      <alignment horizontal="center" vertical="top" wrapText="1"/>
      <protection locked="0"/>
    </xf>
    <xf numFmtId="0" fontId="2" fillId="0" borderId="0" xfId="0" applyFont="1" applyAlignment="1" applyProtection="1">
      <alignment vertical="top" wrapText="1"/>
      <protection locked="0"/>
    </xf>
    <xf numFmtId="0" fontId="5" fillId="0" borderId="0" xfId="0" applyFont="1" applyAlignment="1" applyProtection="1">
      <alignment horizontal="center" vertical="top" wrapText="1"/>
      <protection locked="0"/>
    </xf>
    <xf numFmtId="0" fontId="6"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Border="1" applyAlignment="1" applyProtection="1">
      <alignment vertical="top" wrapText="1"/>
      <protection locked="0"/>
    </xf>
    <xf numFmtId="166" fontId="6" fillId="0" borderId="0" xfId="1" applyNumberFormat="1" applyFont="1" applyAlignment="1" applyProtection="1">
      <alignment vertical="center" wrapText="1"/>
      <protection locked="0"/>
    </xf>
    <xf numFmtId="166"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Border="1" applyAlignment="1" applyProtection="1">
      <protection locked="0"/>
    </xf>
    <xf numFmtId="0" fontId="12" fillId="2" borderId="0" xfId="0" applyFont="1" applyFill="1" applyBorder="1" applyProtection="1">
      <protection locked="0"/>
    </xf>
    <xf numFmtId="164" fontId="12" fillId="0" borderId="0" xfId="1" applyNumberFormat="1" applyFont="1" applyProtection="1">
      <protection locked="0"/>
    </xf>
    <xf numFmtId="164" fontId="3" fillId="0" borderId="0" xfId="1" applyNumberFormat="1" applyFont="1" applyAlignment="1" applyProtection="1">
      <alignment horizontal="center" vertical="center" wrapText="1"/>
      <protection locked="0"/>
    </xf>
    <xf numFmtId="164" fontId="5" fillId="0" borderId="0" xfId="1" applyNumberFormat="1" applyFont="1" applyAlignment="1" applyProtection="1">
      <alignment horizontal="center" vertical="center" wrapText="1"/>
      <protection locked="0"/>
    </xf>
    <xf numFmtId="164" fontId="8" fillId="0" borderId="0" xfId="1" applyNumberFormat="1" applyFont="1" applyAlignment="1" applyProtection="1">
      <alignment horizontal="right" vertical="center" wrapText="1"/>
      <protection locked="0"/>
    </xf>
    <xf numFmtId="164" fontId="6" fillId="0" borderId="0" xfId="1" applyNumberFormat="1" applyFont="1" applyAlignment="1" applyProtection="1">
      <alignment wrapText="1"/>
      <protection locked="0"/>
    </xf>
    <xf numFmtId="164" fontId="9" fillId="0" borderId="0" xfId="1" applyNumberFormat="1" applyFont="1" applyAlignment="1" applyProtection="1">
      <protection locked="0"/>
    </xf>
    <xf numFmtId="164" fontId="10" fillId="0" borderId="1" xfId="1" applyNumberFormat="1" applyFont="1" applyBorder="1" applyAlignment="1" applyProtection="1">
      <protection locked="0"/>
    </xf>
    <xf numFmtId="164" fontId="6" fillId="0" borderId="0" xfId="1" applyNumberFormat="1" applyFont="1" applyBorder="1" applyAlignment="1" applyProtection="1">
      <protection locked="0"/>
    </xf>
    <xf numFmtId="164"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Border="1" applyAlignment="1" applyProtection="1">
      <alignment horizontal="right" vertical="top"/>
      <protection locked="0"/>
    </xf>
    <xf numFmtId="166" fontId="6" fillId="0" borderId="2" xfId="1" applyNumberFormat="1" applyFont="1" applyBorder="1" applyAlignment="1" applyProtection="1">
      <alignment vertical="center" wrapText="1"/>
      <protection locked="0"/>
    </xf>
    <xf numFmtId="0" fontId="13" fillId="2" borderId="0" xfId="0" applyFont="1" applyFill="1" applyBorder="1" applyAlignment="1" applyProtection="1">
      <alignment vertical="center"/>
      <protection locked="0"/>
    </xf>
    <xf numFmtId="164" fontId="13" fillId="2" borderId="0" xfId="1" applyNumberFormat="1"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Border="1" applyAlignment="1" applyProtection="1">
      <protection locked="0"/>
    </xf>
    <xf numFmtId="0" fontId="17" fillId="0" borderId="0" xfId="0" applyFont="1" applyBorder="1" applyAlignment="1" applyProtection="1">
      <alignment horizontal="center" vertical="center" wrapText="1"/>
      <protection locked="0"/>
    </xf>
    <xf numFmtId="164" fontId="13" fillId="2" borderId="0" xfId="1" applyNumberFormat="1" applyFont="1" applyFill="1" applyBorder="1" applyAlignment="1" applyProtection="1">
      <protection locked="0"/>
    </xf>
    <xf numFmtId="0" fontId="17" fillId="0" borderId="0" xfId="0" applyFont="1" applyBorder="1" applyAlignment="1" applyProtection="1">
      <alignment horizontal="center" wrapText="1"/>
      <protection locked="0"/>
    </xf>
    <xf numFmtId="0" fontId="2" fillId="0" borderId="0" xfId="0" applyFont="1" applyFill="1" applyBorder="1" applyAlignment="1">
      <alignment horizontal="right" vertical="top" wrapText="1"/>
    </xf>
    <xf numFmtId="164" fontId="12" fillId="0" borderId="0" xfId="1" applyNumberFormat="1" applyFont="1" applyBorder="1" applyProtection="1">
      <protection locked="0"/>
    </xf>
    <xf numFmtId="164" fontId="6" fillId="0" borderId="0" xfId="0" applyNumberFormat="1" applyFont="1" applyBorder="1" applyAlignment="1" applyProtection="1">
      <alignment wrapText="1"/>
      <protection locked="0"/>
    </xf>
    <xf numFmtId="164" fontId="6" fillId="0" borderId="0" xfId="0" applyNumberFormat="1" applyFont="1" applyAlignment="1" applyProtection="1">
      <alignment wrapText="1"/>
      <protection locked="0"/>
    </xf>
    <xf numFmtId="164" fontId="12" fillId="0" borderId="0" xfId="0" applyNumberFormat="1" applyFont="1" applyBorder="1" applyProtection="1">
      <protection locked="0"/>
    </xf>
    <xf numFmtId="164" fontId="9" fillId="0" borderId="0" xfId="0" applyNumberFormat="1" applyFont="1" applyAlignment="1" applyProtection="1">
      <protection locked="0"/>
    </xf>
    <xf numFmtId="164" fontId="9" fillId="0" borderId="3" xfId="0" applyNumberFormat="1" applyFont="1" applyBorder="1" applyAlignment="1" applyProtection="1">
      <protection locked="0"/>
    </xf>
    <xf numFmtId="164" fontId="12" fillId="0" borderId="0" xfId="0" applyNumberFormat="1" applyFont="1" applyBorder="1" applyAlignment="1" applyProtection="1">
      <protection locked="0"/>
    </xf>
    <xf numFmtId="164" fontId="6" fillId="0" borderId="0" xfId="0" applyNumberFormat="1" applyFont="1" applyBorder="1" applyAlignment="1" applyProtection="1">
      <protection locked="0"/>
    </xf>
    <xf numFmtId="164" fontId="6" fillId="0" borderId="0" xfId="0" applyNumberFormat="1" applyFont="1" applyBorder="1" applyAlignment="1" applyProtection="1">
      <alignment vertical="top" wrapText="1"/>
      <protection locked="0"/>
    </xf>
    <xf numFmtId="0" fontId="11" fillId="0" borderId="0" xfId="0" applyFont="1" applyBorder="1" applyAlignment="1" applyProtection="1">
      <alignment horizontal="right" vertical="top" wrapText="1"/>
      <protection locked="0"/>
    </xf>
    <xf numFmtId="166" fontId="5" fillId="0" borderId="0" xfId="1" applyNumberFormat="1" applyFont="1" applyBorder="1" applyAlignment="1" applyProtection="1">
      <alignment vertical="top" wrapText="1"/>
      <protection locked="0"/>
    </xf>
    <xf numFmtId="0" fontId="19" fillId="0" borderId="0" xfId="0" applyFont="1" applyBorder="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Border="1" applyAlignment="1" applyProtection="1">
      <alignment vertical="top" wrapText="1"/>
      <protection locked="0"/>
    </xf>
    <xf numFmtId="0" fontId="2" fillId="0" borderId="0" xfId="0" applyFont="1" applyFill="1" applyBorder="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21" fillId="0" borderId="0" xfId="0" applyFont="1" applyBorder="1" applyAlignment="1" applyProtection="1">
      <alignment vertical="top" wrapText="1"/>
      <protection locked="0"/>
    </xf>
    <xf numFmtId="164"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Border="1" applyProtection="1">
      <protection locked="0"/>
    </xf>
    <xf numFmtId="0" fontId="3" fillId="0" borderId="4" xfId="0" applyFont="1" applyBorder="1" applyAlignment="1">
      <alignment horizontal="center" vertical="center" wrapText="1"/>
    </xf>
    <xf numFmtId="0" fontId="13" fillId="2" borderId="0" xfId="0" applyFont="1" applyFill="1" applyBorder="1" applyAlignment="1" applyProtection="1">
      <alignment horizontal="left" vertical="center"/>
      <protection locked="0"/>
    </xf>
    <xf numFmtId="169" fontId="13" fillId="2" borderId="0" xfId="0" applyNumberFormat="1" applyFont="1" applyFill="1" applyBorder="1" applyAlignment="1" applyProtection="1">
      <alignment vertical="center"/>
      <protection locked="0"/>
    </xf>
    <xf numFmtId="0" fontId="10"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166" fontId="10" fillId="0" borderId="0" xfId="1" applyNumberFormat="1" applyFont="1" applyBorder="1" applyAlignment="1" applyProtection="1">
      <alignment horizontal="center" vertical="center"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164" fontId="3" fillId="0" borderId="0" xfId="1" applyNumberFormat="1" applyFont="1" applyAlignment="1" applyProtection="1">
      <alignment horizontal="right" wrapText="1"/>
      <protection locked="0"/>
    </xf>
    <xf numFmtId="0" fontId="2" fillId="0" borderId="0" xfId="0" applyFont="1" applyProtection="1">
      <protection locked="0"/>
    </xf>
    <xf numFmtId="0" fontId="2" fillId="0" borderId="0" xfId="0" applyFont="1" applyBorder="1" applyAlignment="1" applyProtection="1">
      <alignment vertical="top" wrapText="1"/>
      <protection locked="0"/>
    </xf>
    <xf numFmtId="3" fontId="3" fillId="0" borderId="5" xfId="1" applyNumberFormat="1" applyFont="1" applyBorder="1" applyAlignment="1" applyProtection="1">
      <alignment vertical="top" wrapText="1"/>
      <protection locked="0"/>
    </xf>
    <xf numFmtId="166" fontId="3" fillId="0" borderId="0" xfId="1" applyNumberFormat="1" applyFont="1" applyBorder="1" applyAlignment="1" applyProtection="1">
      <alignment vertical="top" wrapText="1"/>
      <protection locked="0"/>
    </xf>
    <xf numFmtId="0" fontId="12" fillId="0" borderId="0" xfId="0" applyFont="1" applyBorder="1" applyAlignment="1" applyProtection="1">
      <protection locked="0"/>
    </xf>
    <xf numFmtId="0" fontId="19" fillId="0" borderId="0" xfId="0" applyFont="1" applyBorder="1" applyAlignment="1" applyProtection="1">
      <alignment vertical="top"/>
      <protection locked="0"/>
    </xf>
    <xf numFmtId="0" fontId="2" fillId="0" borderId="0" xfId="0" applyFont="1" applyBorder="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4" fontId="3" fillId="0" borderId="5" xfId="1" applyNumberFormat="1" applyFont="1" applyBorder="1" applyAlignment="1" applyProtection="1">
      <alignment horizontal="right" vertical="top" wrapText="1"/>
      <protection locked="0"/>
    </xf>
    <xf numFmtId="164" fontId="2" fillId="0" borderId="0" xfId="0" applyNumberFormat="1" applyFont="1" applyBorder="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6" fontId="29" fillId="3" borderId="0" xfId="0" applyNumberFormat="1" applyFont="1" applyFill="1" applyBorder="1" applyAlignment="1" applyProtection="1">
      <alignment horizontal="right" wrapText="1"/>
    </xf>
    <xf numFmtId="166" fontId="3" fillId="0" borderId="5" xfId="1" applyNumberFormat="1" applyFont="1" applyBorder="1" applyAlignment="1" applyProtection="1">
      <alignment horizontal="right" vertical="top" wrapText="1"/>
      <protection locked="0"/>
    </xf>
    <xf numFmtId="166" fontId="3" fillId="0" borderId="9" xfId="1" applyNumberFormat="1" applyFont="1" applyBorder="1" applyAlignment="1" applyProtection="1">
      <alignment horizontal="right" vertical="top" wrapText="1"/>
      <protection locked="0"/>
    </xf>
    <xf numFmtId="166"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70" fontId="3" fillId="3" borderId="11" xfId="1" applyNumberFormat="1" applyFont="1" applyFill="1" applyBorder="1" applyAlignment="1" applyProtection="1">
      <alignment horizontal="right" shrinkToFit="1"/>
    </xf>
    <xf numFmtId="170" fontId="3" fillId="0" borderId="0" xfId="1" applyNumberFormat="1" applyFont="1" applyAlignment="1" applyProtection="1">
      <alignment horizontal="right" shrinkToFit="1"/>
      <protection locked="0"/>
    </xf>
    <xf numFmtId="170" fontId="3" fillId="3" borderId="12" xfId="1" applyNumberFormat="1" applyFont="1" applyFill="1" applyBorder="1" applyAlignment="1" applyProtection="1">
      <alignment horizontal="right" shrinkToFit="1"/>
    </xf>
    <xf numFmtId="170" fontId="3" fillId="3" borderId="13" xfId="1" applyNumberFormat="1" applyFont="1" applyFill="1" applyBorder="1" applyAlignment="1" applyProtection="1">
      <alignment horizontal="right" shrinkToFit="1"/>
    </xf>
    <xf numFmtId="170" fontId="3" fillId="3" borderId="14" xfId="1" applyNumberFormat="1" applyFont="1" applyFill="1" applyBorder="1" applyAlignment="1" applyProtection="1">
      <alignment horizontal="right" shrinkToFit="1"/>
    </xf>
    <xf numFmtId="170" fontId="3" fillId="0" borderId="5" xfId="1" applyNumberFormat="1" applyFont="1" applyBorder="1" applyAlignment="1" applyProtection="1">
      <alignment horizontal="right" vertical="center" shrinkToFit="1"/>
      <protection locked="0"/>
    </xf>
    <xf numFmtId="170" fontId="2" fillId="0" borderId="0" xfId="0" applyNumberFormat="1" applyFont="1" applyAlignment="1" applyProtection="1">
      <alignment horizontal="right" vertical="top" shrinkToFit="1"/>
      <protection locked="0"/>
    </xf>
    <xf numFmtId="170" fontId="2" fillId="0" borderId="0" xfId="0" applyNumberFormat="1" applyFont="1" applyBorder="1" applyAlignment="1" applyProtection="1">
      <alignment horizontal="right" vertical="top" shrinkToFit="1"/>
      <protection locked="0"/>
    </xf>
    <xf numFmtId="170" fontId="3" fillId="3" borderId="5" xfId="1" applyNumberFormat="1" applyFont="1" applyFill="1" applyBorder="1" applyAlignment="1" applyProtection="1">
      <alignment horizontal="right" vertical="center" shrinkToFit="1"/>
      <protection locked="0"/>
    </xf>
    <xf numFmtId="170" fontId="3" fillId="0" borderId="9" xfId="1" applyNumberFormat="1" applyFont="1" applyBorder="1" applyAlignment="1" applyProtection="1">
      <alignment horizontal="right" vertical="center" shrinkToFit="1"/>
      <protection locked="0"/>
    </xf>
    <xf numFmtId="170" fontId="3" fillId="0" borderId="15" xfId="1" applyNumberFormat="1" applyFont="1" applyBorder="1" applyAlignment="1" applyProtection="1">
      <alignment horizontal="right" vertical="center" shrinkToFit="1"/>
      <protection locked="0"/>
    </xf>
    <xf numFmtId="170" fontId="3" fillId="3" borderId="9" xfId="1" applyNumberFormat="1" applyFont="1" applyFill="1" applyBorder="1" applyAlignment="1" applyProtection="1">
      <alignment horizontal="right" vertical="center" shrinkToFit="1"/>
      <protection locked="0"/>
    </xf>
    <xf numFmtId="170" fontId="3" fillId="3" borderId="11" xfId="1" applyNumberFormat="1" applyFont="1" applyFill="1" applyBorder="1" applyAlignment="1" applyProtection="1">
      <alignment horizontal="right" vertical="center" shrinkToFit="1"/>
    </xf>
    <xf numFmtId="170" fontId="3" fillId="3" borderId="10" xfId="1" applyNumberFormat="1" applyFont="1" applyFill="1" applyBorder="1" applyAlignment="1" applyProtection="1">
      <alignment horizontal="right" vertical="center" shrinkToFit="1"/>
      <protection locked="0"/>
    </xf>
    <xf numFmtId="170" fontId="3" fillId="3" borderId="10" xfId="1" applyNumberFormat="1" applyFont="1" applyFill="1" applyBorder="1" applyAlignment="1" applyProtection="1">
      <alignment horizontal="right" shrinkToFit="1"/>
      <protection locked="0"/>
    </xf>
    <xf numFmtId="164" fontId="2" fillId="0" borderId="0" xfId="0" applyNumberFormat="1" applyFont="1" applyAlignment="1" applyProtection="1">
      <protection locked="0"/>
    </xf>
    <xf numFmtId="164" fontId="2" fillId="0" borderId="0" xfId="0" applyNumberFormat="1" applyFont="1" applyBorder="1" applyAlignment="1" applyProtection="1">
      <protection locked="0"/>
    </xf>
    <xf numFmtId="0" fontId="4" fillId="0" borderId="0" xfId="0" applyFont="1" applyBorder="1" applyAlignment="1" applyProtection="1">
      <alignment vertical="center" wrapText="1"/>
      <protection locked="0"/>
    </xf>
    <xf numFmtId="0" fontId="12" fillId="0" borderId="0" xfId="0" applyFont="1" applyBorder="1" applyAlignment="1"/>
    <xf numFmtId="0" fontId="19" fillId="0" borderId="0" xfId="0" applyFont="1" applyFill="1" applyBorder="1" applyAlignment="1" applyProtection="1">
      <alignment vertical="top" wrapText="1"/>
      <protection locked="0"/>
    </xf>
    <xf numFmtId="0" fontId="16" fillId="0" borderId="0" xfId="0" applyFont="1" applyBorder="1" applyAlignment="1" applyProtection="1">
      <alignment horizontal="center" vertical="top" wrapText="1"/>
      <protection locked="0"/>
    </xf>
    <xf numFmtId="0" fontId="4" fillId="0" borderId="0" xfId="0" applyFont="1" applyFill="1" applyBorder="1" applyAlignment="1" applyProtection="1">
      <alignment vertical="top" wrapText="1"/>
      <protection locked="0"/>
    </xf>
    <xf numFmtId="167" fontId="3" fillId="0" borderId="5" xfId="1" applyNumberFormat="1" applyFont="1" applyBorder="1" applyAlignment="1" applyProtection="1">
      <alignment wrapText="1"/>
      <protection locked="0"/>
    </xf>
    <xf numFmtId="0" fontId="2" fillId="0" borderId="0" xfId="0" applyFont="1" applyBorder="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164" fontId="3" fillId="0" borderId="5" xfId="1" applyNumberFormat="1" applyFont="1" applyBorder="1" applyAlignment="1" applyProtection="1">
      <alignment wrapText="1"/>
      <protection locked="0"/>
    </xf>
    <xf numFmtId="164" fontId="3" fillId="0" borderId="0" xfId="1" applyNumberFormat="1" applyFont="1" applyAlignment="1" applyProtection="1">
      <alignment wrapText="1"/>
      <protection locked="0"/>
    </xf>
    <xf numFmtId="164" fontId="3" fillId="3" borderId="5" xfId="1" applyNumberFormat="1" applyFont="1" applyFill="1" applyBorder="1" applyAlignment="1" applyProtection="1">
      <alignment wrapText="1"/>
    </xf>
    <xf numFmtId="164" fontId="2" fillId="0" borderId="0" xfId="0" applyNumberFormat="1" applyFont="1" applyBorder="1" applyAlignment="1" applyProtection="1">
      <alignment wrapText="1"/>
      <protection locked="0"/>
    </xf>
    <xf numFmtId="164" fontId="3" fillId="3" borderId="16" xfId="1" applyNumberFormat="1" applyFont="1" applyFill="1" applyBorder="1" applyAlignment="1" applyProtection="1">
      <alignment wrapText="1"/>
    </xf>
    <xf numFmtId="164" fontId="3" fillId="0" borderId="2" xfId="1" applyNumberFormat="1" applyFont="1" applyBorder="1" applyAlignment="1" applyProtection="1">
      <alignment wrapText="1"/>
      <protection locked="0"/>
    </xf>
    <xf numFmtId="164" fontId="3" fillId="3" borderId="7" xfId="1" applyNumberFormat="1" applyFont="1" applyFill="1" applyBorder="1" applyAlignment="1" applyProtection="1">
      <alignment wrapText="1"/>
    </xf>
    <xf numFmtId="164" fontId="8" fillId="0" borderId="0" xfId="1" applyNumberFormat="1" applyFont="1" applyAlignment="1" applyProtection="1">
      <alignment wrapText="1"/>
      <protection locked="0"/>
    </xf>
    <xf numFmtId="0" fontId="9" fillId="0" borderId="0" xfId="0" applyFont="1" applyAlignment="1" applyProtection="1">
      <alignment wrapText="1"/>
      <protection locked="0"/>
    </xf>
    <xf numFmtId="164" fontId="3" fillId="0" borderId="0" xfId="1" applyNumberFormat="1" applyFont="1" applyBorder="1" applyAlignment="1" applyProtection="1">
      <alignment wrapText="1"/>
      <protection locked="0"/>
    </xf>
    <xf numFmtId="164" fontId="2" fillId="0" borderId="0" xfId="1" applyNumberFormat="1" applyFont="1" applyBorder="1" applyAlignment="1" applyProtection="1">
      <alignment wrapText="1"/>
      <protection locked="0"/>
    </xf>
    <xf numFmtId="164" fontId="2" fillId="0" borderId="0" xfId="1" applyNumberFormat="1" applyFont="1" applyAlignment="1" applyProtection="1">
      <alignment wrapText="1"/>
      <protection locked="0"/>
    </xf>
    <xf numFmtId="164" fontId="3" fillId="3" borderId="17" xfId="1" applyNumberFormat="1" applyFont="1" applyFill="1" applyBorder="1" applyAlignment="1" applyProtection="1">
      <alignment wrapText="1"/>
    </xf>
    <xf numFmtId="164" fontId="12" fillId="0" borderId="0" xfId="1" applyNumberFormat="1" applyFont="1" applyAlignment="1" applyProtection="1">
      <protection locked="0"/>
    </xf>
    <xf numFmtId="164" fontId="12" fillId="0" borderId="0" xfId="0" applyNumberFormat="1" applyFont="1" applyAlignment="1" applyProtection="1">
      <protection locked="0"/>
    </xf>
    <xf numFmtId="164" fontId="7" fillId="0" borderId="0" xfId="1" applyNumberFormat="1" applyFont="1" applyAlignment="1" applyProtection="1">
      <alignment wrapText="1"/>
      <protection locked="0"/>
    </xf>
    <xf numFmtId="164" fontId="9" fillId="0" borderId="0" xfId="0" applyNumberFormat="1" applyFont="1" applyAlignment="1" applyProtection="1">
      <alignment wrapText="1"/>
      <protection locked="0"/>
    </xf>
    <xf numFmtId="164" fontId="9" fillId="0" borderId="0" xfId="0" applyNumberFormat="1" applyFont="1" applyBorder="1" applyAlignment="1" applyProtection="1">
      <alignment wrapText="1"/>
      <protection locked="0"/>
    </xf>
    <xf numFmtId="164" fontId="3" fillId="0" borderId="15" xfId="1" applyNumberFormat="1" applyFont="1" applyBorder="1" applyAlignment="1" applyProtection="1">
      <alignment wrapText="1"/>
      <protection locked="0"/>
    </xf>
    <xf numFmtId="164" fontId="3" fillId="0" borderId="18" xfId="1" applyNumberFormat="1" applyFont="1" applyBorder="1" applyAlignment="1" applyProtection="1">
      <alignment wrapText="1"/>
      <protection locked="0"/>
    </xf>
    <xf numFmtId="164" fontId="9" fillId="0" borderId="0" xfId="0" applyNumberFormat="1" applyFont="1" applyBorder="1" applyAlignment="1" applyProtection="1">
      <protection locked="0"/>
    </xf>
    <xf numFmtId="164" fontId="3" fillId="3" borderId="11" xfId="1" applyNumberFormat="1" applyFont="1" applyFill="1" applyBorder="1" applyAlignment="1" applyProtection="1">
      <alignment wrapText="1"/>
    </xf>
    <xf numFmtId="164" fontId="2" fillId="0" borderId="0" xfId="0" applyNumberFormat="1" applyFont="1" applyAlignment="1" applyProtection="1">
      <alignment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164" fontId="3" fillId="0" borderId="5" xfId="0" applyNumberFormat="1" applyFont="1" applyBorder="1" applyAlignment="1" applyProtection="1">
      <alignment horizontal="right" wrapText="1"/>
      <protection locked="0"/>
    </xf>
    <xf numFmtId="170" fontId="3" fillId="0" borderId="0" xfId="1" applyNumberFormat="1" applyFont="1" applyBorder="1" applyAlignment="1" applyProtection="1">
      <alignment horizontal="right" shrinkToFit="1"/>
      <protection locked="0"/>
    </xf>
    <xf numFmtId="170" fontId="3" fillId="0" borderId="0" xfId="1" applyNumberFormat="1" applyFont="1" applyFill="1" applyBorder="1" applyAlignment="1" applyProtection="1">
      <alignment horizontal="right" shrinkToFit="1"/>
    </xf>
    <xf numFmtId="170" fontId="3" fillId="0" borderId="3" xfId="1" applyNumberFormat="1" applyFont="1" applyFill="1" applyBorder="1" applyAlignment="1" applyProtection="1">
      <alignment horizontal="right" shrinkToFit="1"/>
    </xf>
    <xf numFmtId="3" fontId="3" fillId="0" borderId="5" xfId="1" applyNumberFormat="1" applyFont="1" applyBorder="1" applyAlignment="1" applyProtection="1">
      <alignment horizontal="center" wrapText="1"/>
      <protection locked="0"/>
    </xf>
    <xf numFmtId="0" fontId="2" fillId="0" borderId="0" xfId="0" applyFont="1" applyBorder="1" applyAlignment="1" applyProtection="1">
      <alignment horizontal="right" vertical="top" wrapText="1"/>
      <protection locked="0"/>
    </xf>
    <xf numFmtId="0" fontId="6" fillId="0" borderId="0" xfId="0" applyFont="1" applyAlignment="1" applyProtection="1">
      <alignment vertical="top" wrapText="1"/>
      <protection locked="0"/>
    </xf>
    <xf numFmtId="168" fontId="1" fillId="0" borderId="5" xfId="0" applyNumberFormat="1" applyFont="1" applyBorder="1" applyAlignment="1">
      <alignment horizontal="center" vertical="center"/>
    </xf>
    <xf numFmtId="164" fontId="3" fillId="3" borderId="9" xfId="1" applyNumberFormat="1" applyFont="1" applyFill="1" applyBorder="1" applyAlignment="1" applyProtection="1">
      <alignment wrapText="1"/>
    </xf>
    <xf numFmtId="164" fontId="3" fillId="3" borderId="14" xfId="1" applyNumberFormat="1" applyFont="1" applyFill="1" applyBorder="1" applyAlignment="1" applyProtection="1">
      <alignment wrapText="1"/>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Border="1" applyAlignment="1" applyProtection="1">
      <alignment horizontal="center" vertical="top"/>
      <protection locked="0"/>
    </xf>
    <xf numFmtId="0" fontId="4" fillId="0" borderId="0" xfId="0" applyFont="1" applyFill="1" applyBorder="1" applyAlignment="1" applyProtection="1">
      <alignment horizontal="center"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Border="1" applyAlignment="1" applyProtection="1">
      <alignment horizontal="center" vertical="center" wrapText="1"/>
      <protection locked="0"/>
    </xf>
    <xf numFmtId="168" fontId="3" fillId="0" borderId="4" xfId="0" applyNumberFormat="1" applyFont="1" applyBorder="1" applyAlignment="1" applyProtection="1">
      <alignment horizontal="center" vertical="center"/>
      <protection locked="0"/>
    </xf>
    <xf numFmtId="168" fontId="3" fillId="0" borderId="0" xfId="0" applyNumberFormat="1" applyFont="1" applyBorder="1" applyAlignment="1" applyProtection="1">
      <alignment horizontal="center" vertical="center" wrapText="1"/>
      <protection locked="0"/>
    </xf>
    <xf numFmtId="0" fontId="16" fillId="0" borderId="0" xfId="0" applyFont="1" applyBorder="1" applyAlignment="1" applyProtection="1">
      <alignment horizontal="center" vertical="top" wrapText="1"/>
      <protection locked="0"/>
    </xf>
    <xf numFmtId="0" fontId="16" fillId="0" borderId="0" xfId="0" applyFont="1" applyBorder="1" applyAlignment="1" applyProtection="1">
      <alignment horizontal="left" vertical="top" wrapText="1"/>
      <protection locked="0"/>
    </xf>
    <xf numFmtId="164" fontId="4" fillId="0" borderId="0" xfId="1" applyNumberFormat="1" applyFont="1" applyFill="1" applyAlignment="1" applyProtection="1">
      <alignment horizontal="left"/>
      <protection locked="0"/>
    </xf>
    <xf numFmtId="0" fontId="2" fillId="0" borderId="0" xfId="0" applyFont="1" applyBorder="1" applyAlignment="1" applyProtection="1">
      <alignment horizontal="right" vertical="top" wrapText="1"/>
      <protection locked="0"/>
    </xf>
    <xf numFmtId="0" fontId="6" fillId="0" borderId="0" xfId="0" applyFont="1" applyBorder="1" applyAlignment="1" applyProtection="1">
      <alignment vertical="top" wrapText="1"/>
      <protection locked="0"/>
    </xf>
    <xf numFmtId="164" fontId="17" fillId="0" borderId="0" xfId="1" applyNumberFormat="1" applyFont="1" applyBorder="1" applyAlignment="1" applyProtection="1">
      <alignment horizontal="center" wrapText="1"/>
      <protection locked="0"/>
    </xf>
    <xf numFmtId="164" fontId="5" fillId="0" borderId="0" xfId="1" applyNumberFormat="1" applyFont="1" applyBorder="1" applyAlignment="1" applyProtection="1">
      <alignment horizontal="right" vertical="top" wrapText="1"/>
      <protection locked="0"/>
    </xf>
    <xf numFmtId="164" fontId="2" fillId="0" borderId="5" xfId="1" applyNumberFormat="1" applyFont="1" applyBorder="1" applyAlignment="1" applyProtection="1">
      <alignment horizontal="left" vertical="top" wrapText="1"/>
      <protection locked="0"/>
    </xf>
    <xf numFmtId="0" fontId="5" fillId="0" borderId="0" xfId="0" applyFont="1" applyBorder="1" applyAlignment="1" applyProtection="1">
      <alignment horizontal="center" vertical="center" wrapText="1"/>
      <protection locked="0"/>
    </xf>
    <xf numFmtId="0" fontId="3" fillId="0" borderId="0" xfId="0" applyFont="1" applyBorder="1" applyAlignment="1">
      <alignment horizontal="center" vertical="center"/>
    </xf>
    <xf numFmtId="0" fontId="3" fillId="0" borderId="4" xfId="0" applyFont="1" applyFill="1" applyBorder="1" applyAlignment="1">
      <alignment horizontal="center" vertical="center"/>
    </xf>
    <xf numFmtId="0" fontId="23" fillId="0" borderId="0" xfId="0" applyFont="1" applyBorder="1" applyAlignment="1" applyProtection="1">
      <alignment horizontal="center" wrapText="1"/>
      <protection locked="0"/>
    </xf>
    <xf numFmtId="164" fontId="25" fillId="0" borderId="4" xfId="1" applyNumberFormat="1" applyFont="1" applyBorder="1" applyAlignment="1" applyProtection="1">
      <alignment horizontal="right" vertical="top" wrapText="1"/>
      <protection locked="0"/>
    </xf>
    <xf numFmtId="164" fontId="2" fillId="0" borderId="5" xfId="1" applyNumberFormat="1" applyFont="1" applyBorder="1" applyAlignment="1" applyProtection="1">
      <alignment horizontal="left"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6" fillId="0" borderId="0" xfId="0" applyFont="1" applyAlignment="1" applyProtection="1">
      <alignment horizontal="center" vertical="top" wrapText="1"/>
      <protection locked="0"/>
    </xf>
    <xf numFmtId="0" fontId="6" fillId="0" borderId="0" xfId="0" applyFont="1" applyBorder="1" applyAlignment="1" applyProtection="1">
      <alignment wrapText="1"/>
      <protection locked="0"/>
    </xf>
    <xf numFmtId="164" fontId="12" fillId="0" borderId="0" xfId="1" applyNumberFormat="1" applyFont="1" applyProtection="1">
      <protection locked="0"/>
    </xf>
    <xf numFmtId="0" fontId="6" fillId="0" borderId="0" xfId="0" applyFont="1" applyAlignment="1" applyProtection="1">
      <alignment vertical="top"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164" fontId="2" fillId="0" borderId="19" xfId="1" applyNumberFormat="1" applyFont="1" applyBorder="1" applyAlignment="1" applyProtection="1">
      <alignment horizontal="left" wrapText="1"/>
      <protection locked="0"/>
    </xf>
    <xf numFmtId="164" fontId="2" fillId="0" borderId="1" xfId="1" applyNumberFormat="1" applyFont="1" applyBorder="1" applyAlignment="1" applyProtection="1">
      <alignment horizontal="left" wrapText="1"/>
      <protection locked="0"/>
    </xf>
    <xf numFmtId="164" fontId="2" fillId="0" borderId="20" xfId="1" applyNumberFormat="1" applyFont="1" applyBorder="1" applyAlignment="1" applyProtection="1">
      <alignment horizontal="left" wrapText="1"/>
      <protection locked="0"/>
    </xf>
    <xf numFmtId="164" fontId="12" fillId="0" borderId="0" xfId="1" applyNumberFormat="1" applyFont="1" applyBorder="1" applyProtection="1">
      <protection locked="0"/>
    </xf>
    <xf numFmtId="164" fontId="3" fillId="0" borderId="26" xfId="1" applyNumberFormat="1" applyFont="1" applyBorder="1" applyAlignment="1" applyProtection="1">
      <alignment horizontal="left" vertical="center" wrapText="1"/>
      <protection locked="0"/>
    </xf>
    <xf numFmtId="0" fontId="12" fillId="0" borderId="0" xfId="0" applyFont="1" applyBorder="1" applyAlignment="1" applyProtection="1">
      <alignment horizontal="left" wrapText="1"/>
      <protection locked="0"/>
    </xf>
    <xf numFmtId="169" fontId="13" fillId="2" borderId="0" xfId="0" applyNumberFormat="1" applyFont="1" applyFill="1" applyBorder="1" applyAlignment="1" applyProtection="1">
      <alignment horizontal="left" vertical="center"/>
      <protection locked="0"/>
    </xf>
    <xf numFmtId="164" fontId="2" fillId="0" borderId="19" xfId="1" applyNumberFormat="1" applyFont="1" applyBorder="1" applyAlignment="1" applyProtection="1">
      <alignment horizontal="left" vertical="top" wrapText="1"/>
      <protection locked="0"/>
    </xf>
    <xf numFmtId="164" fontId="2" fillId="0" borderId="1" xfId="1" applyNumberFormat="1" applyFont="1" applyBorder="1" applyAlignment="1" applyProtection="1">
      <alignment horizontal="left" vertical="top" wrapText="1"/>
      <protection locked="0"/>
    </xf>
    <xf numFmtId="164" fontId="2" fillId="0" borderId="20" xfId="1" applyNumberFormat="1" applyFont="1" applyBorder="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2" fillId="0" borderId="19" xfId="0" applyFont="1" applyBorder="1" applyAlignment="1">
      <alignment horizontal="center" vertical="center"/>
    </xf>
    <xf numFmtId="0" fontId="30" fillId="0" borderId="1" xfId="0" applyFont="1" applyBorder="1" applyAlignment="1">
      <alignment horizontal="center" vertical="center"/>
    </xf>
    <xf numFmtId="0" fontId="30" fillId="0" borderId="20" xfId="0" applyFont="1" applyBorder="1" applyAlignment="1">
      <alignment horizontal="center" vertical="center"/>
    </xf>
    <xf numFmtId="0" fontId="2" fillId="0" borderId="19" xfId="0" applyFont="1" applyFill="1" applyBorder="1" applyAlignment="1">
      <alignment horizontal="center" vertical="center"/>
    </xf>
    <xf numFmtId="0" fontId="30" fillId="0" borderId="1" xfId="0" applyFont="1" applyFill="1" applyBorder="1" applyAlignment="1">
      <alignment horizontal="center" vertical="center"/>
    </xf>
    <xf numFmtId="0" fontId="30" fillId="0" borderId="20" xfId="0" applyFont="1" applyFill="1" applyBorder="1" applyAlignment="1">
      <alignment horizontal="center" vertical="center"/>
    </xf>
    <xf numFmtId="0" fontId="23" fillId="0" borderId="4" xfId="0" applyFont="1" applyBorder="1" applyAlignment="1" applyProtection="1">
      <alignment horizontal="center" wrapText="1"/>
      <protection locked="0"/>
    </xf>
    <xf numFmtId="0" fontId="6" fillId="0" borderId="0" xfId="0" applyFont="1" applyBorder="1" applyAlignment="1" applyProtection="1">
      <alignment horizontal="center" vertical="top" wrapText="1"/>
      <protection locked="0"/>
    </xf>
    <xf numFmtId="0" fontId="12" fillId="0" borderId="0" xfId="0" applyFont="1" applyAlignment="1" applyProtection="1">
      <alignment horizontal="center"/>
      <protection locked="0"/>
    </xf>
    <xf numFmtId="0" fontId="19" fillId="0" borderId="0" xfId="0" applyFont="1" applyBorder="1" applyAlignment="1" applyProtection="1">
      <alignment vertical="top" wrapText="1"/>
      <protection locked="0"/>
    </xf>
    <xf numFmtId="0" fontId="21" fillId="0" borderId="0" xfId="0" applyFont="1" applyBorder="1" applyAlignment="1" applyProtection="1">
      <alignment vertical="top" wrapText="1"/>
      <protection locked="0"/>
    </xf>
    <xf numFmtId="164" fontId="2" fillId="0" borderId="23" xfId="1" applyNumberFormat="1" applyFont="1" applyBorder="1" applyAlignment="1" applyProtection="1">
      <alignment horizontal="left" wrapText="1"/>
      <protection locked="0"/>
    </xf>
    <xf numFmtId="164" fontId="2" fillId="0" borderId="4" xfId="1" applyNumberFormat="1" applyFont="1" applyBorder="1" applyAlignment="1" applyProtection="1">
      <alignment horizontal="left" wrapText="1"/>
      <protection locked="0"/>
    </xf>
    <xf numFmtId="164" fontId="2" fillId="0" borderId="24" xfId="1" applyNumberFormat="1" applyFont="1" applyBorder="1" applyAlignment="1" applyProtection="1">
      <alignment horizontal="left" wrapText="1"/>
      <protection locked="0"/>
    </xf>
    <xf numFmtId="0" fontId="19" fillId="0" borderId="0" xfId="0" applyFont="1" applyBorder="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0" xfId="0" applyFont="1" applyBorder="1" applyAlignment="1" applyProtection="1">
      <alignment horizontal="center"/>
      <protection locked="0"/>
    </xf>
    <xf numFmtId="0" fontId="12" fillId="0" borderId="4" xfId="0" applyFont="1" applyBorder="1" applyAlignment="1" applyProtection="1">
      <alignment horizontal="center"/>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3" fillId="0" borderId="0" xfId="0" applyFont="1" applyBorder="1" applyAlignment="1" applyProtection="1">
      <alignment horizontal="right" vertical="top" wrapText="1"/>
      <protection locked="0"/>
    </xf>
    <xf numFmtId="164" fontId="2" fillId="0" borderId="27" xfId="1" applyNumberFormat="1" applyFont="1" applyBorder="1" applyAlignment="1" applyProtection="1">
      <alignment horizontal="left" vertical="top" wrapText="1"/>
      <protection locked="0"/>
    </xf>
    <xf numFmtId="164" fontId="2" fillId="0" borderId="26" xfId="1" applyNumberFormat="1" applyFont="1" applyBorder="1" applyAlignment="1" applyProtection="1">
      <alignment horizontal="left" vertical="top" wrapText="1"/>
      <protection locked="0"/>
    </xf>
    <xf numFmtId="164" fontId="2" fillId="0" borderId="28" xfId="1" applyNumberFormat="1" applyFont="1" applyBorder="1" applyAlignment="1" applyProtection="1">
      <alignment horizontal="left" vertical="top" wrapText="1"/>
      <protection locked="0"/>
    </xf>
    <xf numFmtId="164" fontId="2" fillId="0" borderId="23" xfId="1" applyNumberFormat="1" applyFont="1" applyBorder="1" applyAlignment="1" applyProtection="1">
      <alignment horizontal="left" vertical="top" wrapText="1"/>
      <protection locked="0"/>
    </xf>
    <xf numFmtId="164" fontId="2" fillId="0" borderId="4" xfId="1" applyNumberFormat="1" applyFont="1" applyBorder="1" applyAlignment="1" applyProtection="1">
      <alignment horizontal="left" vertical="top" wrapText="1"/>
      <protection locked="0"/>
    </xf>
    <xf numFmtId="164" fontId="2" fillId="0" borderId="24" xfId="1" applyNumberFormat="1" applyFont="1" applyBorder="1" applyAlignment="1" applyProtection="1">
      <alignment horizontal="left" vertical="top" wrapText="1"/>
      <protection locked="0"/>
    </xf>
    <xf numFmtId="167" fontId="32" fillId="0" borderId="9" xfId="1" applyNumberFormat="1" applyFont="1" applyBorder="1" applyAlignment="1" applyProtection="1">
      <alignment horizontal="center" vertical="center" wrapText="1"/>
      <protection locked="0"/>
    </xf>
    <xf numFmtId="167" fontId="3" fillId="0" borderId="6" xfId="1"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164" fontId="2" fillId="0" borderId="19" xfId="1" applyNumberFormat="1" applyFont="1" applyBorder="1" applyAlignment="1" applyProtection="1">
      <alignment horizontal="left" vertical="center" wrapText="1"/>
      <protection locked="0"/>
    </xf>
    <xf numFmtId="164" fontId="2" fillId="0" borderId="1" xfId="1" applyNumberFormat="1" applyFont="1" applyBorder="1" applyAlignment="1" applyProtection="1">
      <alignment horizontal="left" vertical="center" wrapText="1"/>
      <protection locked="0"/>
    </xf>
    <xf numFmtId="164" fontId="2" fillId="0" borderId="20" xfId="1" applyNumberFormat="1" applyFont="1" applyBorder="1" applyAlignment="1" applyProtection="1">
      <alignment horizontal="left" vertical="center" wrapText="1"/>
      <protection locked="0"/>
    </xf>
    <xf numFmtId="0" fontId="4" fillId="0" borderId="0" xfId="0" applyFont="1" applyFill="1" applyAlignment="1" applyProtection="1">
      <alignment horizontal="left"/>
      <protection locked="0"/>
    </xf>
    <xf numFmtId="168" fontId="13" fillId="2" borderId="0" xfId="0" applyNumberFormat="1" applyFont="1" applyFill="1" applyBorder="1" applyAlignment="1" applyProtection="1">
      <alignment horizontal="left" vertical="center"/>
      <protection locked="0"/>
    </xf>
    <xf numFmtId="0" fontId="2" fillId="4" borderId="29" xfId="0" applyFont="1" applyFill="1" applyBorder="1" applyAlignment="1">
      <alignment horizontal="left" vertical="center" wrapText="1" indent="1"/>
    </xf>
    <xf numFmtId="0" fontId="2" fillId="4" borderId="0" xfId="0" applyFont="1" applyFill="1" applyBorder="1" applyAlignment="1">
      <alignment horizontal="left" vertical="center" wrapText="1" indent="1"/>
    </xf>
    <xf numFmtId="0" fontId="2" fillId="4" borderId="25" xfId="0" applyFont="1" applyFill="1" applyBorder="1" applyAlignment="1">
      <alignment horizontal="left" vertical="center" wrapText="1" indent="1"/>
    </xf>
    <xf numFmtId="168" fontId="0" fillId="0" borderId="5" xfId="0" quotePrefix="1" applyNumberFormat="1" applyBorder="1" applyAlignment="1">
      <alignment horizontal="center" vertical="center"/>
    </xf>
    <xf numFmtId="166" fontId="33" fillId="3" borderId="0" xfId="0" applyNumberFormat="1" applyFont="1" applyFill="1" applyBorder="1" applyAlignment="1" applyProtection="1">
      <alignment horizontal="righ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pPr algn="ctr"/>
          <a:r>
            <a:rPr lang="en-GB" sz="1200"/>
            <a:t>01</a:t>
          </a:r>
          <a:r>
            <a:rPr lang="en-GB"/>
            <a:t>	</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pPr algn="ctr"/>
          <a:r>
            <a:rPr lang="en-GB" sz="1200"/>
            <a:t>January</a:t>
          </a:r>
          <a:r>
            <a:rPr lang="en-GB"/>
            <a:t>	</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pPr algn="ctr"/>
          <a:r>
            <a:rPr lang="en-GB" sz="1200">
              <a:latin typeface="Arial" panose="020B0604020202020204" pitchFamily="34" charset="0"/>
              <a:cs typeface="Arial" panose="020B0604020202020204" pitchFamily="34" charset="0"/>
            </a:rPr>
            <a:t>2025</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pPr algn="ctr"/>
          <a:r>
            <a:rPr lang="en-GB" sz="1200"/>
            <a:t>31</a:t>
          </a:r>
          <a:r>
            <a:rPr lang="en-GB"/>
            <a:t>	</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pPr algn="ctr"/>
          <a:r>
            <a:rPr lang="en-GB" sz="1200">
              <a:latin typeface="Arial" panose="020B0604020202020204" pitchFamily="34" charset="0"/>
              <a:cs typeface="Arial" panose="020B0604020202020204" pitchFamily="34" charset="0"/>
            </a:rPr>
            <a:t>Dec</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200" b="0"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M56"/>
  <sheetViews>
    <sheetView tabSelected="1" zoomScale="75" zoomScaleNormal="85" zoomScaleSheetLayoutView="80" workbookViewId="0">
      <selection activeCell="L3" sqref="L3"/>
    </sheetView>
  </sheetViews>
  <sheetFormatPr defaultColWidth="9.140625" defaultRowHeight="12.75"/>
  <cols>
    <col min="1" max="1" width="35.28515625" style="2" customWidth="1"/>
    <col min="2" max="2" width="16.140625" style="34" customWidth="1"/>
    <col min="3" max="3" width="1.7109375" style="2" customWidth="1"/>
    <col min="4" max="4" width="16.28515625" style="2" customWidth="1"/>
    <col min="5" max="5" width="1.5703125" style="2" customWidth="1"/>
    <col min="6" max="6" width="13.85546875" style="2" customWidth="1"/>
    <col min="7" max="7" width="3.5703125" style="2" customWidth="1"/>
    <col min="8" max="8" width="15.42578125" style="2" customWidth="1"/>
    <col min="9" max="9" width="1.5703125" style="2" customWidth="1"/>
    <col min="10" max="10" width="16" style="2" customWidth="1"/>
    <col min="11" max="11" width="1.5703125" style="2" customWidth="1"/>
    <col min="12" max="12" width="16.85546875" style="1" customWidth="1"/>
    <col min="13" max="16384" width="9.140625" style="2"/>
  </cols>
  <sheetData>
    <row r="1" spans="1:13" ht="18" customHeight="1">
      <c r="A1" s="171"/>
      <c r="B1" s="175" t="s">
        <v>71</v>
      </c>
      <c r="C1" s="175"/>
      <c r="D1" s="175"/>
      <c r="E1" s="175"/>
      <c r="F1" s="175"/>
      <c r="G1" s="175"/>
      <c r="H1" s="175"/>
      <c r="I1" s="175"/>
      <c r="J1" s="175"/>
      <c r="L1" s="129" t="s">
        <v>73</v>
      </c>
      <c r="M1" s="127"/>
    </row>
    <row r="2" spans="1:13" ht="30.75" customHeight="1">
      <c r="A2" s="171"/>
      <c r="B2" s="176" t="s">
        <v>105</v>
      </c>
      <c r="C2" s="176"/>
      <c r="D2" s="176"/>
      <c r="E2" s="176"/>
      <c r="F2" s="176"/>
      <c r="G2" s="176"/>
      <c r="H2" s="176"/>
      <c r="I2" s="176"/>
      <c r="J2" s="176"/>
      <c r="L2" s="130" t="s">
        <v>104</v>
      </c>
      <c r="M2" s="128"/>
    </row>
    <row r="3" spans="1:13" ht="24" customHeight="1">
      <c r="A3" s="171"/>
      <c r="B3" s="172" t="s">
        <v>13</v>
      </c>
      <c r="C3" s="173"/>
      <c r="D3" s="173"/>
      <c r="E3" s="173"/>
      <c r="F3" s="173"/>
      <c r="G3" s="173"/>
      <c r="H3" s="173"/>
      <c r="I3" s="173"/>
      <c r="J3" s="174"/>
      <c r="L3" s="126"/>
    </row>
    <row r="4" spans="1:13" ht="14.25" customHeight="1">
      <c r="A4" s="171"/>
      <c r="B4" s="177" t="s">
        <v>19</v>
      </c>
      <c r="C4" s="179"/>
      <c r="D4" s="180" t="s">
        <v>101</v>
      </c>
      <c r="E4" s="181"/>
      <c r="F4" s="182"/>
      <c r="G4" s="183" t="s">
        <v>72</v>
      </c>
      <c r="H4" s="180" t="s">
        <v>102</v>
      </c>
      <c r="I4" s="181"/>
      <c r="J4" s="182"/>
      <c r="L4" s="126"/>
    </row>
    <row r="5" spans="1:13" ht="16.5" customHeight="1">
      <c r="A5" s="171"/>
      <c r="B5" s="177"/>
      <c r="C5" s="179"/>
      <c r="D5" s="186"/>
      <c r="E5" s="186"/>
      <c r="F5" s="186"/>
      <c r="G5" s="183"/>
      <c r="H5" s="187"/>
      <c r="I5" s="187"/>
      <c r="J5" s="187"/>
      <c r="L5" s="126"/>
    </row>
    <row r="6" spans="1:13" ht="21" customHeight="1">
      <c r="A6" s="171"/>
      <c r="B6" s="178"/>
      <c r="C6" s="179"/>
      <c r="D6" s="184"/>
      <c r="E6" s="184"/>
      <c r="F6" s="184"/>
      <c r="G6" s="183"/>
      <c r="H6" s="185"/>
      <c r="I6" s="185"/>
      <c r="J6" s="185"/>
      <c r="L6" s="126"/>
    </row>
    <row r="7" spans="1:13">
      <c r="J7" s="1"/>
    </row>
    <row r="8" spans="1:13" ht="20.25">
      <c r="A8" s="51" t="s">
        <v>100</v>
      </c>
      <c r="B8" s="53"/>
      <c r="C8" s="51"/>
      <c r="D8" s="51"/>
      <c r="E8" s="51"/>
      <c r="F8" s="51"/>
      <c r="G8" s="51"/>
      <c r="H8" s="51"/>
      <c r="I8" s="51"/>
      <c r="J8" s="51"/>
      <c r="K8" s="32"/>
      <c r="L8" s="33"/>
    </row>
    <row r="9" spans="1:13" ht="45">
      <c r="A9" s="52"/>
      <c r="B9" s="35" t="s">
        <v>0</v>
      </c>
      <c r="C9" s="3"/>
      <c r="D9" s="3" t="s">
        <v>1</v>
      </c>
      <c r="E9" s="3"/>
      <c r="F9" s="3" t="s">
        <v>80</v>
      </c>
      <c r="G9" s="3"/>
      <c r="H9" s="3" t="s">
        <v>81</v>
      </c>
      <c r="I9" s="3"/>
      <c r="J9" s="3" t="s">
        <v>74</v>
      </c>
      <c r="K9" s="4"/>
      <c r="L9" s="3" t="s">
        <v>75</v>
      </c>
    </row>
    <row r="10" spans="1:13" ht="24" customHeight="1">
      <c r="A10" s="5"/>
      <c r="B10" s="36" t="s">
        <v>4</v>
      </c>
      <c r="C10" s="7"/>
      <c r="D10" s="36" t="s">
        <v>4</v>
      </c>
      <c r="E10" s="36"/>
      <c r="F10" s="36" t="s">
        <v>4</v>
      </c>
      <c r="G10" s="36"/>
      <c r="H10" s="36" t="s">
        <v>4</v>
      </c>
      <c r="I10" s="36"/>
      <c r="J10" s="36" t="s">
        <v>4</v>
      </c>
      <c r="K10" s="36"/>
      <c r="L10" s="36" t="s">
        <v>4</v>
      </c>
    </row>
    <row r="11" spans="1:13" ht="20.100000000000001" customHeight="1">
      <c r="A11" s="30" t="s">
        <v>7</v>
      </c>
      <c r="B11" s="37"/>
      <c r="C11" s="8"/>
      <c r="D11" s="8"/>
      <c r="E11" s="8"/>
      <c r="F11" s="8"/>
      <c r="G11" s="8"/>
      <c r="H11" s="8"/>
      <c r="I11" s="8"/>
      <c r="J11" s="8"/>
      <c r="K11" s="9"/>
    </row>
    <row r="12" spans="1:13" ht="20.100000000000001" customHeight="1">
      <c r="A12" s="89" t="s">
        <v>21</v>
      </c>
      <c r="B12" s="136"/>
      <c r="C12" s="137"/>
      <c r="D12" s="136"/>
      <c r="E12" s="137"/>
      <c r="F12" s="136"/>
      <c r="G12" s="137"/>
      <c r="H12" s="136"/>
      <c r="I12" s="137"/>
      <c r="J12" s="138">
        <f>H12+D12+B12+F12</f>
        <v>0</v>
      </c>
      <c r="K12" s="139"/>
      <c r="L12" s="136"/>
    </row>
    <row r="13" spans="1:13" ht="20.100000000000001" customHeight="1">
      <c r="A13" s="89" t="s">
        <v>22</v>
      </c>
      <c r="B13" s="136"/>
      <c r="C13" s="137"/>
      <c r="D13" s="136"/>
      <c r="E13" s="137"/>
      <c r="F13" s="136"/>
      <c r="G13" s="137"/>
      <c r="H13" s="136"/>
      <c r="I13" s="137"/>
      <c r="J13" s="138">
        <f t="shared" ref="J13:J21" si="0">H13+D13+B13+F13</f>
        <v>0</v>
      </c>
      <c r="K13" s="139"/>
      <c r="L13" s="136"/>
    </row>
    <row r="14" spans="1:13" ht="20.100000000000001" customHeight="1">
      <c r="A14" s="89" t="s">
        <v>23</v>
      </c>
      <c r="B14" s="136">
        <v>0</v>
      </c>
      <c r="C14" s="137"/>
      <c r="D14" s="136"/>
      <c r="E14" s="137"/>
      <c r="F14" s="136"/>
      <c r="G14" s="137"/>
      <c r="H14" s="136"/>
      <c r="I14" s="137"/>
      <c r="J14" s="138">
        <f t="shared" si="0"/>
        <v>0</v>
      </c>
      <c r="K14" s="139"/>
      <c r="L14" s="136">
        <v>0</v>
      </c>
    </row>
    <row r="15" spans="1:13" ht="20.100000000000001" customHeight="1">
      <c r="A15" s="89" t="s">
        <v>24</v>
      </c>
      <c r="B15" s="136"/>
      <c r="C15" s="137"/>
      <c r="D15" s="136"/>
      <c r="E15" s="137"/>
      <c r="F15" s="136"/>
      <c r="G15" s="137"/>
      <c r="H15" s="136"/>
      <c r="I15" s="137"/>
      <c r="J15" s="138">
        <f t="shared" si="0"/>
        <v>0</v>
      </c>
      <c r="K15" s="139"/>
      <c r="L15" s="136"/>
    </row>
    <row r="16" spans="1:13" ht="20.100000000000001" customHeight="1">
      <c r="A16" s="89" t="s">
        <v>25</v>
      </c>
      <c r="B16" s="136"/>
      <c r="C16" s="137"/>
      <c r="D16" s="136"/>
      <c r="E16" s="137"/>
      <c r="F16" s="136"/>
      <c r="G16" s="137"/>
      <c r="H16" s="136"/>
      <c r="I16" s="137"/>
      <c r="J16" s="138">
        <f t="shared" si="0"/>
        <v>0</v>
      </c>
      <c r="K16" s="139"/>
      <c r="L16" s="136"/>
    </row>
    <row r="17" spans="1:12" ht="29.25">
      <c r="A17" s="89" t="s">
        <v>26</v>
      </c>
      <c r="B17" s="136"/>
      <c r="C17" s="137"/>
      <c r="D17" s="136"/>
      <c r="E17" s="137"/>
      <c r="F17" s="136"/>
      <c r="G17" s="137"/>
      <c r="H17" s="136"/>
      <c r="I17" s="137"/>
      <c r="J17" s="138">
        <f t="shared" si="0"/>
        <v>0</v>
      </c>
      <c r="K17" s="139"/>
      <c r="L17" s="136"/>
    </row>
    <row r="18" spans="1:12" ht="20.100000000000001" customHeight="1">
      <c r="A18" s="89" t="s">
        <v>68</v>
      </c>
      <c r="B18" s="136"/>
      <c r="C18" s="137"/>
      <c r="D18" s="136"/>
      <c r="E18" s="137"/>
      <c r="F18" s="136"/>
      <c r="G18" s="137"/>
      <c r="H18" s="136"/>
      <c r="I18" s="137"/>
      <c r="J18" s="138">
        <f t="shared" si="0"/>
        <v>0</v>
      </c>
      <c r="K18" s="139"/>
      <c r="L18" s="136"/>
    </row>
    <row r="19" spans="1:12" ht="29.25">
      <c r="A19" s="89" t="s">
        <v>69</v>
      </c>
      <c r="B19" s="136"/>
      <c r="C19" s="137"/>
      <c r="D19" s="136"/>
      <c r="E19" s="137"/>
      <c r="F19" s="136"/>
      <c r="G19" s="137"/>
      <c r="H19" s="136"/>
      <c r="I19" s="137"/>
      <c r="J19" s="138">
        <f t="shared" si="0"/>
        <v>0</v>
      </c>
      <c r="K19" s="139"/>
      <c r="L19" s="136"/>
    </row>
    <row r="20" spans="1:12" ht="20.100000000000001" customHeight="1">
      <c r="A20" s="89"/>
      <c r="B20" s="136"/>
      <c r="C20" s="137"/>
      <c r="D20" s="136"/>
      <c r="E20" s="137"/>
      <c r="F20" s="136"/>
      <c r="G20" s="137"/>
      <c r="H20" s="136"/>
      <c r="I20" s="137"/>
      <c r="J20" s="138">
        <f t="shared" si="0"/>
        <v>0</v>
      </c>
      <c r="K20" s="139"/>
      <c r="L20" s="136"/>
    </row>
    <row r="21" spans="1:12" ht="17.25" customHeight="1" thickBot="1">
      <c r="A21" s="11" t="s">
        <v>86</v>
      </c>
      <c r="B21" s="140">
        <f>SUM(B12:B20)</f>
        <v>0</v>
      </c>
      <c r="C21" s="141"/>
      <c r="D21" s="140">
        <f>SUM(D12:D20)</f>
        <v>0</v>
      </c>
      <c r="E21" s="137"/>
      <c r="F21" s="140">
        <f>SUM(F12:F20)</f>
        <v>0</v>
      </c>
      <c r="G21" s="137"/>
      <c r="H21" s="140">
        <f>SUM(H12:H20)</f>
        <v>0</v>
      </c>
      <c r="I21" s="137"/>
      <c r="J21" s="142">
        <f t="shared" si="0"/>
        <v>0</v>
      </c>
      <c r="K21" s="139"/>
      <c r="L21" s="140">
        <f>SUM(L12:L20)</f>
        <v>0</v>
      </c>
    </row>
    <row r="22" spans="1:12" ht="16.5" customHeight="1" thickTop="1">
      <c r="A22" s="12"/>
      <c r="B22" s="38"/>
      <c r="C22" s="58"/>
      <c r="D22" s="58"/>
      <c r="E22" s="58"/>
      <c r="F22" s="58"/>
      <c r="G22" s="58"/>
      <c r="H22" s="57"/>
      <c r="I22" s="58"/>
      <c r="J22" s="60" t="str">
        <f>IF(B21+D21+F21+H21-J21=0," ","error")</f>
        <v xml:space="preserve"> </v>
      </c>
      <c r="K22" s="57"/>
      <c r="L22" s="62"/>
    </row>
    <row r="23" spans="1:12" ht="30">
      <c r="A23" s="74" t="s">
        <v>66</v>
      </c>
      <c r="B23" s="143"/>
      <c r="C23" s="144"/>
      <c r="D23" s="144"/>
      <c r="E23" s="144"/>
      <c r="F23" s="144"/>
      <c r="G23" s="144"/>
      <c r="H23" s="144"/>
      <c r="I23" s="144"/>
      <c r="J23" s="144"/>
      <c r="K23" s="9"/>
      <c r="L23" s="97"/>
    </row>
    <row r="24" spans="1:12" ht="20.100000000000001" customHeight="1">
      <c r="A24" s="89" t="s">
        <v>27</v>
      </c>
      <c r="B24" s="136"/>
      <c r="C24" s="137"/>
      <c r="D24" s="136"/>
      <c r="E24" s="137"/>
      <c r="F24" s="136"/>
      <c r="G24" s="137"/>
      <c r="H24" s="136"/>
      <c r="I24" s="137"/>
      <c r="J24" s="138">
        <f>H24+D24+B24+F24</f>
        <v>0</v>
      </c>
      <c r="K24" s="139"/>
      <c r="L24" s="136"/>
    </row>
    <row r="25" spans="1:12" ht="20.100000000000001" customHeight="1">
      <c r="A25" s="89" t="s">
        <v>28</v>
      </c>
      <c r="B25" s="136"/>
      <c r="C25" s="137"/>
      <c r="D25" s="136"/>
      <c r="E25" s="137"/>
      <c r="F25" s="136"/>
      <c r="G25" s="137"/>
      <c r="H25" s="136"/>
      <c r="I25" s="137"/>
      <c r="J25" s="138">
        <f>H25+D25+B25+F25</f>
        <v>0</v>
      </c>
      <c r="K25" s="139"/>
      <c r="L25" s="136"/>
    </row>
    <row r="26" spans="1:12" ht="17.25" customHeight="1" thickBot="1">
      <c r="A26" s="11" t="s">
        <v>87</v>
      </c>
      <c r="B26" s="140">
        <f>SUM(B24:B25)</f>
        <v>0</v>
      </c>
      <c r="C26" s="141"/>
      <c r="D26" s="140">
        <f>SUM(D24:D25)</f>
        <v>0</v>
      </c>
      <c r="E26" s="137"/>
      <c r="F26" s="140">
        <f>SUM(F24:F25)</f>
        <v>0</v>
      </c>
      <c r="G26" s="137"/>
      <c r="H26" s="140">
        <f>SUM(H24:H25)</f>
        <v>0</v>
      </c>
      <c r="I26" s="137"/>
      <c r="J26" s="140">
        <f>SUM(J24:J25)</f>
        <v>0</v>
      </c>
      <c r="K26" s="139"/>
      <c r="L26" s="140">
        <f>SUM(L24:L25)</f>
        <v>0</v>
      </c>
    </row>
    <row r="27" spans="1:12" ht="8.25" customHeight="1" thickTop="1">
      <c r="A27" s="29"/>
      <c r="B27" s="145"/>
      <c r="C27" s="146"/>
      <c r="D27" s="145"/>
      <c r="E27" s="146"/>
      <c r="F27" s="145"/>
      <c r="G27" s="146"/>
      <c r="H27" s="145"/>
      <c r="I27" s="147"/>
      <c r="J27" s="124" t="str">
        <f>IF(B26+D26+F26+H26-J26=0," ","error")</f>
        <v xml:space="preserve"> </v>
      </c>
      <c r="K27" s="139"/>
      <c r="L27" s="125"/>
    </row>
    <row r="28" spans="1:12" ht="20.100000000000001" customHeight="1" thickBot="1">
      <c r="A28" s="11" t="s">
        <v>11</v>
      </c>
      <c r="B28" s="148">
        <f>B26+B21</f>
        <v>0</v>
      </c>
      <c r="C28" s="147"/>
      <c r="D28" s="148">
        <f>D26+D21</f>
        <v>0</v>
      </c>
      <c r="E28" s="147"/>
      <c r="F28" s="148">
        <f>F26+F21</f>
        <v>0</v>
      </c>
      <c r="G28" s="147"/>
      <c r="H28" s="148">
        <f>H26+H21</f>
        <v>0</v>
      </c>
      <c r="I28" s="147"/>
      <c r="J28" s="148">
        <f>J26+J21</f>
        <v>0</v>
      </c>
      <c r="K28" s="139"/>
      <c r="L28" s="148">
        <f>L26+L21</f>
        <v>0</v>
      </c>
    </row>
    <row r="29" spans="1:12" ht="16.5" customHeight="1" thickTop="1">
      <c r="B29" s="149"/>
      <c r="C29" s="150"/>
      <c r="D29" s="150"/>
      <c r="E29" s="150"/>
      <c r="F29" s="150"/>
      <c r="G29" s="150"/>
      <c r="H29" s="150"/>
      <c r="I29" s="150"/>
      <c r="J29" s="60" t="str">
        <f>IF(B28+D28+H28-J28=0," ","error")</f>
        <v xml:space="preserve"> </v>
      </c>
      <c r="K29" s="150"/>
      <c r="L29" s="62"/>
    </row>
    <row r="30" spans="1:12" ht="18" customHeight="1">
      <c r="A30" s="31" t="s">
        <v>8</v>
      </c>
      <c r="B30" s="151"/>
      <c r="C30" s="152"/>
      <c r="D30" s="152"/>
      <c r="E30" s="152"/>
      <c r="F30" s="152"/>
      <c r="G30" s="152"/>
      <c r="H30" s="152"/>
      <c r="I30" s="152"/>
      <c r="J30" s="153"/>
      <c r="K30" s="153"/>
      <c r="L30" s="153"/>
    </row>
    <row r="31" spans="1:12" ht="20.100000000000001" customHeight="1">
      <c r="A31" s="90" t="s">
        <v>29</v>
      </c>
      <c r="B31" s="136"/>
      <c r="C31" s="145"/>
      <c r="D31" s="136"/>
      <c r="E31" s="137"/>
      <c r="F31" s="136"/>
      <c r="G31" s="137"/>
      <c r="H31" s="136"/>
      <c r="I31" s="137"/>
      <c r="J31" s="138">
        <f>H31+D31+B31+F31</f>
        <v>0</v>
      </c>
      <c r="K31" s="125"/>
      <c r="L31" s="136"/>
    </row>
    <row r="32" spans="1:12" ht="20.100000000000001" customHeight="1">
      <c r="A32" s="90" t="s">
        <v>96</v>
      </c>
      <c r="B32" s="136"/>
      <c r="C32" s="145"/>
      <c r="D32" s="136"/>
      <c r="E32" s="137"/>
      <c r="F32" s="136"/>
      <c r="G32" s="137"/>
      <c r="H32" s="136"/>
      <c r="I32" s="137"/>
      <c r="J32" s="138">
        <f t="shared" ref="J32:J41" si="1">H32+D32+B32+F32</f>
        <v>0</v>
      </c>
      <c r="K32" s="125"/>
      <c r="L32" s="136"/>
    </row>
    <row r="33" spans="1:12" ht="20.100000000000001" customHeight="1">
      <c r="A33" s="90" t="s">
        <v>30</v>
      </c>
      <c r="B33" s="136"/>
      <c r="C33" s="145"/>
      <c r="D33" s="136"/>
      <c r="E33" s="137"/>
      <c r="F33" s="136"/>
      <c r="G33" s="137"/>
      <c r="H33" s="136"/>
      <c r="I33" s="137"/>
      <c r="J33" s="138">
        <f t="shared" si="1"/>
        <v>0</v>
      </c>
      <c r="K33" s="125"/>
      <c r="L33" s="136"/>
    </row>
    <row r="34" spans="1:12" ht="28.5">
      <c r="A34" s="90" t="s">
        <v>31</v>
      </c>
      <c r="B34" s="136">
        <v>0</v>
      </c>
      <c r="C34" s="145"/>
      <c r="D34" s="136"/>
      <c r="E34" s="137"/>
      <c r="F34" s="136"/>
      <c r="G34" s="137"/>
      <c r="H34" s="136"/>
      <c r="I34" s="137"/>
      <c r="J34" s="138">
        <f t="shared" si="1"/>
        <v>0</v>
      </c>
      <c r="K34" s="125"/>
      <c r="L34" s="136"/>
    </row>
    <row r="35" spans="1:12" ht="20.100000000000001" customHeight="1">
      <c r="A35" s="90" t="s">
        <v>32</v>
      </c>
      <c r="B35" s="136"/>
      <c r="C35" s="145"/>
      <c r="D35" s="136"/>
      <c r="E35" s="137"/>
      <c r="F35" s="136"/>
      <c r="G35" s="137"/>
      <c r="H35" s="136"/>
      <c r="I35" s="137"/>
      <c r="J35" s="138">
        <f t="shared" si="1"/>
        <v>0</v>
      </c>
      <c r="K35" s="125"/>
      <c r="L35" s="136"/>
    </row>
    <row r="36" spans="1:12" ht="20.100000000000001" customHeight="1">
      <c r="A36" s="90" t="s">
        <v>33</v>
      </c>
      <c r="B36" s="136"/>
      <c r="C36" s="145"/>
      <c r="D36" s="136"/>
      <c r="E36" s="137"/>
      <c r="F36" s="136"/>
      <c r="G36" s="137"/>
      <c r="H36" s="136"/>
      <c r="I36" s="137"/>
      <c r="J36" s="138">
        <f t="shared" si="1"/>
        <v>0</v>
      </c>
      <c r="K36" s="125"/>
      <c r="L36" s="136"/>
    </row>
    <row r="37" spans="1:12" ht="20.100000000000001" customHeight="1">
      <c r="A37" s="91" t="s">
        <v>34</v>
      </c>
      <c r="B37" s="136"/>
      <c r="C37" s="145"/>
      <c r="D37" s="136"/>
      <c r="E37" s="137"/>
      <c r="F37" s="136"/>
      <c r="G37" s="137"/>
      <c r="H37" s="136"/>
      <c r="I37" s="137"/>
      <c r="J37" s="138">
        <f t="shared" si="1"/>
        <v>0</v>
      </c>
      <c r="K37" s="125"/>
      <c r="L37" s="136"/>
    </row>
    <row r="38" spans="1:12" ht="20.100000000000001" customHeight="1">
      <c r="A38" s="91" t="s">
        <v>35</v>
      </c>
      <c r="B38" s="136"/>
      <c r="C38" s="145"/>
      <c r="D38" s="136"/>
      <c r="E38" s="137"/>
      <c r="F38" s="136"/>
      <c r="G38" s="137"/>
      <c r="H38" s="136"/>
      <c r="I38" s="137"/>
      <c r="J38" s="138">
        <f t="shared" si="1"/>
        <v>0</v>
      </c>
      <c r="K38" s="125"/>
      <c r="L38" s="136"/>
    </row>
    <row r="39" spans="1:12" ht="20.100000000000001" customHeight="1">
      <c r="A39" s="91" t="s">
        <v>36</v>
      </c>
      <c r="B39" s="136"/>
      <c r="C39" s="145"/>
      <c r="D39" s="136"/>
      <c r="E39" s="137"/>
      <c r="F39" s="136"/>
      <c r="G39" s="137"/>
      <c r="H39" s="136"/>
      <c r="I39" s="137"/>
      <c r="J39" s="138">
        <f t="shared" si="1"/>
        <v>0</v>
      </c>
      <c r="K39" s="125"/>
      <c r="L39" s="136"/>
    </row>
    <row r="40" spans="1:12" ht="20.100000000000001" customHeight="1">
      <c r="A40" s="91" t="s">
        <v>99</v>
      </c>
      <c r="B40" s="136"/>
      <c r="C40" s="145"/>
      <c r="D40" s="136"/>
      <c r="E40" s="137"/>
      <c r="F40" s="136"/>
      <c r="G40" s="137"/>
      <c r="H40" s="136"/>
      <c r="I40" s="137"/>
      <c r="J40" s="138">
        <f t="shared" si="1"/>
        <v>0</v>
      </c>
      <c r="K40" s="125"/>
      <c r="L40" s="136"/>
    </row>
    <row r="41" spans="1:12" ht="20.100000000000001" customHeight="1" thickBot="1">
      <c r="A41" s="90"/>
      <c r="B41" s="154"/>
      <c r="C41" s="145"/>
      <c r="D41" s="154"/>
      <c r="E41" s="137"/>
      <c r="F41" s="154"/>
      <c r="G41" s="137"/>
      <c r="H41" s="154"/>
      <c r="I41" s="137"/>
      <c r="J41" s="169">
        <f t="shared" si="1"/>
        <v>0</v>
      </c>
      <c r="K41" s="125"/>
      <c r="L41" s="154"/>
    </row>
    <row r="42" spans="1:12" ht="20.100000000000001" customHeight="1" thickTop="1" thickBot="1">
      <c r="A42" s="15" t="s">
        <v>88</v>
      </c>
      <c r="B42" s="140">
        <f>SUM(B31:B41)</f>
        <v>0</v>
      </c>
      <c r="C42" s="155"/>
      <c r="D42" s="140">
        <f>SUM(D31:D41)</f>
        <v>0</v>
      </c>
      <c r="E42" s="137"/>
      <c r="F42" s="140">
        <f>SUM(F31:F41)</f>
        <v>0</v>
      </c>
      <c r="G42" s="137"/>
      <c r="H42" s="140">
        <f>SUM(H31:H41)</f>
        <v>0</v>
      </c>
      <c r="I42" s="137"/>
      <c r="J42" s="170">
        <f>SUM(J31:J41)</f>
        <v>0</v>
      </c>
      <c r="K42" s="125"/>
      <c r="L42" s="140">
        <f>SUM(L31:L41)</f>
        <v>0</v>
      </c>
    </row>
    <row r="43" spans="1:12" s="16" customFormat="1" ht="17.25" customHeight="1" thickTop="1">
      <c r="B43" s="39"/>
      <c r="C43" s="60"/>
      <c r="D43" s="61"/>
      <c r="E43" s="60"/>
      <c r="F43" s="60"/>
      <c r="G43" s="60"/>
      <c r="H43" s="60"/>
      <c r="I43" s="60"/>
      <c r="J43" s="60" t="str">
        <f>IF(B42+D42+F42+H42-J42=0," ","error")</f>
        <v xml:space="preserve"> </v>
      </c>
      <c r="K43" s="60"/>
      <c r="L43" s="156"/>
    </row>
    <row r="44" spans="1:12" ht="30">
      <c r="A44" s="74" t="s">
        <v>67</v>
      </c>
      <c r="B44" s="143"/>
      <c r="C44" s="144"/>
      <c r="D44" s="144"/>
      <c r="E44" s="144"/>
      <c r="F44" s="144"/>
      <c r="G44" s="144"/>
      <c r="H44" s="144"/>
      <c r="I44" s="144"/>
      <c r="J44" s="144"/>
      <c r="K44" s="9"/>
      <c r="L44" s="97"/>
    </row>
    <row r="45" spans="1:12" ht="20.100000000000001" customHeight="1">
      <c r="A45" s="90" t="s">
        <v>37</v>
      </c>
      <c r="B45" s="136"/>
      <c r="C45" s="145"/>
      <c r="D45" s="136"/>
      <c r="E45" s="137"/>
      <c r="F45" s="136"/>
      <c r="G45" s="137"/>
      <c r="H45" s="136"/>
      <c r="I45" s="137"/>
      <c r="J45" s="138">
        <f>H45+D45+F45+B45</f>
        <v>0</v>
      </c>
      <c r="K45" s="125"/>
      <c r="L45" s="136"/>
    </row>
    <row r="46" spans="1:12" ht="20.100000000000001" customHeight="1" thickBot="1">
      <c r="A46" s="90" t="s">
        <v>38</v>
      </c>
      <c r="B46" s="154"/>
      <c r="C46" s="145"/>
      <c r="D46" s="154"/>
      <c r="E46" s="137"/>
      <c r="F46" s="154"/>
      <c r="G46" s="137"/>
      <c r="H46" s="154"/>
      <c r="I46" s="137"/>
      <c r="J46" s="169">
        <f>H46+D46+F46+B46</f>
        <v>0</v>
      </c>
      <c r="K46" s="125"/>
      <c r="L46" s="154"/>
    </row>
    <row r="47" spans="1:12" ht="20.100000000000001" customHeight="1" thickTop="1" thickBot="1">
      <c r="A47" s="15" t="s">
        <v>89</v>
      </c>
      <c r="B47" s="140">
        <f>SUM(B45:B46)</f>
        <v>0</v>
      </c>
      <c r="C47" s="155"/>
      <c r="D47" s="140">
        <f>SUM(D45:D46)</f>
        <v>0</v>
      </c>
      <c r="E47" s="137"/>
      <c r="F47" s="140">
        <f>SUM(F45:F46)</f>
        <v>0</v>
      </c>
      <c r="G47" s="137"/>
      <c r="H47" s="140">
        <f>SUM(H45:H46)</f>
        <v>0</v>
      </c>
      <c r="I47" s="137"/>
      <c r="J47" s="170">
        <f>SUM(J45:J46)</f>
        <v>0</v>
      </c>
      <c r="K47" s="125"/>
      <c r="L47" s="140">
        <f>SUM(L45:L46)</f>
        <v>0</v>
      </c>
    </row>
    <row r="48" spans="1:12" ht="13.5" customHeight="1" thickTop="1" thickBot="1">
      <c r="A48" s="1"/>
      <c r="B48" s="40"/>
      <c r="C48" s="62"/>
      <c r="D48" s="40"/>
      <c r="E48" s="62"/>
      <c r="F48" s="62"/>
      <c r="G48" s="62"/>
      <c r="H48" s="40"/>
      <c r="I48" s="62"/>
      <c r="J48" s="60" t="str">
        <f>IF(B47+D47+F47+H47-J47=0," ","error")</f>
        <v xml:space="preserve"> </v>
      </c>
      <c r="K48" s="150"/>
      <c r="L48" s="62"/>
    </row>
    <row r="49" spans="1:13" s="17" customFormat="1" ht="20.100000000000001" customHeight="1" thickTop="1" thickBot="1">
      <c r="A49" s="43" t="s">
        <v>12</v>
      </c>
      <c r="B49" s="157">
        <f>+B47+B42</f>
        <v>0</v>
      </c>
      <c r="C49" s="158"/>
      <c r="D49" s="157">
        <f>+D47+D42</f>
        <v>0</v>
      </c>
      <c r="E49" s="158"/>
      <c r="F49" s="157">
        <f>+F47+F42</f>
        <v>0</v>
      </c>
      <c r="G49" s="158"/>
      <c r="H49" s="157">
        <f>+H47+H42</f>
        <v>0</v>
      </c>
      <c r="I49" s="158"/>
      <c r="J49" s="157">
        <f>+J47+J42</f>
        <v>0</v>
      </c>
      <c r="K49" s="139"/>
      <c r="L49" s="157">
        <f>+L47+L42</f>
        <v>0</v>
      </c>
    </row>
    <row r="50" spans="1:13" ht="14.25" thickTop="1" thickBot="1">
      <c r="B50" s="41"/>
      <c r="C50" s="63"/>
      <c r="D50" s="63"/>
      <c r="E50" s="63"/>
      <c r="F50" s="63"/>
      <c r="G50" s="63"/>
      <c r="H50" s="63"/>
      <c r="I50" s="63"/>
      <c r="J50" s="60" t="str">
        <f>IF(B49+D49+F49+H49-J49=0," ","error")</f>
        <v xml:space="preserve"> </v>
      </c>
      <c r="K50" s="64"/>
      <c r="L50" s="59"/>
    </row>
    <row r="51" spans="1:13" ht="20.100000000000001" customHeight="1" thickTop="1" thickBot="1">
      <c r="A51" s="44" t="s">
        <v>91</v>
      </c>
      <c r="B51" s="112">
        <f>+B28-B49</f>
        <v>0</v>
      </c>
      <c r="C51" s="92"/>
      <c r="D51" s="112">
        <f>+D28-D49</f>
        <v>0</v>
      </c>
      <c r="E51" s="92"/>
      <c r="F51" s="112">
        <f>+F28-F49</f>
        <v>0</v>
      </c>
      <c r="G51" s="92"/>
      <c r="H51" s="112">
        <f>+H28-H49</f>
        <v>0</v>
      </c>
      <c r="I51" s="92"/>
      <c r="J51" s="113">
        <f>IF((B51+D51+F51+H51)=(+J28-J49),H51+F51+D51+B51,"Cross Add Error")</f>
        <v>0</v>
      </c>
      <c r="K51" s="102"/>
      <c r="L51" s="112">
        <f>+L28-L49</f>
        <v>0</v>
      </c>
      <c r="M51" s="93"/>
    </row>
    <row r="52" spans="1:13" ht="14.25" customHeight="1" thickBot="1">
      <c r="A52" s="44"/>
      <c r="B52" s="163"/>
      <c r="C52" s="92"/>
      <c r="D52" s="163"/>
      <c r="E52" s="92"/>
      <c r="F52" s="163"/>
      <c r="G52" s="92"/>
      <c r="H52" s="163"/>
      <c r="I52" s="92"/>
      <c r="J52" s="163"/>
      <c r="K52" s="102"/>
      <c r="L52" s="163"/>
      <c r="M52" s="93"/>
    </row>
    <row r="53" spans="1:13" ht="19.5" customHeight="1" thickTop="1" thickBot="1">
      <c r="A53" s="98" t="s">
        <v>98</v>
      </c>
      <c r="B53" s="123">
        <f>-D53</f>
        <v>0</v>
      </c>
      <c r="C53" s="92"/>
      <c r="D53" s="123">
        <f>-D51</f>
        <v>0</v>
      </c>
      <c r="E53" s="92"/>
      <c r="F53" s="123"/>
      <c r="G53" s="92"/>
      <c r="H53" s="123"/>
      <c r="I53" s="92"/>
      <c r="J53" s="111">
        <f>IF(H53+F53+D53+B53=0,0,"Transfer error")</f>
        <v>0</v>
      </c>
      <c r="K53" s="102"/>
      <c r="L53" s="123"/>
    </row>
    <row r="54" spans="1:13" ht="14.25" customHeight="1" thickTop="1" thickBot="1">
      <c r="A54" s="13"/>
      <c r="B54" s="162"/>
      <c r="C54" s="92"/>
      <c r="D54" s="162"/>
      <c r="E54" s="92"/>
      <c r="F54" s="110"/>
      <c r="G54" s="92"/>
      <c r="H54" s="162"/>
      <c r="I54" s="92"/>
      <c r="J54" s="164"/>
      <c r="K54" s="102"/>
      <c r="L54" s="162"/>
    </row>
    <row r="55" spans="1:13" ht="29.25" customHeight="1" thickTop="1" thickBot="1">
      <c r="A55" s="65" t="s">
        <v>42</v>
      </c>
      <c r="B55" s="109">
        <f>+B51+B53</f>
        <v>0</v>
      </c>
      <c r="C55" s="92"/>
      <c r="D55" s="109">
        <f>+D51+D53</f>
        <v>0</v>
      </c>
      <c r="E55" s="92"/>
      <c r="F55" s="109">
        <f>+F51+F53</f>
        <v>0</v>
      </c>
      <c r="G55" s="92"/>
      <c r="H55" s="109">
        <f>+H51+H53</f>
        <v>0</v>
      </c>
      <c r="I55" s="92"/>
      <c r="J55" s="109">
        <f>+J51+J53</f>
        <v>0</v>
      </c>
      <c r="K55" s="102"/>
      <c r="L55" s="109">
        <f>+L51+L53</f>
        <v>0</v>
      </c>
    </row>
    <row r="56" spans="1:13" ht="13.5" thickTop="1">
      <c r="J56" s="60" t="str">
        <f>IF(B55+D55+H55-J55=0," ","error")</f>
        <v xml:space="preserve"> </v>
      </c>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35433070866141736" right="0.31496062992125984" top="0.47244094488188981" bottom="0.4" header="0.47244094488188981" footer="0.2"/>
  <pageSetup paperSize="9" scale="58" orientation="portrait" r:id="rId1"/>
  <headerFooter alignWithMargins="0">
    <oddHeader>&amp;LAPPENDIX 2</oddHeader>
    <oddFooter>&amp;L&amp;F / &amp;A&amp;C&amp;P&amp;RDecember 2007</oddFooter>
  </headerFooter>
  <cellWatches>
    <cellWatch r="D6"/>
  </cellWatches>
  <drawing r:id="rId2"/>
</worksheet>
</file>

<file path=xl/worksheets/sheet2.xml><?xml version="1.0" encoding="utf-8"?>
<worksheet xmlns="http://schemas.openxmlformats.org/spreadsheetml/2006/main" xmlns:r="http://schemas.openxmlformats.org/officeDocument/2006/relationships">
  <sheetPr>
    <tabColor rgb="FF92D050"/>
    <pageSetUpPr fitToPage="1"/>
  </sheetPr>
  <dimension ref="A1:P53"/>
  <sheetViews>
    <sheetView zoomScale="75" zoomScaleNormal="75" zoomScaleSheetLayoutView="80" workbookViewId="0">
      <pane ySplit="2" topLeftCell="A3" activePane="bottomLeft" state="frozen"/>
      <selection activeCell="B55" sqref="B55"/>
      <selection pane="bottomLeft" activeCell="F12" sqref="F12"/>
    </sheetView>
  </sheetViews>
  <sheetFormatPr defaultColWidth="9.140625" defaultRowHeight="12.75"/>
  <cols>
    <col min="1" max="1" width="28.85546875" style="2" customWidth="1"/>
    <col min="2" max="2" width="19" style="34" customWidth="1"/>
    <col min="3" max="3" width="3.85546875" style="2" customWidth="1"/>
    <col min="4" max="4" width="15.42578125" style="2" customWidth="1"/>
    <col min="5" max="5" width="1.5703125" style="2" customWidth="1"/>
    <col min="6" max="6" width="15.42578125" style="2" customWidth="1"/>
    <col min="7" max="7" width="1.42578125" style="2" customWidth="1"/>
    <col min="8" max="8" width="15.42578125" style="2" customWidth="1"/>
    <col min="9" max="9" width="1.5703125" style="2" customWidth="1"/>
    <col min="10" max="10" width="15.5703125" style="2" customWidth="1"/>
    <col min="11" max="11" width="1.5703125" style="2" customWidth="1"/>
    <col min="12" max="12" width="14.7109375" style="1" customWidth="1"/>
    <col min="13" max="13" width="1.5703125" style="2" customWidth="1"/>
    <col min="14" max="14" width="14.7109375" style="1" customWidth="1"/>
    <col min="15" max="15" width="1.5703125" style="2" customWidth="1"/>
    <col min="16" max="16" width="16.85546875" style="1" bestFit="1" customWidth="1"/>
    <col min="17" max="16384" width="9.140625" style="2"/>
  </cols>
  <sheetData>
    <row r="1" spans="1:16" ht="27" customHeight="1">
      <c r="B1" s="188" t="str">
        <f>'R&amp;P Accounts'!B2</f>
        <v>William Wiseman (Queens Park) SCIO</v>
      </c>
      <c r="C1" s="188"/>
      <c r="D1" s="188"/>
      <c r="E1" s="188"/>
      <c r="F1" s="188"/>
      <c r="G1" s="188"/>
      <c r="H1" s="188"/>
      <c r="I1" s="188"/>
      <c r="J1" s="188"/>
      <c r="K1" s="188"/>
      <c r="L1" s="188"/>
      <c r="N1" s="188" t="str">
        <f>'R&amp;P Accounts'!L2</f>
        <v>SC046524</v>
      </c>
      <c r="O1" s="188"/>
      <c r="P1" s="188"/>
    </row>
    <row r="2" spans="1:16" s="50" customFormat="1" ht="26.25" customHeight="1">
      <c r="A2" s="84" t="s">
        <v>97</v>
      </c>
      <c r="B2" s="47"/>
      <c r="C2" s="46"/>
      <c r="D2" s="46"/>
      <c r="E2" s="46"/>
      <c r="F2" s="218"/>
      <c r="G2" s="218"/>
      <c r="H2" s="218"/>
      <c r="I2" s="48"/>
      <c r="J2" s="48"/>
      <c r="K2" s="48"/>
      <c r="L2" s="49"/>
      <c r="M2" s="48"/>
      <c r="N2" s="49"/>
      <c r="O2" s="48"/>
      <c r="P2" s="49"/>
    </row>
    <row r="3" spans="1:16" ht="40.5" customHeight="1">
      <c r="A3" s="54" t="s">
        <v>6</v>
      </c>
      <c r="B3" s="191" t="s">
        <v>5</v>
      </c>
      <c r="C3" s="191"/>
      <c r="D3" s="191"/>
      <c r="E3" s="20"/>
      <c r="F3" s="78" t="s">
        <v>2</v>
      </c>
      <c r="G3" s="17"/>
      <c r="H3" s="78" t="s">
        <v>3</v>
      </c>
      <c r="I3" s="87"/>
      <c r="J3" s="86" t="s">
        <v>80</v>
      </c>
      <c r="K3" s="87"/>
      <c r="L3" s="78" t="s">
        <v>82</v>
      </c>
      <c r="M3" s="87"/>
      <c r="N3" s="78" t="s">
        <v>76</v>
      </c>
      <c r="O3" s="87"/>
      <c r="P3" s="78" t="s">
        <v>77</v>
      </c>
    </row>
    <row r="4" spans="1:16">
      <c r="B4" s="192"/>
      <c r="C4" s="192"/>
      <c r="D4" s="192"/>
      <c r="E4" s="75"/>
      <c r="F4" s="21" t="s">
        <v>4</v>
      </c>
      <c r="H4" s="21" t="s">
        <v>4</v>
      </c>
      <c r="I4" s="14"/>
      <c r="J4" s="21" t="s">
        <v>4</v>
      </c>
      <c r="K4" s="14"/>
      <c r="L4" s="21" t="s">
        <v>4</v>
      </c>
      <c r="M4" s="14"/>
      <c r="N4" s="21" t="s">
        <v>4</v>
      </c>
      <c r="O4" s="14"/>
      <c r="P4" s="21" t="s">
        <v>4</v>
      </c>
    </row>
    <row r="5" spans="1:16" ht="30" customHeight="1">
      <c r="A5" s="210" t="s">
        <v>9</v>
      </c>
      <c r="B5" s="193" t="s">
        <v>40</v>
      </c>
      <c r="C5" s="193"/>
      <c r="D5" s="193"/>
      <c r="E5" s="27"/>
      <c r="F5" s="114">
        <f>+P9</f>
        <v>2969</v>
      </c>
      <c r="G5" s="115"/>
      <c r="H5" s="114">
        <v>0</v>
      </c>
      <c r="I5" s="116"/>
      <c r="J5" s="114"/>
      <c r="K5" s="116"/>
      <c r="L5" s="114"/>
      <c r="M5" s="116"/>
      <c r="N5" s="117">
        <f>F5+H5+J5+L5</f>
        <v>2969</v>
      </c>
      <c r="O5" s="116"/>
      <c r="P5" s="114">
        <v>2969</v>
      </c>
    </row>
    <row r="6" spans="1:16" ht="30" customHeight="1">
      <c r="A6" s="211"/>
      <c r="B6" s="193" t="s">
        <v>41</v>
      </c>
      <c r="C6" s="193"/>
      <c r="D6" s="193"/>
      <c r="E6" s="27"/>
      <c r="F6" s="114">
        <f>'R&amp;P Accounts'!B55</f>
        <v>0</v>
      </c>
      <c r="G6" s="115"/>
      <c r="H6" s="114">
        <f>'R&amp;P Accounts'!D55</f>
        <v>0</v>
      </c>
      <c r="I6" s="116"/>
      <c r="J6" s="114"/>
      <c r="K6" s="116"/>
      <c r="L6" s="114"/>
      <c r="M6" s="116"/>
      <c r="N6" s="117">
        <f>F6+H6+J6+L6</f>
        <v>0</v>
      </c>
      <c r="O6" s="116"/>
      <c r="P6" s="114"/>
    </row>
    <row r="7" spans="1:16" ht="26.25" customHeight="1">
      <c r="A7" s="211"/>
      <c r="B7" s="219"/>
      <c r="C7" s="220"/>
      <c r="D7" s="221"/>
      <c r="E7" s="27"/>
      <c r="F7" s="118"/>
      <c r="G7" s="115"/>
      <c r="H7" s="118"/>
      <c r="I7" s="116"/>
      <c r="J7" s="118"/>
      <c r="K7" s="116"/>
      <c r="L7" s="118"/>
      <c r="M7" s="116"/>
      <c r="N7" s="117">
        <f>F7+H7+J7+L7</f>
        <v>0</v>
      </c>
      <c r="O7" s="116"/>
      <c r="P7" s="118"/>
    </row>
    <row r="8" spans="1:16" ht="26.25" customHeight="1" thickBot="1">
      <c r="A8" s="211"/>
      <c r="B8" s="193"/>
      <c r="C8" s="193"/>
      <c r="D8" s="193"/>
      <c r="E8" s="27"/>
      <c r="F8" s="119"/>
      <c r="G8" s="115"/>
      <c r="H8" s="119"/>
      <c r="I8" s="116"/>
      <c r="J8" s="119"/>
      <c r="K8" s="116"/>
      <c r="L8" s="119"/>
      <c r="M8" s="116"/>
      <c r="N8" s="120">
        <f>F8+H8+J8+L8</f>
        <v>0</v>
      </c>
      <c r="O8" s="116"/>
      <c r="P8" s="119"/>
    </row>
    <row r="9" spans="1:16" ht="30" customHeight="1" thickTop="1" thickBot="1">
      <c r="B9" s="216" t="s">
        <v>39</v>
      </c>
      <c r="C9" s="216"/>
      <c r="D9" s="216"/>
      <c r="E9" s="45"/>
      <c r="F9" s="121">
        <f>SUM(F5:F8)</f>
        <v>2969</v>
      </c>
      <c r="G9" s="103"/>
      <c r="H9" s="121">
        <f>SUM(H5:H8)</f>
        <v>0</v>
      </c>
      <c r="I9" s="99"/>
      <c r="J9" s="121">
        <f>SUM(J5:J8)</f>
        <v>0</v>
      </c>
      <c r="K9" s="99"/>
      <c r="L9" s="121">
        <f>SUM(L5:L8)</f>
        <v>0</v>
      </c>
      <c r="M9" s="189"/>
      <c r="N9" s="122">
        <f>F9+H9+J9+L9</f>
        <v>2969</v>
      </c>
      <c r="O9" s="189"/>
      <c r="P9" s="121">
        <f>SUM(P5:P8)</f>
        <v>2969</v>
      </c>
    </row>
    <row r="10" spans="1:16" ht="26.25" customHeight="1" thickTop="1">
      <c r="B10" s="217" t="s">
        <v>78</v>
      </c>
      <c r="C10" s="217"/>
      <c r="D10" s="217"/>
      <c r="E10" s="26"/>
      <c r="F10" s="104">
        <f>F6-'R&amp;P Accounts'!B55</f>
        <v>0</v>
      </c>
      <c r="G10" s="99"/>
      <c r="H10" s="104">
        <f>H6-'R&amp;P Accounts'!D55</f>
        <v>0</v>
      </c>
      <c r="I10" s="99"/>
      <c r="J10" s="104">
        <f>J6-'R&amp;P Accounts'!F55</f>
        <v>0</v>
      </c>
      <c r="K10" s="99"/>
      <c r="L10" s="104">
        <f>L6-'R&amp;P Accounts'!H55</f>
        <v>0</v>
      </c>
      <c r="M10" s="189"/>
      <c r="N10" s="279">
        <f>N6-'R&amp;P Accounts'!J55</f>
        <v>0</v>
      </c>
      <c r="O10" s="189"/>
      <c r="P10" s="279">
        <f>P6-'R&amp;P Accounts'!L55</f>
        <v>0</v>
      </c>
    </row>
    <row r="11" spans="1:16">
      <c r="B11" s="205"/>
      <c r="C11" s="205"/>
      <c r="D11" s="205"/>
      <c r="E11" s="23"/>
      <c r="G11" s="206"/>
      <c r="I11" s="190"/>
      <c r="J11" s="14"/>
      <c r="K11" s="14"/>
      <c r="L11" s="2"/>
      <c r="M11" s="190"/>
      <c r="N11" s="2"/>
      <c r="O11" s="190"/>
      <c r="P11" s="2"/>
    </row>
    <row r="12" spans="1:16" ht="30.75" customHeight="1">
      <c r="B12" s="197" t="s">
        <v>20</v>
      </c>
      <c r="C12" s="197"/>
      <c r="D12" s="197"/>
      <c r="E12" s="24"/>
      <c r="G12" s="206"/>
      <c r="H12" s="6"/>
      <c r="I12" s="190"/>
      <c r="J12" s="194" t="s">
        <v>14</v>
      </c>
      <c r="K12" s="194"/>
      <c r="L12" s="194"/>
      <c r="M12" s="190"/>
      <c r="N12" s="6" t="s">
        <v>46</v>
      </c>
      <c r="O12" s="190"/>
      <c r="P12" s="6" t="s">
        <v>10</v>
      </c>
    </row>
    <row r="13" spans="1:16" s="68" customFormat="1">
      <c r="B13" s="198"/>
      <c r="C13" s="198"/>
      <c r="D13" s="198"/>
      <c r="E13" s="69"/>
      <c r="F13" s="70"/>
      <c r="H13" s="70"/>
      <c r="I13" s="71"/>
      <c r="J13" s="71"/>
      <c r="K13" s="71"/>
      <c r="M13" s="71"/>
      <c r="N13" s="21" t="s">
        <v>4</v>
      </c>
      <c r="O13" s="14"/>
      <c r="P13" s="21" t="s">
        <v>4</v>
      </c>
    </row>
    <row r="14" spans="1:16" ht="20.100000000000001" customHeight="1">
      <c r="A14" s="210" t="s">
        <v>43</v>
      </c>
      <c r="B14" s="199"/>
      <c r="C14" s="199"/>
      <c r="D14" s="199"/>
      <c r="E14" s="28"/>
      <c r="G14" s="206"/>
      <c r="I14" s="14"/>
      <c r="J14" s="222"/>
      <c r="K14" s="223"/>
      <c r="L14" s="224"/>
      <c r="M14" s="94"/>
      <c r="N14" s="105"/>
      <c r="O14" s="99"/>
      <c r="P14" s="105"/>
    </row>
    <row r="15" spans="1:16" ht="20.100000000000001" customHeight="1">
      <c r="A15" s="211"/>
      <c r="B15" s="199"/>
      <c r="C15" s="199"/>
      <c r="D15" s="199"/>
      <c r="E15" s="28"/>
      <c r="G15" s="206"/>
      <c r="H15" s="6"/>
      <c r="I15" s="14"/>
      <c r="J15" s="222"/>
      <c r="K15" s="223"/>
      <c r="L15" s="224"/>
      <c r="M15" s="94"/>
      <c r="N15" s="105"/>
      <c r="O15" s="99"/>
      <c r="P15" s="105"/>
    </row>
    <row r="16" spans="1:16" ht="20.100000000000001" customHeight="1">
      <c r="A16" s="211"/>
      <c r="B16" s="199"/>
      <c r="C16" s="199"/>
      <c r="D16" s="199"/>
      <c r="E16" s="28"/>
      <c r="F16" s="14"/>
      <c r="G16" s="14"/>
      <c r="H16" s="66"/>
      <c r="I16" s="14"/>
      <c r="J16" s="222"/>
      <c r="K16" s="223"/>
      <c r="L16" s="224"/>
      <c r="M16" s="94"/>
      <c r="N16" s="105"/>
      <c r="O16" s="99"/>
      <c r="P16" s="105"/>
    </row>
    <row r="17" spans="1:16" ht="20.100000000000001" customHeight="1">
      <c r="A17" s="211"/>
      <c r="B17" s="199"/>
      <c r="C17" s="199"/>
      <c r="D17" s="199"/>
      <c r="E17" s="28"/>
      <c r="F17" s="14"/>
      <c r="G17" s="14"/>
      <c r="H17" s="66"/>
      <c r="I17" s="14"/>
      <c r="J17" s="222"/>
      <c r="K17" s="223"/>
      <c r="L17" s="224"/>
      <c r="M17" s="94"/>
      <c r="N17" s="105"/>
      <c r="O17" s="99"/>
      <c r="P17" s="105"/>
    </row>
    <row r="18" spans="1:16" ht="20.100000000000001" customHeight="1" thickBot="1">
      <c r="A18" s="211"/>
      <c r="B18" s="199"/>
      <c r="C18" s="199"/>
      <c r="D18" s="199"/>
      <c r="E18" s="28"/>
      <c r="F18" s="14"/>
      <c r="G18" s="14"/>
      <c r="H18" s="66"/>
      <c r="I18" s="14"/>
      <c r="J18" s="222"/>
      <c r="K18" s="223"/>
      <c r="L18" s="224"/>
      <c r="M18" s="94"/>
      <c r="N18" s="106"/>
      <c r="O18" s="99"/>
      <c r="P18" s="106"/>
    </row>
    <row r="19" spans="1:16" ht="20.100000000000001" customHeight="1" thickBot="1">
      <c r="A19" s="76"/>
      <c r="B19" s="77"/>
      <c r="C19" s="77"/>
      <c r="D19" s="77"/>
      <c r="E19" s="28"/>
      <c r="F19" s="14"/>
      <c r="G19" s="14"/>
      <c r="H19" s="66"/>
      <c r="I19" s="14"/>
      <c r="K19" s="14"/>
      <c r="L19" s="88" t="s">
        <v>84</v>
      </c>
      <c r="M19" s="94"/>
      <c r="N19" s="107">
        <f>SUM(N14:N18)</f>
        <v>0</v>
      </c>
      <c r="O19" s="99"/>
      <c r="P19" s="107">
        <f>SUM(P14:P18)</f>
        <v>0</v>
      </c>
    </row>
    <row r="20" spans="1:16">
      <c r="B20" s="215"/>
      <c r="C20" s="215"/>
      <c r="D20" s="215"/>
      <c r="E20" s="22"/>
      <c r="G20" s="22"/>
      <c r="I20" s="14"/>
      <c r="J20" s="14"/>
      <c r="K20" s="14"/>
      <c r="L20" s="21"/>
      <c r="M20" s="14"/>
      <c r="N20" s="21"/>
      <c r="O20" s="14"/>
      <c r="P20" s="21"/>
    </row>
    <row r="21" spans="1:16" ht="27" customHeight="1">
      <c r="B21" s="197" t="s">
        <v>20</v>
      </c>
      <c r="C21" s="197"/>
      <c r="D21" s="197"/>
      <c r="E21" s="25"/>
      <c r="G21" s="22"/>
      <c r="H21" s="194" t="s">
        <v>14</v>
      </c>
      <c r="I21" s="194"/>
      <c r="J21" s="194"/>
      <c r="K21" s="14"/>
      <c r="L21" s="6" t="s">
        <v>47</v>
      </c>
      <c r="M21" s="14"/>
      <c r="N21" s="6" t="s">
        <v>55</v>
      </c>
      <c r="O21" s="14"/>
      <c r="P21" s="6" t="s">
        <v>10</v>
      </c>
    </row>
    <row r="22" spans="1:16" s="68" customFormat="1">
      <c r="B22" s="198"/>
      <c r="C22" s="198"/>
      <c r="D22" s="198"/>
      <c r="E22" s="69"/>
      <c r="I22" s="71"/>
      <c r="J22" s="70"/>
      <c r="K22" s="71"/>
      <c r="L22" s="21" t="s">
        <v>4</v>
      </c>
      <c r="M22" s="14"/>
      <c r="N22" s="21" t="s">
        <v>4</v>
      </c>
      <c r="O22" s="14"/>
      <c r="P22" s="21" t="s">
        <v>4</v>
      </c>
    </row>
    <row r="23" spans="1:16" ht="20.100000000000001" customHeight="1">
      <c r="A23" s="210" t="s">
        <v>44</v>
      </c>
      <c r="B23" s="199"/>
      <c r="C23" s="199"/>
      <c r="D23" s="199"/>
      <c r="E23" s="28"/>
      <c r="G23" s="22"/>
      <c r="H23" s="207"/>
      <c r="I23" s="208"/>
      <c r="J23" s="209"/>
      <c r="K23" s="94"/>
      <c r="L23" s="105"/>
      <c r="M23" s="99"/>
      <c r="N23" s="105"/>
      <c r="O23" s="99"/>
      <c r="P23" s="105">
        <v>0</v>
      </c>
    </row>
    <row r="24" spans="1:16" ht="20.100000000000001" customHeight="1">
      <c r="A24" s="211"/>
      <c r="B24" s="212"/>
      <c r="C24" s="213"/>
      <c r="D24" s="214"/>
      <c r="E24" s="28"/>
      <c r="G24" s="167"/>
      <c r="H24" s="207"/>
      <c r="I24" s="208"/>
      <c r="J24" s="209"/>
      <c r="K24" s="94"/>
      <c r="L24" s="105"/>
      <c r="M24" s="166"/>
      <c r="N24" s="105"/>
      <c r="O24" s="99"/>
      <c r="P24" s="105">
        <v>0</v>
      </c>
    </row>
    <row r="25" spans="1:16" ht="20.100000000000001" customHeight="1">
      <c r="A25" s="211"/>
      <c r="B25" s="212"/>
      <c r="C25" s="213"/>
      <c r="D25" s="214"/>
      <c r="E25" s="28"/>
      <c r="G25" s="167"/>
      <c r="H25" s="207"/>
      <c r="I25" s="208"/>
      <c r="J25" s="209"/>
      <c r="K25" s="94"/>
      <c r="L25" s="105"/>
      <c r="M25" s="166"/>
      <c r="N25" s="105"/>
      <c r="O25" s="99"/>
      <c r="P25" s="105"/>
    </row>
    <row r="26" spans="1:16" ht="20.100000000000001" customHeight="1">
      <c r="A26" s="211"/>
      <c r="B26" s="199"/>
      <c r="C26" s="199"/>
      <c r="D26" s="199"/>
      <c r="E26" s="28"/>
      <c r="G26" s="22"/>
      <c r="H26" s="207"/>
      <c r="I26" s="208"/>
      <c r="J26" s="209"/>
      <c r="K26" s="94"/>
      <c r="L26" s="105"/>
      <c r="M26" s="99"/>
      <c r="N26" s="105"/>
      <c r="O26" s="99"/>
      <c r="P26" s="105"/>
    </row>
    <row r="27" spans="1:16" ht="20.100000000000001" customHeight="1">
      <c r="A27" s="211"/>
      <c r="B27" s="199"/>
      <c r="C27" s="199"/>
      <c r="D27" s="199"/>
      <c r="E27" s="28"/>
      <c r="G27" s="22"/>
      <c r="H27" s="207"/>
      <c r="I27" s="208"/>
      <c r="J27" s="209"/>
      <c r="K27" s="94"/>
      <c r="L27" s="105"/>
      <c r="M27" s="99"/>
      <c r="N27" s="105"/>
      <c r="O27" s="99"/>
      <c r="P27" s="105"/>
    </row>
    <row r="28" spans="1:16" ht="20.100000000000001" customHeight="1">
      <c r="A28" s="211"/>
      <c r="B28" s="199"/>
      <c r="C28" s="199"/>
      <c r="D28" s="199"/>
      <c r="E28" s="28"/>
      <c r="G28" s="22"/>
      <c r="H28" s="207"/>
      <c r="I28" s="208"/>
      <c r="J28" s="209"/>
      <c r="K28" s="94"/>
      <c r="L28" s="105"/>
      <c r="M28" s="99"/>
      <c r="N28" s="105"/>
      <c r="O28" s="99"/>
      <c r="P28" s="105"/>
    </row>
    <row r="29" spans="1:16" ht="20.100000000000001" customHeight="1">
      <c r="A29" s="211"/>
      <c r="B29" s="199"/>
      <c r="C29" s="199"/>
      <c r="D29" s="199"/>
      <c r="E29" s="28"/>
      <c r="G29" s="22"/>
      <c r="H29" s="207"/>
      <c r="I29" s="208"/>
      <c r="J29" s="209"/>
      <c r="K29" s="94"/>
      <c r="L29" s="105"/>
      <c r="M29" s="99"/>
      <c r="N29" s="105"/>
      <c r="O29" s="99"/>
      <c r="P29" s="105"/>
    </row>
    <row r="30" spans="1:16" ht="20.100000000000001" customHeight="1">
      <c r="A30" s="211"/>
      <c r="B30" s="199"/>
      <c r="C30" s="199"/>
      <c r="D30" s="199"/>
      <c r="E30" s="28"/>
      <c r="G30" s="22"/>
      <c r="H30" s="207"/>
      <c r="I30" s="208"/>
      <c r="J30" s="209"/>
      <c r="K30" s="94"/>
      <c r="L30" s="105"/>
      <c r="M30" s="99"/>
      <c r="N30" s="105"/>
      <c r="O30" s="99"/>
      <c r="P30" s="105"/>
    </row>
    <row r="31" spans="1:16" ht="20.100000000000001" customHeight="1" thickBot="1">
      <c r="A31" s="211"/>
      <c r="B31" s="199"/>
      <c r="C31" s="199"/>
      <c r="D31" s="199"/>
      <c r="E31" s="28"/>
      <c r="G31" s="22"/>
      <c r="H31" s="207"/>
      <c r="I31" s="208"/>
      <c r="J31" s="209"/>
      <c r="K31" s="94"/>
      <c r="L31" s="106"/>
      <c r="M31" s="99"/>
      <c r="N31" s="106"/>
      <c r="O31" s="99"/>
      <c r="P31" s="106"/>
    </row>
    <row r="32" spans="1:16" ht="20.100000000000001" customHeight="1" thickBot="1">
      <c r="A32" s="76"/>
      <c r="B32" s="77"/>
      <c r="C32" s="77"/>
      <c r="D32" s="77"/>
      <c r="E32" s="28"/>
      <c r="G32" s="22"/>
      <c r="I32" s="14"/>
      <c r="J32" s="86" t="s">
        <v>85</v>
      </c>
      <c r="K32" s="14"/>
      <c r="L32" s="107">
        <f>SUM(L23:L31)</f>
        <v>0</v>
      </c>
      <c r="M32" s="99"/>
      <c r="N32" s="107">
        <f>SUM(N23:N31)</f>
        <v>0</v>
      </c>
      <c r="O32" s="99"/>
      <c r="P32" s="107">
        <f>SUM(P23:P31)</f>
        <v>0</v>
      </c>
    </row>
    <row r="33" spans="1:16" ht="10.5" customHeight="1">
      <c r="B33" s="205"/>
      <c r="C33" s="205"/>
      <c r="D33" s="205"/>
      <c r="E33" s="203"/>
      <c r="G33" s="203"/>
      <c r="H33" s="19"/>
      <c r="I33" s="190"/>
      <c r="J33" s="14"/>
      <c r="K33" s="14"/>
      <c r="L33" s="73"/>
      <c r="M33" s="190"/>
      <c r="N33" s="73"/>
      <c r="O33" s="204"/>
      <c r="P33" s="73"/>
    </row>
    <row r="34" spans="1:16" ht="19.5" customHeight="1">
      <c r="B34" s="197" t="s">
        <v>20</v>
      </c>
      <c r="C34" s="197"/>
      <c r="D34" s="197"/>
      <c r="E34" s="203"/>
      <c r="G34" s="203"/>
      <c r="H34" s="19"/>
      <c r="I34" s="190"/>
      <c r="J34" s="194" t="s">
        <v>15</v>
      </c>
      <c r="K34" s="194"/>
      <c r="L34" s="194"/>
      <c r="M34" s="190"/>
      <c r="N34" s="10" t="s">
        <v>56</v>
      </c>
      <c r="O34" s="204"/>
      <c r="P34" s="6" t="s">
        <v>10</v>
      </c>
    </row>
    <row r="35" spans="1:16" s="68" customFormat="1">
      <c r="B35" s="198"/>
      <c r="C35" s="198"/>
      <c r="D35" s="198"/>
      <c r="E35" s="69"/>
      <c r="F35" s="2"/>
      <c r="H35" s="70"/>
      <c r="I35" s="71"/>
      <c r="J35" s="71"/>
      <c r="K35" s="71"/>
      <c r="M35" s="71"/>
      <c r="N35" s="21" t="s">
        <v>4</v>
      </c>
      <c r="O35" s="14"/>
      <c r="P35" s="21" t="s">
        <v>4</v>
      </c>
    </row>
    <row r="36" spans="1:16" ht="20.100000000000001" customHeight="1">
      <c r="A36" s="210" t="s">
        <v>45</v>
      </c>
      <c r="B36" s="199"/>
      <c r="C36" s="199"/>
      <c r="D36" s="199"/>
      <c r="E36" s="28"/>
      <c r="G36" s="22"/>
      <c r="H36" s="19"/>
      <c r="I36" s="14"/>
      <c r="J36" s="200"/>
      <c r="K36" s="201"/>
      <c r="L36" s="202"/>
      <c r="M36" s="14"/>
      <c r="N36" s="101">
        <v>0</v>
      </c>
      <c r="O36" s="102"/>
      <c r="P36" s="101"/>
    </row>
    <row r="37" spans="1:16" ht="20.100000000000001" customHeight="1">
      <c r="A37" s="211"/>
      <c r="B37" s="199"/>
      <c r="C37" s="199"/>
      <c r="D37" s="199"/>
      <c r="E37" s="28"/>
      <c r="G37" s="22"/>
      <c r="H37" s="19"/>
      <c r="I37" s="14"/>
      <c r="J37" s="200"/>
      <c r="K37" s="201"/>
      <c r="L37" s="202"/>
      <c r="M37" s="14"/>
      <c r="N37" s="101"/>
      <c r="O37" s="102"/>
      <c r="P37" s="101">
        <v>0</v>
      </c>
    </row>
    <row r="38" spans="1:16" ht="20.100000000000001" customHeight="1">
      <c r="A38" s="211"/>
      <c r="B38" s="199"/>
      <c r="C38" s="199"/>
      <c r="D38" s="199"/>
      <c r="E38" s="28"/>
      <c r="G38" s="22"/>
      <c r="H38" s="19"/>
      <c r="I38" s="14"/>
      <c r="J38" s="200"/>
      <c r="K38" s="201"/>
      <c r="L38" s="202"/>
      <c r="M38" s="14"/>
      <c r="N38" s="101"/>
      <c r="O38" s="102"/>
      <c r="P38" s="101"/>
    </row>
    <row r="39" spans="1:16" ht="20.100000000000001" customHeight="1">
      <c r="A39" s="211"/>
      <c r="B39" s="199"/>
      <c r="C39" s="199"/>
      <c r="D39" s="199"/>
      <c r="E39" s="28"/>
      <c r="G39" s="22"/>
      <c r="H39" s="19"/>
      <c r="I39" s="14"/>
      <c r="J39" s="200"/>
      <c r="K39" s="201"/>
      <c r="L39" s="202"/>
      <c r="M39" s="14"/>
      <c r="N39" s="101"/>
      <c r="O39" s="102"/>
      <c r="P39" s="101"/>
    </row>
    <row r="40" spans="1:16" ht="20.100000000000001" customHeight="1" thickBot="1">
      <c r="A40" s="211"/>
      <c r="B40" s="199"/>
      <c r="C40" s="199"/>
      <c r="D40" s="199"/>
      <c r="E40" s="28"/>
      <c r="G40" s="22"/>
      <c r="H40" s="19"/>
      <c r="I40" s="14"/>
      <c r="J40" s="200"/>
      <c r="K40" s="201"/>
      <c r="L40" s="202"/>
      <c r="M40" s="14"/>
      <c r="N40" s="159"/>
      <c r="O40" s="102"/>
      <c r="P40" s="159"/>
    </row>
    <row r="41" spans="1:16" ht="20.100000000000001" customHeight="1" thickBot="1">
      <c r="A41" s="76"/>
      <c r="B41" s="77"/>
      <c r="C41" s="77"/>
      <c r="D41" s="77"/>
      <c r="E41" s="28"/>
      <c r="G41" s="22"/>
      <c r="H41" s="19"/>
      <c r="I41" s="14"/>
      <c r="K41" s="14"/>
      <c r="L41" s="86" t="s">
        <v>85</v>
      </c>
      <c r="M41" s="14"/>
      <c r="N41" s="160">
        <f>SUM(N36:N40)</f>
        <v>0</v>
      </c>
      <c r="O41" s="102"/>
      <c r="P41" s="160">
        <f>SUM(P36:P40)</f>
        <v>0</v>
      </c>
    </row>
    <row r="42" spans="1:16">
      <c r="A42" s="18"/>
      <c r="B42" s="42"/>
      <c r="C42" s="14"/>
      <c r="D42" s="14"/>
      <c r="E42" s="14"/>
      <c r="F42" s="14"/>
      <c r="G42" s="14"/>
      <c r="H42" s="14"/>
      <c r="I42" s="14"/>
      <c r="J42" s="14"/>
      <c r="K42" s="14"/>
      <c r="M42" s="14"/>
      <c r="O42" s="14"/>
    </row>
    <row r="43" spans="1:16" ht="24">
      <c r="B43" s="197" t="s">
        <v>20</v>
      </c>
      <c r="C43" s="197"/>
      <c r="D43" s="197"/>
      <c r="E43" s="14"/>
      <c r="G43" s="14"/>
      <c r="H43" s="14"/>
      <c r="I43" s="14"/>
      <c r="J43" s="194" t="s">
        <v>15</v>
      </c>
      <c r="K43" s="194"/>
      <c r="L43" s="194"/>
      <c r="M43" s="14"/>
      <c r="N43" s="19" t="s">
        <v>57</v>
      </c>
      <c r="O43" s="14"/>
      <c r="P43" s="6" t="s">
        <v>10</v>
      </c>
    </row>
    <row r="44" spans="1:16" s="68" customFormat="1">
      <c r="B44" s="198"/>
      <c r="C44" s="198"/>
      <c r="D44" s="198"/>
      <c r="E44" s="69"/>
      <c r="F44" s="70"/>
      <c r="H44" s="70"/>
      <c r="I44" s="71"/>
      <c r="J44" s="71"/>
      <c r="K44" s="71"/>
      <c r="L44" s="70"/>
      <c r="M44" s="71"/>
      <c r="N44" s="21" t="s">
        <v>4</v>
      </c>
      <c r="O44" s="14"/>
      <c r="P44" s="21" t="s">
        <v>4</v>
      </c>
    </row>
    <row r="45" spans="1:16" ht="20.100000000000001" customHeight="1">
      <c r="A45" s="210" t="s">
        <v>70</v>
      </c>
      <c r="B45" s="199"/>
      <c r="C45" s="199"/>
      <c r="D45" s="199"/>
      <c r="E45" s="28"/>
      <c r="G45" s="22"/>
      <c r="H45" s="14"/>
      <c r="I45" s="14"/>
      <c r="J45" s="200"/>
      <c r="K45" s="201"/>
      <c r="L45" s="202"/>
      <c r="M45" s="14"/>
      <c r="N45" s="100"/>
      <c r="O45" s="99"/>
      <c r="P45" s="100"/>
    </row>
    <row r="46" spans="1:16" ht="20.100000000000001" customHeight="1">
      <c r="A46" s="211"/>
      <c r="B46" s="199"/>
      <c r="C46" s="199"/>
      <c r="D46" s="199"/>
      <c r="E46" s="28"/>
      <c r="G46" s="22"/>
      <c r="H46" s="14"/>
      <c r="I46" s="14"/>
      <c r="J46" s="200"/>
      <c r="K46" s="201"/>
      <c r="L46" s="202"/>
      <c r="M46" s="14"/>
      <c r="N46" s="100"/>
      <c r="O46" s="99"/>
      <c r="P46" s="100"/>
    </row>
    <row r="47" spans="1:16" ht="20.100000000000001" customHeight="1" thickBot="1">
      <c r="A47" s="211"/>
      <c r="B47" s="199"/>
      <c r="C47" s="199"/>
      <c r="D47" s="199"/>
      <c r="E47" s="28"/>
      <c r="G47" s="22"/>
      <c r="H47" s="14"/>
      <c r="I47" s="14"/>
      <c r="J47" s="200"/>
      <c r="K47" s="201"/>
      <c r="L47" s="202"/>
      <c r="M47" s="14"/>
      <c r="N47" s="108"/>
      <c r="O47" s="99"/>
      <c r="P47" s="108"/>
    </row>
    <row r="48" spans="1:16" ht="20.100000000000001" customHeight="1" thickBot="1">
      <c r="A48" s="76"/>
      <c r="B48" s="77"/>
      <c r="C48" s="77"/>
      <c r="D48" s="77"/>
      <c r="E48" s="28"/>
      <c r="G48" s="22"/>
      <c r="H48" s="14"/>
      <c r="I48" s="14"/>
      <c r="K48" s="14"/>
      <c r="L48" s="86" t="s">
        <v>85</v>
      </c>
      <c r="M48" s="14"/>
      <c r="N48" s="107">
        <f>SUM(N45:N47)</f>
        <v>0</v>
      </c>
      <c r="O48" s="99"/>
      <c r="P48" s="107">
        <f>SUM(P45:P47)</f>
        <v>0</v>
      </c>
    </row>
    <row r="49" spans="1:16">
      <c r="A49" s="18"/>
      <c r="B49" s="42"/>
      <c r="C49" s="14"/>
      <c r="D49" s="14"/>
      <c r="E49" s="14"/>
      <c r="F49" s="14"/>
      <c r="G49" s="14"/>
      <c r="H49" s="14"/>
      <c r="I49" s="14"/>
      <c r="J49" s="14"/>
      <c r="K49" s="14"/>
      <c r="M49" s="14"/>
      <c r="O49" s="14"/>
    </row>
    <row r="50" spans="1:16" ht="40.5" customHeight="1">
      <c r="A50" s="79" t="s">
        <v>79</v>
      </c>
      <c r="B50" s="195" t="s">
        <v>16</v>
      </c>
      <c r="C50" s="195"/>
      <c r="D50" s="195"/>
      <c r="E50" s="195"/>
      <c r="F50" s="195"/>
      <c r="G50" s="80"/>
      <c r="H50" s="196" t="s">
        <v>17</v>
      </c>
      <c r="I50" s="196"/>
      <c r="J50" s="196"/>
      <c r="K50" s="196"/>
      <c r="L50" s="196"/>
      <c r="M50" s="81"/>
      <c r="N50" s="81"/>
      <c r="O50" s="82"/>
      <c r="P50" s="83" t="s">
        <v>18</v>
      </c>
    </row>
    <row r="51" spans="1:16" ht="33.75" customHeight="1">
      <c r="A51" s="55"/>
      <c r="B51" s="225"/>
      <c r="C51" s="226"/>
      <c r="D51" s="226"/>
      <c r="E51" s="226"/>
      <c r="F51" s="227"/>
      <c r="G51" s="72"/>
      <c r="H51" s="231" t="s">
        <v>106</v>
      </c>
      <c r="I51" s="232"/>
      <c r="J51" s="232"/>
      <c r="K51" s="232"/>
      <c r="L51" s="232"/>
      <c r="M51" s="232"/>
      <c r="N51" s="233"/>
      <c r="P51" s="278" t="s">
        <v>108</v>
      </c>
    </row>
    <row r="52" spans="1:16" ht="33.75" customHeight="1">
      <c r="A52" s="55"/>
      <c r="B52" s="228"/>
      <c r="C52" s="229"/>
      <c r="D52" s="229"/>
      <c r="E52" s="229"/>
      <c r="F52" s="230"/>
      <c r="G52" s="72"/>
      <c r="H52" s="234"/>
      <c r="I52" s="235"/>
      <c r="J52" s="235"/>
      <c r="K52" s="235"/>
      <c r="L52" s="235"/>
      <c r="M52" s="235"/>
      <c r="N52" s="236"/>
      <c r="P52" s="168"/>
    </row>
    <row r="53" spans="1:16" ht="14.25">
      <c r="F53" s="72"/>
      <c r="G53" s="72"/>
    </row>
  </sheetData>
  <mergeCells count="93">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 ref="B21:D21"/>
    <mergeCell ref="F2:H2"/>
    <mergeCell ref="B7:D7"/>
    <mergeCell ref="B23:D23"/>
    <mergeCell ref="B24:D24"/>
    <mergeCell ref="G11:G12"/>
    <mergeCell ref="A5:A8"/>
    <mergeCell ref="B17:D17"/>
    <mergeCell ref="B18:D18"/>
    <mergeCell ref="B20:D20"/>
    <mergeCell ref="A14:A18"/>
    <mergeCell ref="B9:D9"/>
    <mergeCell ref="B10:D10"/>
    <mergeCell ref="B5:D5"/>
    <mergeCell ref="B11:D11"/>
    <mergeCell ref="B12:D12"/>
    <mergeCell ref="B14:D14"/>
    <mergeCell ref="B15:D15"/>
    <mergeCell ref="B16:D16"/>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B1:L1"/>
    <mergeCell ref="N1:P1"/>
    <mergeCell ref="M9:M10"/>
    <mergeCell ref="M11:M12"/>
    <mergeCell ref="O9:O10"/>
    <mergeCell ref="O11:O12"/>
    <mergeCell ref="B3:D3"/>
    <mergeCell ref="B4:D4"/>
    <mergeCell ref="B6:D6"/>
    <mergeCell ref="B8:D8"/>
    <mergeCell ref="I11:I12"/>
    <mergeCell ref="J12:L12"/>
  </mergeCells>
  <phoneticPr fontId="14" type="noConversion"/>
  <pageMargins left="0.35433070866141736" right="0.31496062992125984" top="0.47244094488188981" bottom="0.4" header="0.47244094488188981" footer="0.2"/>
  <pageSetup paperSize="9" scale="58"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sheetPr>
    <tabColor rgb="FF92D050"/>
    <pageSetUpPr fitToPage="1"/>
  </sheetPr>
  <dimension ref="A1:L56"/>
  <sheetViews>
    <sheetView zoomScale="85" zoomScaleNormal="85" zoomScaleSheetLayoutView="80" workbookViewId="0">
      <selection activeCell="B5" sqref="B5:K9"/>
    </sheetView>
  </sheetViews>
  <sheetFormatPr defaultColWidth="9.140625" defaultRowHeight="12.75"/>
  <cols>
    <col min="1" max="1" width="31.7109375" style="2" customWidth="1"/>
    <col min="2" max="2" width="15.42578125" style="34" customWidth="1"/>
    <col min="3" max="3" width="1.7109375" style="2" customWidth="1"/>
    <col min="4" max="4" width="15.42578125" style="2" customWidth="1"/>
    <col min="5" max="5" width="1.5703125" style="2" customWidth="1"/>
    <col min="6" max="6" width="15.42578125" style="2" customWidth="1"/>
    <col min="7" max="7" width="1.42578125" style="2" customWidth="1"/>
    <col min="8" max="8" width="15.42578125" style="2" customWidth="1"/>
    <col min="9" max="9" width="1.5703125" style="2" customWidth="1"/>
    <col min="10" max="11" width="14.7109375" style="1" customWidth="1"/>
    <col min="12" max="16384" width="9.140625" style="2"/>
  </cols>
  <sheetData>
    <row r="1" spans="1:12" ht="27.75" customHeight="1">
      <c r="B1" s="188" t="str">
        <f>'R&amp;P Accounts'!B2</f>
        <v>William Wiseman (Queens Park) SCIO</v>
      </c>
      <c r="C1" s="188"/>
      <c r="D1" s="188"/>
      <c r="E1" s="188"/>
      <c r="F1" s="188"/>
      <c r="G1" s="188"/>
      <c r="H1" s="188"/>
      <c r="I1" s="188"/>
      <c r="J1" s="188"/>
      <c r="K1" s="273" t="str">
        <f>'R&amp;P Accounts'!L2</f>
        <v>SC046524</v>
      </c>
      <c r="L1" s="273"/>
    </row>
    <row r="2" spans="1:12" ht="10.5" customHeight="1">
      <c r="A2" s="239"/>
      <c r="B2" s="239"/>
      <c r="C2" s="239"/>
      <c r="D2" s="239"/>
      <c r="E2" s="239"/>
      <c r="F2" s="239"/>
      <c r="G2" s="239"/>
      <c r="H2" s="239"/>
      <c r="I2" s="239"/>
      <c r="J2" s="239"/>
      <c r="K2" s="239"/>
    </row>
    <row r="3" spans="1:12" s="50" customFormat="1" ht="26.25" customHeight="1">
      <c r="A3" s="46" t="s">
        <v>92</v>
      </c>
      <c r="B3" s="47"/>
      <c r="C3" s="46"/>
      <c r="D3" s="46"/>
      <c r="E3" s="46"/>
      <c r="F3" s="46"/>
      <c r="G3" s="274"/>
      <c r="H3" s="274"/>
      <c r="I3" s="274"/>
      <c r="J3" s="274"/>
      <c r="K3" s="85"/>
    </row>
    <row r="4" spans="1:12" ht="15" customHeight="1">
      <c r="A4" s="239"/>
      <c r="B4" s="239"/>
      <c r="C4" s="239"/>
      <c r="D4" s="239"/>
      <c r="E4" s="239"/>
      <c r="F4" s="239"/>
      <c r="G4" s="239"/>
      <c r="H4" s="239"/>
      <c r="I4" s="239"/>
      <c r="J4" s="239"/>
      <c r="K4" s="239"/>
    </row>
    <row r="5" spans="1:12" ht="20.100000000000001" customHeight="1">
      <c r="A5" s="240" t="s">
        <v>93</v>
      </c>
      <c r="B5" s="275" t="s">
        <v>107</v>
      </c>
      <c r="C5" s="276"/>
      <c r="D5" s="276"/>
      <c r="E5" s="276"/>
      <c r="F5" s="276"/>
      <c r="G5" s="276"/>
      <c r="H5" s="276"/>
      <c r="I5" s="276"/>
      <c r="J5" s="276"/>
      <c r="K5" s="277"/>
    </row>
    <row r="6" spans="1:12" ht="20.100000000000001" customHeight="1">
      <c r="A6" s="241"/>
      <c r="B6" s="275"/>
      <c r="C6" s="276"/>
      <c r="D6" s="276"/>
      <c r="E6" s="276"/>
      <c r="F6" s="276"/>
      <c r="G6" s="276"/>
      <c r="H6" s="276"/>
      <c r="I6" s="276"/>
      <c r="J6" s="276"/>
      <c r="K6" s="277"/>
    </row>
    <row r="7" spans="1:12" ht="29.25" customHeight="1">
      <c r="A7" s="241"/>
      <c r="B7" s="275"/>
      <c r="C7" s="276"/>
      <c r="D7" s="276"/>
      <c r="E7" s="276"/>
      <c r="F7" s="276"/>
      <c r="G7" s="276"/>
      <c r="H7" s="276"/>
      <c r="I7" s="276"/>
      <c r="J7" s="276"/>
      <c r="K7" s="277"/>
    </row>
    <row r="8" spans="1:12" ht="41.25" customHeight="1">
      <c r="A8" s="241"/>
      <c r="B8" s="275"/>
      <c r="C8" s="276"/>
      <c r="D8" s="276"/>
      <c r="E8" s="276"/>
      <c r="F8" s="276"/>
      <c r="G8" s="276"/>
      <c r="H8" s="276"/>
      <c r="I8" s="276"/>
      <c r="J8" s="276"/>
      <c r="K8" s="277"/>
    </row>
    <row r="9" spans="1:12" ht="64.5" customHeight="1">
      <c r="A9" s="241"/>
      <c r="B9" s="275"/>
      <c r="C9" s="276"/>
      <c r="D9" s="276"/>
      <c r="E9" s="276"/>
      <c r="F9" s="276"/>
      <c r="G9" s="276"/>
      <c r="H9" s="276"/>
      <c r="I9" s="276"/>
      <c r="J9" s="276"/>
      <c r="K9" s="277"/>
    </row>
    <row r="10" spans="1:12">
      <c r="A10" s="238"/>
      <c r="B10" s="238"/>
      <c r="C10" s="238"/>
      <c r="D10" s="238"/>
      <c r="E10" s="238"/>
      <c r="F10" s="238"/>
      <c r="G10" s="238"/>
      <c r="H10" s="238"/>
      <c r="I10" s="238"/>
      <c r="J10" s="238"/>
      <c r="K10" s="238"/>
    </row>
    <row r="11" spans="1:12" ht="27" customHeight="1">
      <c r="B11" s="269" t="s">
        <v>50</v>
      </c>
      <c r="C11" s="269"/>
      <c r="D11" s="269"/>
      <c r="E11" s="269"/>
      <c r="F11" s="269"/>
      <c r="G11" s="14"/>
      <c r="H11" s="19" t="s">
        <v>49</v>
      </c>
      <c r="I11" s="14"/>
      <c r="J11" s="21" t="s">
        <v>90</v>
      </c>
      <c r="K11" s="21" t="s">
        <v>48</v>
      </c>
    </row>
    <row r="12" spans="1:12" ht="60" customHeight="1">
      <c r="A12" s="240" t="s">
        <v>59</v>
      </c>
      <c r="B12" s="270"/>
      <c r="C12" s="271"/>
      <c r="D12" s="271"/>
      <c r="E12" s="271"/>
      <c r="F12" s="272"/>
      <c r="G12" s="94"/>
      <c r="H12" s="131"/>
      <c r="I12" s="132"/>
      <c r="J12" s="165"/>
      <c r="K12" s="134"/>
    </row>
    <row r="13" spans="1:12" ht="45" customHeight="1">
      <c r="A13" s="241"/>
      <c r="B13" s="270"/>
      <c r="C13" s="271"/>
      <c r="D13" s="271"/>
      <c r="E13" s="271"/>
      <c r="F13" s="272"/>
      <c r="G13" s="94"/>
      <c r="H13" s="131"/>
      <c r="I13" s="132"/>
      <c r="J13" s="165"/>
      <c r="K13" s="134"/>
    </row>
    <row r="14" spans="1:12" ht="30.75" customHeight="1">
      <c r="A14" s="241"/>
      <c r="B14" s="270"/>
      <c r="C14" s="271"/>
      <c r="D14" s="271"/>
      <c r="E14" s="271"/>
      <c r="F14" s="272"/>
      <c r="G14" s="94"/>
      <c r="H14" s="131"/>
      <c r="I14" s="132"/>
      <c r="J14" s="165"/>
      <c r="K14" s="134"/>
    </row>
    <row r="15" spans="1:12" ht="20.100000000000001" customHeight="1">
      <c r="A15" s="241"/>
      <c r="B15" s="212"/>
      <c r="C15" s="213"/>
      <c r="D15" s="213"/>
      <c r="E15" s="213"/>
      <c r="F15" s="214"/>
      <c r="G15" s="94"/>
      <c r="H15" s="131"/>
      <c r="I15" s="132"/>
      <c r="J15" s="133"/>
      <c r="K15" s="134"/>
    </row>
    <row r="16" spans="1:12" ht="20.100000000000001" customHeight="1">
      <c r="A16" s="241"/>
      <c r="B16" s="242"/>
      <c r="C16" s="243"/>
      <c r="D16" s="243"/>
      <c r="E16" s="243"/>
      <c r="F16" s="244"/>
      <c r="G16" s="94"/>
      <c r="H16" s="131"/>
      <c r="I16" s="132"/>
      <c r="J16" s="133"/>
      <c r="K16" s="135"/>
    </row>
    <row r="17" spans="1:11" ht="20.25" customHeight="1">
      <c r="A17" s="14"/>
      <c r="B17" s="260" t="s">
        <v>84</v>
      </c>
      <c r="C17" s="260"/>
      <c r="D17" s="260"/>
      <c r="E17" s="260"/>
      <c r="F17" s="260"/>
      <c r="G17" s="260"/>
      <c r="H17" s="260"/>
      <c r="I17" s="260"/>
      <c r="J17" s="260"/>
      <c r="K17" s="161">
        <f>SUM(K12:K16)</f>
        <v>0</v>
      </c>
    </row>
    <row r="18" spans="1:11" ht="15.75" customHeight="1">
      <c r="A18" s="14"/>
      <c r="B18" s="14"/>
      <c r="C18" s="14"/>
      <c r="D18" s="14"/>
      <c r="E18" s="14"/>
      <c r="F18" s="14"/>
      <c r="G18" s="14"/>
      <c r="H18" s="14"/>
      <c r="I18" s="14"/>
      <c r="J18" s="14"/>
      <c r="K18" s="14"/>
    </row>
    <row r="19" spans="1:11" ht="20.100000000000001" customHeight="1">
      <c r="A19" s="67" t="s">
        <v>60</v>
      </c>
      <c r="B19" s="261" t="s">
        <v>94</v>
      </c>
      <c r="C19" s="262"/>
      <c r="D19" s="262"/>
      <c r="E19" s="262"/>
      <c r="F19" s="262"/>
      <c r="G19" s="262"/>
      <c r="H19" s="262"/>
      <c r="I19" s="262"/>
      <c r="J19" s="263"/>
      <c r="K19" s="267" t="s">
        <v>103</v>
      </c>
    </row>
    <row r="20" spans="1:11" ht="17.25" customHeight="1">
      <c r="A20" s="18"/>
      <c r="B20" s="264"/>
      <c r="C20" s="265"/>
      <c r="D20" s="265"/>
      <c r="E20" s="265"/>
      <c r="F20" s="265"/>
      <c r="G20" s="265"/>
      <c r="H20" s="265"/>
      <c r="I20" s="265"/>
      <c r="J20" s="266"/>
      <c r="K20" s="268"/>
    </row>
    <row r="21" spans="1:11" ht="12.75" customHeight="1">
      <c r="A21" s="238"/>
      <c r="B21" s="238"/>
      <c r="C21" s="238"/>
      <c r="D21" s="238"/>
      <c r="E21" s="238"/>
      <c r="F21" s="238"/>
      <c r="G21" s="238"/>
      <c r="H21" s="238"/>
      <c r="I21" s="238"/>
      <c r="J21" s="238"/>
      <c r="K21" s="238"/>
    </row>
    <row r="22" spans="1:11" ht="27" customHeight="1">
      <c r="B22" s="269" t="s">
        <v>51</v>
      </c>
      <c r="C22" s="269"/>
      <c r="D22" s="269"/>
      <c r="E22" s="269"/>
      <c r="F22" s="269"/>
      <c r="G22" s="269"/>
      <c r="H22" s="269"/>
      <c r="I22" s="269"/>
      <c r="J22" s="269"/>
      <c r="K22" s="21" t="s">
        <v>48</v>
      </c>
    </row>
    <row r="23" spans="1:11" ht="19.5" customHeight="1">
      <c r="A23" s="240" t="s">
        <v>61</v>
      </c>
      <c r="B23" s="212"/>
      <c r="C23" s="213"/>
      <c r="D23" s="213"/>
      <c r="E23" s="213"/>
      <c r="F23" s="213"/>
      <c r="G23" s="213"/>
      <c r="H23" s="213"/>
      <c r="I23" s="213"/>
      <c r="J23" s="214"/>
      <c r="K23" s="95"/>
    </row>
    <row r="24" spans="1:11" ht="20.100000000000001" customHeight="1">
      <c r="A24" s="241"/>
      <c r="B24" s="212"/>
      <c r="C24" s="213"/>
      <c r="D24" s="213"/>
      <c r="E24" s="213"/>
      <c r="F24" s="213"/>
      <c r="G24" s="213"/>
      <c r="H24" s="213"/>
      <c r="I24" s="213"/>
      <c r="J24" s="214"/>
      <c r="K24" s="95"/>
    </row>
    <row r="25" spans="1:11" ht="20.100000000000001" customHeight="1">
      <c r="A25" s="241"/>
      <c r="B25" s="212"/>
      <c r="C25" s="213"/>
      <c r="D25" s="213"/>
      <c r="E25" s="213"/>
      <c r="F25" s="213"/>
      <c r="G25" s="213"/>
      <c r="H25" s="213"/>
      <c r="I25" s="213"/>
      <c r="J25" s="214"/>
      <c r="K25" s="95"/>
    </row>
    <row r="26" spans="1:11" ht="20.100000000000001" customHeight="1">
      <c r="A26" s="241"/>
      <c r="B26" s="212"/>
      <c r="C26" s="213"/>
      <c r="D26" s="213"/>
      <c r="E26" s="213"/>
      <c r="F26" s="213"/>
      <c r="G26" s="213"/>
      <c r="H26" s="213"/>
      <c r="I26" s="213"/>
      <c r="J26" s="214"/>
      <c r="K26" s="95"/>
    </row>
    <row r="27" spans="1:11" ht="20.100000000000001" customHeight="1">
      <c r="A27" s="241"/>
      <c r="B27" s="242"/>
      <c r="C27" s="243"/>
      <c r="D27" s="243"/>
      <c r="E27" s="243"/>
      <c r="F27" s="243"/>
      <c r="G27" s="243"/>
      <c r="H27" s="243"/>
      <c r="I27" s="243"/>
      <c r="J27" s="244"/>
      <c r="K27" s="95"/>
    </row>
    <row r="28" spans="1:11">
      <c r="A28" s="238"/>
      <c r="B28" s="238"/>
      <c r="C28" s="238"/>
      <c r="D28" s="238"/>
      <c r="E28" s="238"/>
      <c r="F28" s="238"/>
      <c r="G28" s="238"/>
      <c r="H28" s="238"/>
      <c r="I28" s="238"/>
      <c r="J28" s="238"/>
      <c r="K28" s="238"/>
    </row>
    <row r="29" spans="1:11" ht="20.100000000000001" customHeight="1">
      <c r="A29" s="67" t="s">
        <v>62</v>
      </c>
      <c r="B29" s="261" t="s">
        <v>95</v>
      </c>
      <c r="C29" s="262"/>
      <c r="D29" s="262"/>
      <c r="E29" s="262"/>
      <c r="F29" s="262"/>
      <c r="G29" s="262"/>
      <c r="H29" s="262"/>
      <c r="I29" s="262"/>
      <c r="J29" s="263"/>
      <c r="K29" s="267" t="s">
        <v>103</v>
      </c>
    </row>
    <row r="30" spans="1:11" ht="17.25" customHeight="1">
      <c r="A30" s="18"/>
      <c r="B30" s="264"/>
      <c r="C30" s="265"/>
      <c r="D30" s="265"/>
      <c r="E30" s="265"/>
      <c r="F30" s="265"/>
      <c r="G30" s="265"/>
      <c r="H30" s="265"/>
      <c r="I30" s="265"/>
      <c r="J30" s="266"/>
      <c r="K30" s="268"/>
    </row>
    <row r="31" spans="1:11" ht="12.75" customHeight="1">
      <c r="A31" s="238"/>
      <c r="B31" s="238"/>
      <c r="C31" s="238"/>
      <c r="D31" s="238"/>
      <c r="E31" s="238"/>
      <c r="F31" s="238"/>
      <c r="G31" s="238"/>
      <c r="H31" s="238"/>
      <c r="I31" s="238"/>
      <c r="J31" s="238"/>
      <c r="K31" s="238"/>
    </row>
    <row r="32" spans="1:11" ht="27" customHeight="1">
      <c r="A32" s="239"/>
      <c r="B32" s="239"/>
      <c r="C32" s="239"/>
      <c r="D32" s="239"/>
      <c r="E32" s="239"/>
      <c r="F32" s="239"/>
      <c r="G32" s="239"/>
      <c r="H32" s="239"/>
      <c r="I32" s="14"/>
      <c r="J32" s="21" t="s">
        <v>83</v>
      </c>
      <c r="K32" s="21" t="s">
        <v>48</v>
      </c>
    </row>
    <row r="33" spans="1:11" ht="20.100000000000001" customHeight="1">
      <c r="A33" s="240" t="s">
        <v>63</v>
      </c>
      <c r="B33" s="212"/>
      <c r="C33" s="213"/>
      <c r="D33" s="213"/>
      <c r="E33" s="213"/>
      <c r="F33" s="213"/>
      <c r="G33" s="213"/>
      <c r="H33" s="214"/>
      <c r="I33" s="94"/>
      <c r="J33" s="95"/>
      <c r="K33" s="95"/>
    </row>
    <row r="34" spans="1:11" ht="20.100000000000001" customHeight="1">
      <c r="A34" s="241"/>
      <c r="B34" s="212"/>
      <c r="C34" s="213"/>
      <c r="D34" s="213"/>
      <c r="E34" s="213"/>
      <c r="F34" s="213"/>
      <c r="G34" s="213"/>
      <c r="H34" s="214"/>
      <c r="I34" s="94"/>
      <c r="J34" s="95"/>
      <c r="K34" s="95"/>
    </row>
    <row r="35" spans="1:11" ht="20.100000000000001" customHeight="1">
      <c r="A35" s="241"/>
      <c r="B35" s="212"/>
      <c r="C35" s="213"/>
      <c r="D35" s="213"/>
      <c r="E35" s="213"/>
      <c r="F35" s="213"/>
      <c r="G35" s="213"/>
      <c r="H35" s="214"/>
      <c r="I35" s="94"/>
      <c r="J35" s="95"/>
      <c r="K35" s="95"/>
    </row>
    <row r="36" spans="1:11" ht="20.100000000000001" customHeight="1">
      <c r="A36" s="241"/>
      <c r="B36" s="212"/>
      <c r="C36" s="213"/>
      <c r="D36" s="213"/>
      <c r="E36" s="213"/>
      <c r="F36" s="213"/>
      <c r="G36" s="213"/>
      <c r="H36" s="214"/>
      <c r="I36" s="94"/>
      <c r="J36" s="95"/>
      <c r="K36" s="95"/>
    </row>
    <row r="37" spans="1:11" ht="20.100000000000001" customHeight="1">
      <c r="A37" s="241"/>
      <c r="B37" s="242"/>
      <c r="C37" s="243"/>
      <c r="D37" s="243"/>
      <c r="E37" s="243"/>
      <c r="F37" s="243"/>
      <c r="G37" s="243"/>
      <c r="H37" s="244"/>
      <c r="I37" s="94"/>
      <c r="J37" s="95"/>
      <c r="K37" s="95"/>
    </row>
    <row r="38" spans="1:11">
      <c r="A38" s="238"/>
      <c r="B38" s="238"/>
      <c r="C38" s="238"/>
      <c r="D38" s="238"/>
      <c r="E38" s="238"/>
      <c r="F38" s="238"/>
      <c r="G38" s="238"/>
      <c r="H38" s="238"/>
      <c r="I38" s="238"/>
      <c r="J38" s="238"/>
      <c r="K38" s="238"/>
    </row>
    <row r="39" spans="1:11" ht="36">
      <c r="B39" s="237" t="s">
        <v>52</v>
      </c>
      <c r="C39" s="237"/>
      <c r="D39" s="237"/>
      <c r="E39" s="14"/>
      <c r="F39" s="237" t="s">
        <v>58</v>
      </c>
      <c r="G39" s="237"/>
      <c r="H39" s="237"/>
      <c r="I39" s="14"/>
      <c r="J39" s="21" t="s">
        <v>53</v>
      </c>
      <c r="K39" s="21" t="s">
        <v>54</v>
      </c>
    </row>
    <row r="40" spans="1:11" ht="20.100000000000001" customHeight="1">
      <c r="A40" s="240" t="s">
        <v>64</v>
      </c>
      <c r="B40" s="212"/>
      <c r="C40" s="213"/>
      <c r="D40" s="214"/>
      <c r="E40" s="96"/>
      <c r="F40" s="257"/>
      <c r="G40" s="258"/>
      <c r="H40" s="259"/>
      <c r="I40" s="94"/>
      <c r="J40" s="95"/>
      <c r="K40" s="95"/>
    </row>
    <row r="41" spans="1:11" ht="20.100000000000001" customHeight="1">
      <c r="A41" s="241"/>
      <c r="B41" s="242"/>
      <c r="C41" s="243"/>
      <c r="D41" s="244"/>
      <c r="E41" s="96"/>
      <c r="F41" s="257"/>
      <c r="G41" s="258"/>
      <c r="H41" s="259"/>
      <c r="I41" s="94"/>
      <c r="J41" s="95"/>
      <c r="K41" s="95"/>
    </row>
    <row r="42" spans="1:11" ht="20.100000000000001" customHeight="1">
      <c r="A42" s="241"/>
      <c r="B42" s="212"/>
      <c r="C42" s="213"/>
      <c r="D42" s="214"/>
      <c r="E42" s="96"/>
      <c r="F42" s="257"/>
      <c r="G42" s="258"/>
      <c r="H42" s="259"/>
      <c r="I42" s="94"/>
      <c r="J42" s="95"/>
      <c r="K42" s="95"/>
    </row>
    <row r="43" spans="1:11" ht="20.100000000000001" customHeight="1">
      <c r="A43" s="241"/>
      <c r="B43" s="212"/>
      <c r="C43" s="213"/>
      <c r="D43" s="214"/>
      <c r="E43" s="96"/>
      <c r="F43" s="257"/>
      <c r="G43" s="258"/>
      <c r="H43" s="259"/>
      <c r="I43" s="94"/>
      <c r="J43" s="95"/>
      <c r="K43" s="95"/>
    </row>
    <row r="44" spans="1:11" ht="20.100000000000001" customHeight="1">
      <c r="A44" s="241"/>
      <c r="B44" s="242"/>
      <c r="C44" s="243"/>
      <c r="D44" s="244"/>
      <c r="E44" s="96"/>
      <c r="F44" s="257"/>
      <c r="G44" s="258"/>
      <c r="H44" s="259"/>
      <c r="I44" s="94"/>
      <c r="J44" s="95"/>
      <c r="K44" s="95"/>
    </row>
    <row r="45" spans="1:11">
      <c r="A45" s="255"/>
      <c r="B45" s="256"/>
      <c r="C45" s="256"/>
      <c r="D45" s="256"/>
      <c r="E45" s="256"/>
      <c r="F45" s="256"/>
      <c r="G45" s="256"/>
      <c r="H45" s="256"/>
      <c r="I45" s="256"/>
      <c r="J45" s="256"/>
      <c r="K45" s="256"/>
    </row>
    <row r="46" spans="1:11" ht="19.5" customHeight="1">
      <c r="A46" s="245" t="s">
        <v>65</v>
      </c>
      <c r="B46" s="246"/>
      <c r="C46" s="247"/>
      <c r="D46" s="247"/>
      <c r="E46" s="247"/>
      <c r="F46" s="247"/>
      <c r="G46" s="247"/>
      <c r="H46" s="247"/>
      <c r="I46" s="247"/>
      <c r="J46" s="247"/>
      <c r="K46" s="248"/>
    </row>
    <row r="47" spans="1:11" ht="19.5" customHeight="1">
      <c r="A47" s="245"/>
      <c r="B47" s="249"/>
      <c r="C47" s="250"/>
      <c r="D47" s="250"/>
      <c r="E47" s="250"/>
      <c r="F47" s="250"/>
      <c r="G47" s="250"/>
      <c r="H47" s="250"/>
      <c r="I47" s="250"/>
      <c r="J47" s="250"/>
      <c r="K47" s="251"/>
    </row>
    <row r="48" spans="1:11" ht="19.5" customHeight="1">
      <c r="A48" s="245"/>
      <c r="B48" s="249"/>
      <c r="C48" s="250"/>
      <c r="D48" s="250"/>
      <c r="E48" s="250"/>
      <c r="F48" s="250"/>
      <c r="G48" s="250"/>
      <c r="H48" s="250"/>
      <c r="I48" s="250"/>
      <c r="J48" s="250"/>
      <c r="K48" s="251"/>
    </row>
    <row r="49" spans="1:11" ht="19.5" customHeight="1">
      <c r="A49" s="245"/>
      <c r="B49" s="249"/>
      <c r="C49" s="250"/>
      <c r="D49" s="250"/>
      <c r="E49" s="250"/>
      <c r="F49" s="250"/>
      <c r="G49" s="250"/>
      <c r="H49" s="250"/>
      <c r="I49" s="250"/>
      <c r="J49" s="250"/>
      <c r="K49" s="251"/>
    </row>
    <row r="50" spans="1:11" ht="10.5" customHeight="1">
      <c r="A50" s="245"/>
      <c r="B50" s="249"/>
      <c r="C50" s="250"/>
      <c r="D50" s="250"/>
      <c r="E50" s="250"/>
      <c r="F50" s="250"/>
      <c r="G50" s="250"/>
      <c r="H50" s="250"/>
      <c r="I50" s="250"/>
      <c r="J50" s="250"/>
      <c r="K50" s="251"/>
    </row>
    <row r="51" spans="1:11" ht="11.25" customHeight="1">
      <c r="A51" s="245"/>
      <c r="B51" s="249"/>
      <c r="C51" s="250"/>
      <c r="D51" s="250"/>
      <c r="E51" s="250"/>
      <c r="F51" s="250"/>
      <c r="G51" s="250"/>
      <c r="H51" s="250"/>
      <c r="I51" s="250"/>
      <c r="J51" s="250"/>
      <c r="K51" s="251"/>
    </row>
    <row r="52" spans="1:11" ht="12.75" customHeight="1">
      <c r="A52" s="245"/>
      <c r="B52" s="249"/>
      <c r="C52" s="250"/>
      <c r="D52" s="250"/>
      <c r="E52" s="250"/>
      <c r="F52" s="250"/>
      <c r="G52" s="250"/>
      <c r="H52" s="250"/>
      <c r="I52" s="250"/>
      <c r="J52" s="250"/>
      <c r="K52" s="251"/>
    </row>
    <row r="53" spans="1:11" ht="5.25" customHeight="1">
      <c r="A53" s="245"/>
      <c r="B53" s="249"/>
      <c r="C53" s="250"/>
      <c r="D53" s="250"/>
      <c r="E53" s="250"/>
      <c r="F53" s="250"/>
      <c r="G53" s="250"/>
      <c r="H53" s="250"/>
      <c r="I53" s="250"/>
      <c r="J53" s="250"/>
      <c r="K53" s="251"/>
    </row>
    <row r="54" spans="1:11" ht="4.5" customHeight="1">
      <c r="A54" s="245"/>
      <c r="B54" s="249"/>
      <c r="C54" s="250"/>
      <c r="D54" s="250"/>
      <c r="E54" s="250"/>
      <c r="F54" s="250"/>
      <c r="G54" s="250"/>
      <c r="H54" s="250"/>
      <c r="I54" s="250"/>
      <c r="J54" s="250"/>
      <c r="K54" s="251"/>
    </row>
    <row r="55" spans="1:11" ht="4.5" customHeight="1">
      <c r="A55" s="245"/>
      <c r="B55" s="252"/>
      <c r="C55" s="253"/>
      <c r="D55" s="253"/>
      <c r="E55" s="253"/>
      <c r="F55" s="253"/>
      <c r="G55" s="253"/>
      <c r="H55" s="253"/>
      <c r="I55" s="253"/>
      <c r="J55" s="253"/>
      <c r="K55" s="254"/>
    </row>
    <row r="56" spans="1:11">
      <c r="A56" s="1"/>
      <c r="B56" s="56"/>
      <c r="C56" s="1"/>
      <c r="D56" s="1"/>
      <c r="E56" s="1"/>
      <c r="F56" s="1"/>
      <c r="G56" s="1"/>
      <c r="H56" s="1"/>
      <c r="I56" s="1"/>
    </row>
  </sheetData>
  <mergeCells count="54">
    <mergeCell ref="B14:F14"/>
    <mergeCell ref="K1:L1"/>
    <mergeCell ref="G3:J3"/>
    <mergeCell ref="A10:K10"/>
    <mergeCell ref="B1:J1"/>
    <mergeCell ref="A4:K4"/>
    <mergeCell ref="A5:A9"/>
    <mergeCell ref="A2:K2"/>
    <mergeCell ref="B5:K9"/>
    <mergeCell ref="B11:F11"/>
    <mergeCell ref="A12:A16"/>
    <mergeCell ref="B12:F12"/>
    <mergeCell ref="B13:F13"/>
    <mergeCell ref="B15:F15"/>
    <mergeCell ref="B16:F16"/>
    <mergeCell ref="B17:J17"/>
    <mergeCell ref="B19:J20"/>
    <mergeCell ref="K29:K30"/>
    <mergeCell ref="A28:K28"/>
    <mergeCell ref="B23:J23"/>
    <mergeCell ref="B24:J24"/>
    <mergeCell ref="B25:J25"/>
    <mergeCell ref="B26:J26"/>
    <mergeCell ref="B27:J27"/>
    <mergeCell ref="B29:J30"/>
    <mergeCell ref="A23:A27"/>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 ref="F40:H40"/>
    <mergeCell ref="F44:H44"/>
    <mergeCell ref="B39:D39"/>
    <mergeCell ref="F39:H39"/>
    <mergeCell ref="A38:K38"/>
    <mergeCell ref="A32:H32"/>
    <mergeCell ref="A31:K31"/>
    <mergeCell ref="A33:A37"/>
    <mergeCell ref="B34:H34"/>
    <mergeCell ref="B33:H33"/>
    <mergeCell ref="B35:H35"/>
    <mergeCell ref="B36:H36"/>
    <mergeCell ref="B37:H37"/>
  </mergeCells>
  <phoneticPr fontId="14" type="noConversion"/>
  <pageMargins left="0.35433070866141736" right="0.31496062992125984" top="0.47244094488188981" bottom="0.4" header="0.47244094488188981" footer="0.2"/>
  <pageSetup paperSize="9" scale="69" orientation="portrait" r:id="rId1"/>
  <headerFooter alignWithMargins="0">
    <oddHeader>&amp;LAPPENDIX 2</oddHeader>
    <oddFooter>&amp;L&amp;F / &amp;A&amp;C&amp;P&amp;RDecember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Value>accounts</Value>
    </DocTags>
  </documentManagement>
</p:properties>
</file>

<file path=customXml/itemProps1.xml><?xml version="1.0" encoding="utf-8"?>
<ds:datastoreItem xmlns:ds="http://schemas.openxmlformats.org/officeDocument/2006/customXml" ds:itemID="{263035AA-CAF1-4D57-9C36-40D39DBD973C}">
  <ds:schemaRefs>
    <ds:schemaRef ds:uri="http://schemas.microsoft.com/sharepoint/v3/contenttype/forms"/>
  </ds:schemaRefs>
</ds:datastoreItem>
</file>

<file path=customXml/itemProps2.xml><?xml version="1.0" encoding="utf-8"?>
<ds:datastoreItem xmlns:ds="http://schemas.openxmlformats.org/officeDocument/2006/customXml" ds:itemID="{59332846-8631-4D73-A75F-DD42F8282D88}"/>
</file>

<file path=customXml/itemProps3.xml><?xml version="1.0" encoding="utf-8"?>
<ds:datastoreItem xmlns:ds="http://schemas.openxmlformats.org/officeDocument/2006/customXml" ds:itemID="{5B4AAF4F-D791-479E-8755-39493E66389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9eb7712-933c-49cb-bc81-23ebf5bb9767"/>
    <ds:schemaRef ds:uri="http://purl.org/dc/elements/1.1/"/>
    <ds:schemaRef ds:uri="http://schemas.microsoft.com/office/2006/metadata/properties"/>
    <ds:schemaRef ds:uri="bfff8d63-13b7-4be9-901e-d09ddd4f50d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R&amp;P Accounts</vt:lpstr>
      <vt:lpstr>Statement of balances</vt:lpstr>
      <vt:lpstr>Notes</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David.Gordon</cp:lastModifiedBy>
  <cp:lastPrinted>2020-02-05T16:04:44Z</cp:lastPrinted>
  <dcterms:created xsi:type="dcterms:W3CDTF">2007-04-10T16:51:52Z</dcterms:created>
  <dcterms:modified xsi:type="dcterms:W3CDTF">2026-06-05T10:13:34Z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y fmtid="{D5CDD505-2E9C-101B-9397-08002B2CF9AE}" pid="26" name="SV_QUERY_LIST_4F35BF76-6C0D-4D9B-82B2-816C12CF3733">
    <vt:lpwstr>empty_477D106A-C0D6-4607-AEBD-E2C9D60EA279</vt:lpwstr>
  </property>
  <property fmtid="{D5CDD505-2E9C-101B-9397-08002B2CF9AE}" pid="27" name="SV_HIDDEN_GRID_QUERY_LIST_4F35BF76-6C0D-4D9B-82B2-816C12CF3733">
    <vt:lpwstr>empty_477D106A-C0D6-4607-AEBD-E2C9D60EA279</vt:lpwstr>
  </property>
</Properties>
</file>