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checkCompatibility="1"/>
  <mc:AlternateContent xmlns:mc="http://schemas.openxmlformats.org/markup-compatibility/2006">
    <mc:Choice Requires="x15">
      <x15ac:absPath xmlns:x15ac="http://schemas.microsoft.com/office/spreadsheetml/2010/11/ac" url="\\moray\depud$\laptops\Susan.Souter\My Documents\StGers\24-25\"/>
    </mc:Choice>
  </mc:AlternateContent>
  <xr:revisionPtr revIDLastSave="0" documentId="13_ncr:1_{5E80C5F6-423D-4AED-AB7E-9AAC6E77D47C}" xr6:coauthVersionLast="47" xr6:coauthVersionMax="47" xr10:uidLastSave="{00000000-0000-0000-0000-000000000000}"/>
  <bookViews>
    <workbookView xWindow="-110" yWindow="-110" windowWidth="19420" windowHeight="11620" activeTab="1" xr2:uid="{00000000-000D-0000-FFFF-FFFF00000000}"/>
  </bookViews>
  <sheets>
    <sheet name="Front cover" sheetId="7" r:id="rId1"/>
    <sheet name="R&amp;P Accounts" sheetId="1" r:id="rId2"/>
    <sheet name="Statement of balances" sheetId="2" r:id="rId3"/>
    <sheet name="Notes" sheetId="3" r:id="rId4"/>
    <sheet name="Glossary" sheetId="6" r:id="rId5"/>
  </sheets>
  <definedNames>
    <definedName name="_xlnm.Print_Area" localSheetId="0">'Front cover'!$A$1:$A$27</definedName>
    <definedName name="_xlnm.Print_Area" localSheetId="3">Notes!$A$1:$E$62</definedName>
    <definedName name="_xlnm.Print_Area" localSheetId="2">'Statement of balances'!$A$1:$J$23</definedName>
  </definedNames>
  <calcPr calcId="191029"/>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D26" i="3" l="1"/>
  <c r="C12" i="1"/>
  <c r="I15" i="1" l="1"/>
  <c r="I23" i="1"/>
  <c r="A4" i="3" l="1"/>
  <c r="C15" i="1" l="1"/>
  <c r="C23" i="1"/>
  <c r="G11" i="1"/>
  <c r="G12" i="1"/>
  <c r="G13" i="1"/>
  <c r="G18" i="1"/>
  <c r="G19" i="1"/>
  <c r="G20" i="1"/>
  <c r="G21" i="1"/>
  <c r="E15" i="1"/>
  <c r="E26" i="1" s="1"/>
  <c r="E23" i="1"/>
  <c r="E14" i="2"/>
  <c r="C26" i="1" l="1"/>
  <c r="C12" i="2" s="1"/>
  <c r="G12" i="2" s="1"/>
  <c r="I26" i="1"/>
  <c r="I12" i="2" s="1"/>
  <c r="I14" i="2" s="1"/>
  <c r="G11" i="2" s="1"/>
  <c r="G23" i="1"/>
  <c r="G15" i="1"/>
  <c r="G14" i="2" l="1"/>
  <c r="G26" i="1"/>
  <c r="C14"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Susan Souter</author>
  </authors>
  <commentList>
    <comment ref="C12" authorId="0" shapeId="0" xr:uid="{06106895-C431-43DF-875F-48A63B9AACF1}">
      <text>
        <r>
          <rPr>
            <b/>
            <sz val="9"/>
            <color indexed="81"/>
            <rFont val="Tahoma"/>
            <family val="2"/>
          </rPr>
          <t>Susan Souter:</t>
        </r>
        <r>
          <rPr>
            <sz val="9"/>
            <color indexed="81"/>
            <rFont val="Tahoma"/>
            <family val="2"/>
          </rPr>
          <t xml:space="preserve">
less FLOAT £1285
</t>
        </r>
      </text>
    </comment>
    <comment ref="I18" authorId="0" shapeId="0" xr:uid="{111B177D-9CB6-4C0C-B8DE-1DBA03614C8E}">
      <text>
        <r>
          <rPr>
            <b/>
            <sz val="9"/>
            <color indexed="81"/>
            <rFont val="Tahoma"/>
            <family val="2"/>
          </rPr>
          <t>Susan Souter:</t>
        </r>
        <r>
          <rPr>
            <sz val="9"/>
            <color indexed="81"/>
            <rFont val="Tahoma"/>
            <family val="2"/>
          </rPr>
          <t xml:space="preserve">
less £2880 floats</t>
        </r>
      </text>
    </comment>
  </commentList>
</comments>
</file>

<file path=xl/sharedStrings.xml><?xml version="1.0" encoding="utf-8"?>
<sst xmlns="http://schemas.openxmlformats.org/spreadsheetml/2006/main" count="104" uniqueCount="81">
  <si>
    <t>Receipts and Payments Accounts</t>
  </si>
  <si>
    <t>Section A - Statement of receipts and payments</t>
  </si>
  <si>
    <t>Receipts</t>
  </si>
  <si>
    <t>Unrestricted funds</t>
  </si>
  <si>
    <t>£</t>
  </si>
  <si>
    <t>Donations</t>
  </si>
  <si>
    <t>Receipts from fundraising activities</t>
  </si>
  <si>
    <t>Payments</t>
  </si>
  <si>
    <t>Expenses for fundraising activities</t>
  </si>
  <si>
    <t>Payments relating directly to charitable activities</t>
  </si>
  <si>
    <t>Grants and donations</t>
  </si>
  <si>
    <t>Other</t>
  </si>
  <si>
    <t>Net receipts/(payments)</t>
  </si>
  <si>
    <t>Total payments</t>
  </si>
  <si>
    <t>Total receipts</t>
  </si>
  <si>
    <t>Section B - Statement of balances</t>
  </si>
  <si>
    <t>Cash funds</t>
  </si>
  <si>
    <t>Cash and bank balances at start of year</t>
  </si>
  <si>
    <t>Surplus/(deficit) shown on receipts and payments account</t>
  </si>
  <si>
    <t>Cash and bank balances at end of year</t>
  </si>
  <si>
    <t>Signature</t>
  </si>
  <si>
    <t>Signed by one or two trustees on behalf of all the trustees:</t>
  </si>
  <si>
    <t>Print Name</t>
  </si>
  <si>
    <t>Date of approval</t>
  </si>
  <si>
    <t>Section C - Notes to the Accounts</t>
  </si>
  <si>
    <t>C1 Nature and purpose of funds</t>
  </si>
  <si>
    <t>Type of activity or projected supported</t>
  </si>
  <si>
    <t>Individual</t>
  </si>
  <si>
    <t>Number of grants made</t>
  </si>
  <si>
    <t>Total</t>
  </si>
  <si>
    <t>Restricted funds</t>
  </si>
  <si>
    <t>Charity Trustee</t>
  </si>
  <si>
    <t>Charity trustees’ are defined in section 106 of the 2005 Act as people having the general control and management of the administration of a charity. Charity trustees can also sometimes be known as committee members, directors or board members.</t>
  </si>
  <si>
    <t>Governing Document</t>
  </si>
  <si>
    <t>A governing document (or constitution) is the document (or set of documents) that sets up an organisation and says what its purposes are. It will usually deal with other matters, including who will manage and control the organisation, what its powers are, what it can do with the organisation's money and other assets, and membership of the organisation</t>
  </si>
  <si>
    <t>Reserves</t>
  </si>
  <si>
    <t>General reserves are funds held by a charity that are freely available to spend on any of the charity’s purposes. This would exclude endowment and restricted funds and tangible fixed assets.</t>
  </si>
  <si>
    <t>Restricted funds are funds that can only be used for the particular purposes specified by the donor. For example, if a local authority provides a grant to a local charity to refurbish the community hall, the grant is a restricted fund that can only be used for the purpose for which it was given, in this case refurbishing the hall. Another example would be if a charity carries out an appeal for a particular purpose (for example to purchase a minibus). The money raised by the appeal would be a restricted fund and should only be used for the purpose of the appeal. Income from assets held in a restricted fund (for example interest) will be subject to the same restriction as the original fund unless the terms of the original restriction say otherwise.</t>
  </si>
  <si>
    <t>Trustees Annual Report</t>
  </si>
  <si>
    <t>The Trustees Annual Report is a part of the annual Accounts and contains information about the charity and its activities and achievements in that year.</t>
  </si>
  <si>
    <t>Unrestricted funds are funds that the charity trustees are able to use for any of the charity’s purposes. Donations that are not given for a specific purpose would be an unrestricted fund (for example membership fees). Income from these funds is also unrestricted and can be used for any of the charity’s purposes at the discretion of the charity trustees. Charity trustees may decide to earmark part of a charity’s unrestricted funds for a particular purpose, for example major repair works. These sums are designated for that purpose and should be accounted for as part of the charity’s unrestricted funds.</t>
  </si>
  <si>
    <t>Glossary of Terms</t>
  </si>
  <si>
    <t>C3a Trustee remuneration</t>
  </si>
  <si>
    <t>If no remuneration was paid during the period to any charity trustee or person connnected to a trustee cross this box (otherwise complete section 3b).</t>
  </si>
  <si>
    <t>C3b Trustee remuneration - details</t>
  </si>
  <si>
    <t>C4a Trustee expenses</t>
  </si>
  <si>
    <t>If no expenses were paid to any charity trustee during the period cross this box (otherwise complete section 3b).</t>
  </si>
  <si>
    <t>C4b Trustee expenses- details</t>
  </si>
  <si>
    <t>Number of trustees</t>
  </si>
  <si>
    <t>C5 Transactions with trustees and connected persons</t>
  </si>
  <si>
    <t>C6 Other information</t>
  </si>
  <si>
    <t>Nature of relationship/transaction</t>
  </si>
  <si>
    <t>Transaction amount (£)</t>
  </si>
  <si>
    <t>Balance outstanding at period end (£)</t>
  </si>
  <si>
    <t>X</t>
  </si>
  <si>
    <t>ST GERARDINE PRIMARY SCHOOL PARENT COUNCIL</t>
  </si>
  <si>
    <t>Scottish Charity No. SC045113</t>
  </si>
  <si>
    <t>Annual Report &amp; Financial Statements</t>
  </si>
  <si>
    <t>n/a</t>
  </si>
  <si>
    <t>St Gerardine Primary School Parent Council (SC045113)</t>
  </si>
  <si>
    <t>N/A</t>
  </si>
  <si>
    <t>Leigh Russell</t>
  </si>
  <si>
    <t>Susan Souter</t>
  </si>
  <si>
    <t>C2 Payments made relating to Charitable Activity</t>
  </si>
  <si>
    <t>Total funds
31 July 2024</t>
  </si>
  <si>
    <t>Total funds
2023/24</t>
  </si>
  <si>
    <t>for the year ended 31 July 2025</t>
  </si>
  <si>
    <t>For the period from 01 August 2024 to 31 July 2025</t>
  </si>
  <si>
    <t>Total funds
31 July 2025</t>
  </si>
  <si>
    <t>Total funds
2024/25</t>
  </si>
  <si>
    <t>Book Club books</t>
  </si>
  <si>
    <t>End of Term fun day</t>
  </si>
  <si>
    <t>Games (dart boards, Uno, cards etc)</t>
  </si>
  <si>
    <t>Health Week</t>
  </si>
  <si>
    <t>Moray Council - ipads &amp; accessories</t>
  </si>
  <si>
    <t>Moray Council - playground equipment</t>
  </si>
  <si>
    <t>P1 Resources</t>
  </si>
  <si>
    <t>P2/P2/3 chocolate making</t>
  </si>
  <si>
    <t>P7 Prom</t>
  </si>
  <si>
    <t>STEM Week</t>
  </si>
  <si>
    <t>Stuart Reid Author visit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</si>
</sst>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16" x14ac:knownFonts="1">
    <font>
      <sz val="11"/>
      <color theme="1"/>
      <name val="Calibri"/>
      <family val="2"/>
      <scheme val="minor"/>
    </font>
    <font>
      <b/>
      <sz val="11"/>
      <color theme="1"/>
      <name val="Calibri"/>
      <family val="2"/>
      <scheme val="minor"/>
    </font>
    <font>
      <b/>
      <u/>
      <sz val="11"/>
      <color theme="1"/>
      <name val="Calibri"/>
      <family val="2"/>
      <scheme val="minor"/>
    </font>
    <font>
      <b/>
      <i/>
      <sz val="11"/>
      <color theme="1"/>
      <name val="Calibri"/>
      <family val="2"/>
      <scheme val="minor"/>
    </font>
    <font>
      <sz val="11"/>
      <color rgb="FFFF0000"/>
      <name val="Calibri"/>
      <family val="2"/>
      <scheme val="minor"/>
    </font>
    <font>
      <u/>
      <sz val="11"/>
      <color theme="10"/>
      <name val="Calibri"/>
      <family val="2"/>
      <scheme val="minor"/>
    </font>
    <font>
      <sz val="11"/>
      <color rgb="FF3A3A3A"/>
      <name val="Calibri"/>
      <family val="2"/>
      <scheme val="minor"/>
    </font>
    <font>
      <b/>
      <sz val="16"/>
      <color theme="1"/>
      <name val="Calibri"/>
      <family val="2"/>
      <scheme val="minor"/>
    </font>
    <font>
      <sz val="20"/>
      <color theme="1"/>
      <name val="Calibri"/>
      <family val="2"/>
      <scheme val="minor"/>
    </font>
    <font>
      <b/>
      <sz val="20"/>
      <color theme="1"/>
      <name val="Calibri"/>
      <family val="2"/>
      <scheme val="minor"/>
    </font>
    <font>
      <sz val="8"/>
      <name val="Calibri"/>
      <family val="2"/>
      <scheme val="minor"/>
    </font>
    <font>
      <u/>
      <sz val="11"/>
      <color theme="11"/>
      <name val="Calibri"/>
      <family val="2"/>
      <scheme val="minor"/>
    </font>
    <font>
      <b/>
      <u/>
      <sz val="11"/>
      <color rgb="FF000000"/>
      <name val="Calibri"/>
      <family val="2"/>
      <scheme val="minor"/>
    </font>
    <font>
      <sz val="11"/>
      <color theme="1"/>
      <name val="Calibri"/>
      <family val="2"/>
      <scheme val="minor"/>
    </font>
    <font>
      <sz val="9"/>
      <color indexed="81"/>
      <name val="Tahoma"/>
      <family val="2"/>
    </font>
    <font>
      <b/>
      <sz val="9"/>
      <color indexed="81"/>
      <name val="Tahoma"/>
      <family val="2"/>
    </font>
  </fonts>
  <fills count="2">
    <fill>
      <patternFill patternType="none"/>
    </fill>
    <fill>
      <patternFill patternType="gray125"/>
    </fill>
  </fills>
  <borders count="16">
    <border>
      <left/>
      <right/>
      <top/>
      <bottom/>
      <diagonal/>
    </border>
    <border>
      <left/>
      <right/>
      <top style="thin">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style="double">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indexed="64"/>
      </left>
      <right/>
      <top/>
      <bottom style="thin">
        <color indexed="64"/>
      </bottom>
      <diagonal/>
    </border>
    <border>
      <left style="thin">
        <color indexed="64"/>
      </left>
      <right/>
      <top/>
      <bottom/>
      <diagonal/>
    </border>
    <border>
      <left style="thin">
        <color auto="1"/>
      </left>
      <right style="thin">
        <color auto="1"/>
      </right>
      <top style="thin">
        <color indexed="64"/>
      </top>
      <bottom style="double">
        <color indexed="64"/>
      </bottom>
      <diagonal/>
    </border>
  </borders>
  <cellStyleXfs count="5">
    <xf numFmtId="0" fontId="0" fillId="0" borderId="0"/>
    <xf numFmtId="0" fontId="5"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43" fontId="13" fillId="0" borderId="0" applyFont="0" applyFill="0" applyBorder="0" applyAlignment="0" applyProtection="0"/>
  </cellStyleXfs>
  <cellXfs count="56">
    <xf numFmtId="0" fontId="0" fillId="0" borderId="0" xfId="0"/>
    <xf numFmtId="0" fontId="1" fillId="0" borderId="0" xfId="0" applyFont="1"/>
    <xf numFmtId="0" fontId="0" fillId="0" borderId="0" xfId="0" applyAlignment="1">
      <alignment horizontal="center" wrapText="1"/>
    </xf>
    <xf numFmtId="0" fontId="0" fillId="0" borderId="0" xfId="0" applyAlignment="1">
      <alignment horizontal="center"/>
    </xf>
    <xf numFmtId="0" fontId="0" fillId="0" borderId="3" xfId="0" applyBorder="1"/>
    <xf numFmtId="0" fontId="0" fillId="0" borderId="2" xfId="0" applyBorder="1"/>
    <xf numFmtId="0" fontId="0" fillId="0" borderId="0" xfId="0" applyAlignment="1">
      <alignment horizontal="center" vertical="center" wrapText="1"/>
    </xf>
    <xf numFmtId="0" fontId="2" fillId="0" borderId="0" xfId="0" applyFont="1"/>
    <xf numFmtId="0" fontId="0" fillId="0" borderId="0" xfId="0" applyAlignment="1">
      <alignment horizontal="center" vertical="center"/>
    </xf>
    <xf numFmtId="0" fontId="3" fillId="0" borderId="0" xfId="0" applyFont="1"/>
    <xf numFmtId="0" fontId="0" fillId="0" borderId="2" xfId="0" applyBorder="1" applyAlignment="1">
      <alignment horizontal="center" vertical="center"/>
    </xf>
    <xf numFmtId="0" fontId="0" fillId="0" borderId="11" xfId="0" applyBorder="1"/>
    <xf numFmtId="0" fontId="0" fillId="0" borderId="2" xfId="0" applyBorder="1" applyAlignment="1">
      <alignment horizontal="center" vertical="center" wrapText="1"/>
    </xf>
    <xf numFmtId="0" fontId="0" fillId="0" borderId="0" xfId="0" applyAlignment="1">
      <alignment horizontal="left" vertical="top"/>
    </xf>
    <xf numFmtId="0" fontId="5" fillId="0" borderId="0" xfId="1" applyAlignment="1">
      <alignment horizontal="left" vertical="top" wrapText="1"/>
    </xf>
    <xf numFmtId="0" fontId="0" fillId="0" borderId="0" xfId="0" applyAlignment="1">
      <alignment horizontal="left" vertical="top" wrapText="1"/>
    </xf>
    <xf numFmtId="0" fontId="6" fillId="0" borderId="2" xfId="0" applyFont="1" applyBorder="1" applyAlignment="1">
      <alignment horizontal="left" vertical="top"/>
    </xf>
    <xf numFmtId="0" fontId="0" fillId="0" borderId="2" xfId="0" applyBorder="1" applyAlignment="1">
      <alignment horizontal="left" vertical="top" wrapText="1"/>
    </xf>
    <xf numFmtId="0" fontId="1" fillId="0" borderId="0" xfId="0" applyFont="1" applyAlignment="1">
      <alignment horizontal="left" vertical="top"/>
    </xf>
    <xf numFmtId="0" fontId="4" fillId="0" borderId="0" xfId="0" applyFont="1"/>
    <xf numFmtId="0" fontId="0" fillId="0" borderId="2" xfId="0" applyBorder="1" applyAlignment="1">
      <alignment horizontal="center"/>
    </xf>
    <xf numFmtId="0" fontId="0" fillId="0" borderId="4" xfId="0" applyBorder="1"/>
    <xf numFmtId="0" fontId="0" fillId="0" borderId="5" xfId="0" applyBorder="1"/>
    <xf numFmtId="0" fontId="0" fillId="0" borderId="10" xfId="0" applyBorder="1" applyAlignment="1">
      <alignment horizontal="center" vertical="top" wrapText="1"/>
    </xf>
    <xf numFmtId="164" fontId="0" fillId="0" borderId="0" xfId="0" applyNumberFormat="1"/>
    <xf numFmtId="164" fontId="0" fillId="0" borderId="1" xfId="0" applyNumberFormat="1" applyBorder="1"/>
    <xf numFmtId="164" fontId="0" fillId="0" borderId="9" xfId="0" applyNumberFormat="1" applyBorder="1"/>
    <xf numFmtId="0" fontId="9" fillId="0" borderId="0" xfId="0" applyFont="1"/>
    <xf numFmtId="0" fontId="7" fillId="0" borderId="0" xfId="0" applyFont="1" applyAlignment="1">
      <alignment horizontal="center"/>
    </xf>
    <xf numFmtId="0" fontId="8" fillId="0" borderId="0" xfId="0" applyFont="1" applyAlignment="1">
      <alignment horizontal="right"/>
    </xf>
    <xf numFmtId="0" fontId="0" fillId="0" borderId="0" xfId="0" applyAlignment="1">
      <alignment vertical="center" wrapText="1"/>
    </xf>
    <xf numFmtId="0" fontId="12" fillId="0" borderId="0" xfId="0" applyFont="1"/>
    <xf numFmtId="0" fontId="0" fillId="0" borderId="4" xfId="0" applyBorder="1" applyAlignment="1">
      <alignment horizontal="center"/>
    </xf>
    <xf numFmtId="0" fontId="0" fillId="0" borderId="6" xfId="0" applyBorder="1"/>
    <xf numFmtId="0" fontId="0" fillId="0" borderId="13" xfId="0" applyBorder="1"/>
    <xf numFmtId="0" fontId="0" fillId="0" borderId="8" xfId="0" applyBorder="1"/>
    <xf numFmtId="0" fontId="0" fillId="0" borderId="4" xfId="0" applyBorder="1" applyAlignment="1">
      <alignment horizontal="center" vertical="center"/>
    </xf>
    <xf numFmtId="0" fontId="0" fillId="0" borderId="5" xfId="0" applyBorder="1" applyAlignment="1">
      <alignment horizontal="center" vertical="center" wrapText="1"/>
    </xf>
    <xf numFmtId="0" fontId="0" fillId="0" borderId="7" xfId="0" applyBorder="1" applyAlignment="1">
      <alignment horizontal="center" wrapText="1"/>
    </xf>
    <xf numFmtId="0" fontId="0" fillId="0" borderId="14" xfId="0" applyBorder="1" applyAlignment="1">
      <alignment horizontal="left"/>
    </xf>
    <xf numFmtId="0" fontId="0" fillId="0" borderId="14" xfId="0" applyBorder="1" applyAlignment="1">
      <alignment horizontal="left" wrapText="1"/>
    </xf>
    <xf numFmtId="0" fontId="0" fillId="0" borderId="13" xfId="0" applyBorder="1" applyAlignment="1">
      <alignment horizontal="left"/>
    </xf>
    <xf numFmtId="1" fontId="0" fillId="0" borderId="11" xfId="0" applyNumberFormat="1" applyBorder="1" applyAlignment="1">
      <alignment horizontal="right" wrapText="1"/>
    </xf>
    <xf numFmtId="1" fontId="0" fillId="0" borderId="11" xfId="4" applyNumberFormat="1" applyFont="1" applyBorder="1" applyAlignment="1">
      <alignment horizontal="right"/>
    </xf>
    <xf numFmtId="1" fontId="0" fillId="0" borderId="3" xfId="4" applyNumberFormat="1" applyFont="1" applyBorder="1" applyAlignment="1">
      <alignment horizontal="right"/>
    </xf>
    <xf numFmtId="1" fontId="0" fillId="0" borderId="15" xfId="0" applyNumberFormat="1" applyBorder="1" applyAlignment="1">
      <alignment horizontal="right" wrapText="1"/>
    </xf>
    <xf numFmtId="0" fontId="0" fillId="0" borderId="2" xfId="0" applyBorder="1" applyAlignment="1">
      <alignment horizontal="center"/>
    </xf>
    <xf numFmtId="0" fontId="0" fillId="0" borderId="0" xfId="0" applyAlignment="1">
      <alignment horizontal="center" vertical="center" wrapText="1"/>
    </xf>
    <xf numFmtId="0" fontId="0" fillId="0" borderId="10" xfId="0" applyBorder="1" applyAlignment="1">
      <alignment horizontal="left" vertical="top"/>
    </xf>
    <xf numFmtId="0" fontId="0" fillId="0" borderId="12" xfId="0" applyBorder="1" applyAlignment="1">
      <alignment horizontal="left" vertical="top"/>
    </xf>
    <xf numFmtId="0" fontId="0" fillId="0" borderId="4" xfId="0" applyBorder="1" applyAlignment="1">
      <alignment horizontal="center"/>
    </xf>
    <xf numFmtId="0" fontId="0" fillId="0" borderId="5" xfId="0" applyBorder="1" applyAlignment="1">
      <alignment horizontal="center"/>
    </xf>
    <xf numFmtId="0" fontId="0" fillId="0" borderId="2" xfId="0" applyBorder="1" applyAlignment="1">
      <alignment horizontal="left" wrapText="1"/>
    </xf>
    <xf numFmtId="0" fontId="7" fillId="0" borderId="10" xfId="0" applyFont="1" applyBorder="1" applyAlignment="1">
      <alignment horizontal="center" vertical="center"/>
    </xf>
    <xf numFmtId="0" fontId="7" fillId="0" borderId="3" xfId="0" applyFont="1" applyBorder="1" applyAlignment="1">
      <alignment horizontal="center" vertical="center"/>
    </xf>
    <xf numFmtId="0" fontId="0" fillId="0" borderId="6" xfId="0" applyBorder="1" applyAlignment="1">
      <alignment horizontal="center"/>
    </xf>
  </cellXfs>
  <cellStyles count="5">
    <cellStyle name="Comma" xfId="4" builtinId="3"/>
    <cellStyle name="Followed Hyperlink" xfId="2" builtinId="9" hidden="1"/>
    <cellStyle name="Followed Hyperlink" xfId="3" builtinId="9" hidden="1"/>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7"/>
  <sheetViews>
    <sheetView zoomScaleNormal="100" workbookViewId="0">
      <selection activeCell="A18" sqref="A18"/>
    </sheetView>
  </sheetViews>
  <sheetFormatPr defaultColWidth="10.81640625" defaultRowHeight="26" x14ac:dyDescent="0.6"/>
  <cols>
    <col min="1" max="1" width="84.81640625" style="27" customWidth="1"/>
    <col min="2" max="16384" width="10.81640625" style="27"/>
  </cols>
  <sheetData>
    <row r="1" spans="1:2" x14ac:dyDescent="0.6">
      <c r="A1" s="29"/>
    </row>
    <row r="8" spans="1:2" x14ac:dyDescent="0.6">
      <c r="A8" s="28" t="s">
        <v>55</v>
      </c>
      <c r="B8" s="28"/>
    </row>
    <row r="12" spans="1:2" x14ac:dyDescent="0.6">
      <c r="A12" s="28" t="s">
        <v>56</v>
      </c>
      <c r="B12" s="28"/>
    </row>
    <row r="16" spans="1:2" x14ac:dyDescent="0.6">
      <c r="A16" s="28" t="s">
        <v>57</v>
      </c>
      <c r="B16" s="28"/>
    </row>
    <row r="17" spans="1:2" x14ac:dyDescent="0.6">
      <c r="A17" s="28" t="s">
        <v>66</v>
      </c>
      <c r="B17" s="28"/>
    </row>
  </sheetData>
  <phoneticPr fontId="10" type="noConversion"/>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0"/>
  <sheetViews>
    <sheetView tabSelected="1" zoomScale="90" zoomScaleNormal="90" workbookViewId="0">
      <selection activeCell="C19" sqref="C19"/>
    </sheetView>
  </sheetViews>
  <sheetFormatPr defaultColWidth="8.81640625" defaultRowHeight="14.5" x14ac:dyDescent="0.35"/>
  <cols>
    <col min="1" max="1" width="45.81640625" bestFit="1" customWidth="1"/>
    <col min="3" max="3" width="13.26953125" customWidth="1"/>
    <col min="4" max="4" width="2.81640625" customWidth="1"/>
    <col min="5" max="5" width="13.26953125" customWidth="1"/>
    <col min="6" max="6" width="2.81640625" customWidth="1"/>
    <col min="7" max="7" width="12" customWidth="1"/>
    <col min="8" max="8" width="3" customWidth="1"/>
    <col min="9" max="9" width="13" customWidth="1"/>
  </cols>
  <sheetData>
    <row r="1" spans="1:11" x14ac:dyDescent="0.35">
      <c r="A1" s="7" t="s">
        <v>59</v>
      </c>
      <c r="B1" s="7"/>
    </row>
    <row r="3" spans="1:11" x14ac:dyDescent="0.35">
      <c r="A3" t="s">
        <v>0</v>
      </c>
    </row>
    <row r="4" spans="1:11" x14ac:dyDescent="0.35">
      <c r="A4" t="s">
        <v>67</v>
      </c>
    </row>
    <row r="6" spans="1:11" x14ac:dyDescent="0.35">
      <c r="A6" t="s">
        <v>1</v>
      </c>
    </row>
    <row r="8" spans="1:11" ht="29" x14ac:dyDescent="0.35">
      <c r="C8" s="2" t="s">
        <v>3</v>
      </c>
      <c r="E8" s="2" t="s">
        <v>30</v>
      </c>
      <c r="G8" s="2" t="s">
        <v>68</v>
      </c>
      <c r="I8" s="2" t="s">
        <v>64</v>
      </c>
    </row>
    <row r="9" spans="1:11" x14ac:dyDescent="0.35">
      <c r="C9" s="3" t="s">
        <v>4</v>
      </c>
      <c r="E9" s="3" t="s">
        <v>4</v>
      </c>
      <c r="G9" s="3" t="s">
        <v>4</v>
      </c>
      <c r="I9" s="3" t="s">
        <v>4</v>
      </c>
    </row>
    <row r="10" spans="1:11" x14ac:dyDescent="0.35">
      <c r="A10" s="1" t="s">
        <v>2</v>
      </c>
    </row>
    <row r="11" spans="1:11" x14ac:dyDescent="0.35">
      <c r="A11" t="s">
        <v>5</v>
      </c>
      <c r="C11" s="24">
        <v>0</v>
      </c>
      <c r="D11" s="24"/>
      <c r="E11" s="24"/>
      <c r="F11" s="24"/>
      <c r="G11" s="24">
        <f>C11+E11</f>
        <v>0</v>
      </c>
      <c r="H11" s="24"/>
      <c r="I11" s="24">
        <v>0</v>
      </c>
    </row>
    <row r="12" spans="1:11" x14ac:dyDescent="0.35">
      <c r="A12" t="s">
        <v>6</v>
      </c>
      <c r="C12" s="24">
        <f>11724.49-1205</f>
        <v>10519.49</v>
      </c>
      <c r="D12" s="24"/>
      <c r="E12" s="24"/>
      <c r="F12" s="24"/>
      <c r="G12" s="24">
        <f>C12+E12</f>
        <v>10519.49</v>
      </c>
      <c r="H12" s="24"/>
      <c r="I12" s="24">
        <v>16991.189999999999</v>
      </c>
      <c r="J12" s="24"/>
    </row>
    <row r="13" spans="1:11" x14ac:dyDescent="0.35">
      <c r="A13" t="s">
        <v>11</v>
      </c>
      <c r="C13" s="24">
        <v>342.77</v>
      </c>
      <c r="D13" s="24"/>
      <c r="E13" s="24"/>
      <c r="F13" s="24"/>
      <c r="G13" s="24">
        <f>C13+E13</f>
        <v>342.77</v>
      </c>
      <c r="H13" s="24"/>
      <c r="I13" s="24">
        <v>345.67</v>
      </c>
    </row>
    <row r="14" spans="1:11" x14ac:dyDescent="0.35">
      <c r="C14" s="24"/>
      <c r="D14" s="24"/>
      <c r="E14" s="24"/>
      <c r="F14" s="24"/>
      <c r="G14" s="24"/>
      <c r="H14" s="24"/>
      <c r="I14" s="24"/>
    </row>
    <row r="15" spans="1:11" ht="15" thickBot="1" x14ac:dyDescent="0.4">
      <c r="A15" s="1" t="s">
        <v>14</v>
      </c>
      <c r="C15" s="25">
        <f>SUM(C11:C14)</f>
        <v>10862.26</v>
      </c>
      <c r="D15" s="24"/>
      <c r="E15" s="25">
        <f>SUM(E11:E14)</f>
        <v>0</v>
      </c>
      <c r="F15" s="24"/>
      <c r="G15" s="25">
        <f>SUM(G11:G14)</f>
        <v>10862.26</v>
      </c>
      <c r="H15" s="24"/>
      <c r="I15" s="25">
        <f>SUM(I11:I14)</f>
        <v>17336.859999999997</v>
      </c>
      <c r="K15" s="24"/>
    </row>
    <row r="16" spans="1:11" x14ac:dyDescent="0.35">
      <c r="C16" s="24"/>
      <c r="D16" s="24"/>
      <c r="E16" s="24"/>
      <c r="F16" s="24"/>
      <c r="G16" s="24"/>
      <c r="H16" s="24"/>
      <c r="I16" s="24"/>
    </row>
    <row r="17" spans="1:11" x14ac:dyDescent="0.35">
      <c r="A17" s="1" t="s">
        <v>7</v>
      </c>
      <c r="C17" s="24"/>
      <c r="D17" s="24"/>
      <c r="E17" s="24"/>
      <c r="F17" s="24"/>
      <c r="G17" s="24"/>
      <c r="H17" s="24"/>
      <c r="I17" s="24"/>
    </row>
    <row r="18" spans="1:11" x14ac:dyDescent="0.35">
      <c r="A18" t="s">
        <v>8</v>
      </c>
      <c r="C18" s="24">
        <v>1417</v>
      </c>
      <c r="D18" s="24"/>
      <c r="E18" s="24"/>
      <c r="F18" s="24"/>
      <c r="G18" s="24">
        <f t="shared" ref="G18:G21" si="0">C18+E18</f>
        <v>1417</v>
      </c>
      <c r="H18" s="24"/>
      <c r="I18" s="24">
        <v>1086.56</v>
      </c>
    </row>
    <row r="19" spans="1:11" x14ac:dyDescent="0.35">
      <c r="A19" t="s">
        <v>9</v>
      </c>
      <c r="C19" s="24">
        <v>8818</v>
      </c>
      <c r="D19" s="24"/>
      <c r="E19" s="24"/>
      <c r="F19" s="24"/>
      <c r="G19" s="24">
        <f t="shared" si="0"/>
        <v>8818</v>
      </c>
      <c r="H19" s="24"/>
      <c r="I19" s="24">
        <v>1591.28</v>
      </c>
      <c r="J19" s="24"/>
    </row>
    <row r="20" spans="1:11" x14ac:dyDescent="0.35">
      <c r="A20" t="s">
        <v>10</v>
      </c>
      <c r="C20" s="24">
        <v>0</v>
      </c>
      <c r="D20" s="24"/>
      <c r="E20" s="24"/>
      <c r="F20" s="24"/>
      <c r="G20" s="24">
        <f t="shared" si="0"/>
        <v>0</v>
      </c>
      <c r="H20" s="24"/>
      <c r="I20" s="24">
        <v>0</v>
      </c>
    </row>
    <row r="21" spans="1:11" x14ac:dyDescent="0.35">
      <c r="A21" t="s">
        <v>11</v>
      </c>
      <c r="C21" s="24">
        <v>128.37</v>
      </c>
      <c r="D21" s="24"/>
      <c r="E21" s="24"/>
      <c r="F21" s="24"/>
      <c r="G21" s="24">
        <f t="shared" si="0"/>
        <v>128.37</v>
      </c>
      <c r="H21" s="24"/>
      <c r="I21" s="24">
        <v>20</v>
      </c>
    </row>
    <row r="22" spans="1:11" x14ac:dyDescent="0.35">
      <c r="C22" s="24"/>
      <c r="D22" s="24"/>
      <c r="E22" s="24"/>
      <c r="F22" s="24"/>
      <c r="G22" s="24"/>
      <c r="H22" s="24"/>
      <c r="I22" s="24"/>
    </row>
    <row r="23" spans="1:11" ht="15" thickBot="1" x14ac:dyDescent="0.4">
      <c r="A23" s="1" t="s">
        <v>13</v>
      </c>
      <c r="C23" s="25">
        <f>SUM(C18:C22)</f>
        <v>10363.370000000001</v>
      </c>
      <c r="D23" s="24"/>
      <c r="E23" s="25">
        <f>SUM(E18:E22)</f>
        <v>0</v>
      </c>
      <c r="F23" s="24"/>
      <c r="G23" s="25">
        <f>SUM(G18:G22)</f>
        <v>10363.370000000001</v>
      </c>
      <c r="H23" s="24"/>
      <c r="I23" s="25">
        <f>SUM(I18:I22)</f>
        <v>2697.84</v>
      </c>
      <c r="K23" s="24"/>
    </row>
    <row r="24" spans="1:11" x14ac:dyDescent="0.35">
      <c r="C24" s="24"/>
      <c r="D24" s="24"/>
      <c r="E24" s="24"/>
      <c r="F24" s="24"/>
      <c r="G24" s="24"/>
      <c r="H24" s="24"/>
      <c r="I24" s="24"/>
    </row>
    <row r="25" spans="1:11" x14ac:dyDescent="0.35">
      <c r="C25" s="24"/>
      <c r="D25" s="24"/>
      <c r="E25" s="24"/>
      <c r="F25" s="24"/>
      <c r="G25" s="24"/>
      <c r="H25" s="24"/>
      <c r="I25" s="24"/>
    </row>
    <row r="26" spans="1:11" ht="15" thickBot="1" x14ac:dyDescent="0.4">
      <c r="A26" s="9" t="s">
        <v>12</v>
      </c>
      <c r="C26" s="26">
        <f>C15-C23</f>
        <v>498.88999999999942</v>
      </c>
      <c r="D26" s="24"/>
      <c r="E26" s="26">
        <f>E15-E23</f>
        <v>0</v>
      </c>
      <c r="F26" s="24"/>
      <c r="G26" s="26">
        <f>G15-G23</f>
        <v>498.88999999999942</v>
      </c>
      <c r="H26" s="24"/>
      <c r="I26" s="26">
        <f>I15-I23</f>
        <v>14639.019999999997</v>
      </c>
      <c r="K26" s="24"/>
    </row>
    <row r="27" spans="1:11" ht="15" thickTop="1" x14ac:dyDescent="0.35">
      <c r="G27" s="24"/>
    </row>
    <row r="28" spans="1:11" x14ac:dyDescent="0.35">
      <c r="G28" s="24"/>
    </row>
    <row r="30" spans="1:11" x14ac:dyDescent="0.35">
      <c r="A30" s="19"/>
    </row>
  </sheetData>
  <phoneticPr fontId="10" type="noConversion"/>
  <pageMargins left="0.70866141732283472" right="0.70866141732283472" top="0.74803149606299213" bottom="0.74803149606299213" header="0.31496062992125984" footer="0.31496062992125984"/>
  <pageSetup paperSize="9" scale="75" orientation="portrait" r:id="rId1"/>
  <headerFooter>
    <oddFooter>&amp;C1</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23"/>
  <sheetViews>
    <sheetView zoomScaleNormal="100" zoomScalePageLayoutView="80" workbookViewId="0">
      <selection activeCell="M12" sqref="M12"/>
    </sheetView>
  </sheetViews>
  <sheetFormatPr defaultColWidth="8.81640625" defaultRowHeight="14.5" x14ac:dyDescent="0.35"/>
  <cols>
    <col min="1" max="1" width="53.54296875" customWidth="1"/>
    <col min="2" max="2" width="2" customWidth="1"/>
    <col min="3" max="3" width="13.26953125" customWidth="1"/>
    <col min="4" max="4" width="2.1796875" customWidth="1"/>
    <col min="5" max="5" width="13.26953125" customWidth="1"/>
    <col min="6" max="6" width="2" customWidth="1"/>
    <col min="7" max="7" width="10.81640625" bestFit="1" customWidth="1"/>
    <col min="8" max="8" width="1.81640625" customWidth="1"/>
    <col min="9" max="9" width="10.81640625" bestFit="1" customWidth="1"/>
    <col min="10" max="10" width="10.81640625" customWidth="1"/>
    <col min="11" max="11" width="3" customWidth="1"/>
    <col min="12" max="12" width="16.26953125" customWidth="1"/>
  </cols>
  <sheetData>
    <row r="1" spans="1:10" x14ac:dyDescent="0.35">
      <c r="A1" s="7" t="s">
        <v>59</v>
      </c>
      <c r="B1" s="7"/>
    </row>
    <row r="3" spans="1:10" x14ac:dyDescent="0.35">
      <c r="A3" t="s">
        <v>0</v>
      </c>
    </row>
    <row r="4" spans="1:10" x14ac:dyDescent="0.35">
      <c r="A4" t="s">
        <v>67</v>
      </c>
    </row>
    <row r="6" spans="1:10" x14ac:dyDescent="0.35">
      <c r="A6" t="s">
        <v>15</v>
      </c>
    </row>
    <row r="8" spans="1:10" ht="58.5" customHeight="1" x14ac:dyDescent="0.35">
      <c r="C8" s="2" t="s">
        <v>3</v>
      </c>
      <c r="D8" s="2"/>
      <c r="E8" s="2" t="s">
        <v>30</v>
      </c>
      <c r="F8" s="2"/>
      <c r="G8" s="2" t="s">
        <v>69</v>
      </c>
      <c r="I8" s="2" t="s">
        <v>65</v>
      </c>
      <c r="J8" s="2"/>
    </row>
    <row r="9" spans="1:10" x14ac:dyDescent="0.35">
      <c r="C9" s="3" t="s">
        <v>4</v>
      </c>
      <c r="D9" s="3"/>
      <c r="E9" s="3" t="s">
        <v>4</v>
      </c>
      <c r="F9" s="3"/>
      <c r="G9" s="3" t="s">
        <v>4</v>
      </c>
      <c r="I9" s="3" t="s">
        <v>4</v>
      </c>
      <c r="J9" s="3"/>
    </row>
    <row r="10" spans="1:10" x14ac:dyDescent="0.35">
      <c r="A10" s="1" t="s">
        <v>16</v>
      </c>
    </row>
    <row r="11" spans="1:10" x14ac:dyDescent="0.35">
      <c r="A11" t="s">
        <v>17</v>
      </c>
      <c r="C11" s="24">
        <v>22034</v>
      </c>
      <c r="D11" s="24"/>
      <c r="E11" s="24">
        <v>0</v>
      </c>
      <c r="F11" s="24"/>
      <c r="G11" s="24">
        <f>C11+E11</f>
        <v>22034</v>
      </c>
      <c r="H11" s="24"/>
      <c r="I11" s="24">
        <v>7395</v>
      </c>
      <c r="J11" s="24"/>
    </row>
    <row r="12" spans="1:10" x14ac:dyDescent="0.35">
      <c r="A12" t="s">
        <v>18</v>
      </c>
      <c r="C12" s="24">
        <f>'R&amp;P Accounts'!C26</f>
        <v>498.88999999999942</v>
      </c>
      <c r="D12" s="24"/>
      <c r="E12" s="24">
        <v>0</v>
      </c>
      <c r="F12" s="24"/>
      <c r="G12" s="24">
        <f>C12+E12</f>
        <v>498.88999999999942</v>
      </c>
      <c r="H12" s="24"/>
      <c r="I12" s="24">
        <f>'R&amp;P Accounts'!I26</f>
        <v>14639.019999999997</v>
      </c>
      <c r="J12" s="24"/>
    </row>
    <row r="13" spans="1:10" x14ac:dyDescent="0.35">
      <c r="C13" s="24"/>
      <c r="D13" s="24"/>
      <c r="E13" s="24"/>
      <c r="F13" s="24"/>
      <c r="G13" s="24"/>
      <c r="H13" s="24"/>
      <c r="I13" s="24"/>
      <c r="J13" s="24"/>
    </row>
    <row r="14" spans="1:10" ht="15" thickBot="1" x14ac:dyDescent="0.4">
      <c r="A14" s="1" t="s">
        <v>19</v>
      </c>
      <c r="C14" s="25">
        <f>SUM(C11:C12)</f>
        <v>22532.89</v>
      </c>
      <c r="D14" s="24"/>
      <c r="E14" s="25">
        <f>SUM(E11:E12)</f>
        <v>0</v>
      </c>
      <c r="F14" s="24"/>
      <c r="G14" s="25">
        <f>SUM(G11:G12)</f>
        <v>22532.89</v>
      </c>
      <c r="H14" s="24"/>
      <c r="I14" s="25">
        <f>SUM(I11:I12)</f>
        <v>22034.019999999997</v>
      </c>
      <c r="J14" s="24"/>
    </row>
    <row r="18" spans="1:11" x14ac:dyDescent="0.35">
      <c r="A18" t="s">
        <v>21</v>
      </c>
    </row>
    <row r="20" spans="1:11" s="2" customFormat="1" ht="30" customHeight="1" x14ac:dyDescent="0.35">
      <c r="A20" s="6" t="s">
        <v>20</v>
      </c>
      <c r="C20" s="47" t="s">
        <v>22</v>
      </c>
      <c r="D20" s="47"/>
      <c r="E20" s="47"/>
      <c r="F20" s="47"/>
      <c r="G20" s="47"/>
      <c r="H20" s="30"/>
      <c r="I20" s="47" t="s">
        <v>23</v>
      </c>
      <c r="J20" s="47"/>
      <c r="K20" s="47"/>
    </row>
    <row r="21" spans="1:11" ht="7.5" customHeight="1" x14ac:dyDescent="0.35"/>
    <row r="22" spans="1:11" ht="31.5" customHeight="1" x14ac:dyDescent="0.35">
      <c r="A22" s="5"/>
      <c r="C22" s="46" t="s">
        <v>61</v>
      </c>
      <c r="D22" s="46"/>
      <c r="E22" s="46"/>
      <c r="F22" s="46"/>
      <c r="G22" s="46"/>
      <c r="I22" s="21"/>
      <c r="J22" s="33"/>
    </row>
    <row r="23" spans="1:11" ht="31.5" customHeight="1" x14ac:dyDescent="0.35">
      <c r="A23" s="5"/>
      <c r="C23" s="46" t="s">
        <v>62</v>
      </c>
      <c r="D23" s="46"/>
      <c r="E23" s="46"/>
      <c r="F23" s="46"/>
      <c r="G23" s="46"/>
      <c r="I23" s="34"/>
      <c r="J23" s="35"/>
    </row>
  </sheetData>
  <mergeCells count="4">
    <mergeCell ref="C22:G22"/>
    <mergeCell ref="C23:G23"/>
    <mergeCell ref="C20:G20"/>
    <mergeCell ref="I20:K20"/>
  </mergeCells>
  <phoneticPr fontId="10" type="noConversion"/>
  <pageMargins left="0.70866141732283472" right="0.70866141732283472" top="0.74803149606299213" bottom="0.74803149606299213" header="0.31496062992125984" footer="0.31496062992125984"/>
  <pageSetup paperSize="9" scale="72" orientation="portrait" r:id="rId1"/>
  <headerFooter>
    <oddFooter>&amp;C2</oddFooter>
  </headerFooter>
  <extLst>
    <ext xmlns:mx="http://schemas.microsoft.com/office/mac/excel/2008/main" uri="{64002731-A6B0-56B0-2670-7721B7C09600}">
      <mx:PLV Mode="1" OnePage="0" WScale="10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62"/>
  <sheetViews>
    <sheetView topLeftCell="A7" zoomScaleNormal="100" workbookViewId="0">
      <selection activeCell="D23" sqref="D23"/>
    </sheetView>
  </sheetViews>
  <sheetFormatPr defaultColWidth="8.81640625" defaultRowHeight="14.5" x14ac:dyDescent="0.35"/>
  <cols>
    <col min="1" max="1" width="50.26953125" customWidth="1"/>
    <col min="2" max="2" width="9.81640625" bestFit="1" customWidth="1"/>
    <col min="3" max="4" width="14.453125" customWidth="1"/>
    <col min="5" max="5" width="3" customWidth="1"/>
    <col min="6" max="6" width="13" customWidth="1"/>
    <col min="7" max="7" width="59.453125" bestFit="1" customWidth="1"/>
  </cols>
  <sheetData>
    <row r="1" spans="1:6" x14ac:dyDescent="0.35">
      <c r="A1" s="31" t="s">
        <v>59</v>
      </c>
      <c r="B1" s="7"/>
    </row>
    <row r="3" spans="1:6" x14ac:dyDescent="0.35">
      <c r="A3" t="s">
        <v>0</v>
      </c>
    </row>
    <row r="4" spans="1:6" x14ac:dyDescent="0.35">
      <c r="A4" t="str">
        <f>'R&amp;P Accounts'!A4</f>
        <v>For the period from 01 August 2024 to 31 July 2025</v>
      </c>
    </row>
    <row r="6" spans="1:6" x14ac:dyDescent="0.35">
      <c r="A6" t="s">
        <v>24</v>
      </c>
    </row>
    <row r="8" spans="1:6" x14ac:dyDescent="0.35">
      <c r="A8" t="s">
        <v>25</v>
      </c>
      <c r="C8" s="2"/>
      <c r="D8" s="2"/>
      <c r="F8" s="2"/>
    </row>
    <row r="9" spans="1:6" x14ac:dyDescent="0.35">
      <c r="A9" t="s">
        <v>60</v>
      </c>
      <c r="C9" s="2"/>
      <c r="D9" s="2"/>
      <c r="F9" s="2"/>
    </row>
    <row r="10" spans="1:6" x14ac:dyDescent="0.35">
      <c r="C10" s="2"/>
      <c r="D10" s="2"/>
      <c r="F10" s="2"/>
    </row>
    <row r="11" spans="1:6" x14ac:dyDescent="0.35">
      <c r="C11" s="2"/>
      <c r="D11" s="2"/>
      <c r="F11" s="2"/>
    </row>
    <row r="12" spans="1:6" x14ac:dyDescent="0.35">
      <c r="A12" t="s">
        <v>63</v>
      </c>
      <c r="C12" s="2"/>
      <c r="D12" s="2"/>
      <c r="F12" s="2"/>
    </row>
    <row r="13" spans="1:6" ht="29" x14ac:dyDescent="0.35">
      <c r="A13" s="36" t="s">
        <v>26</v>
      </c>
      <c r="B13" s="10" t="s">
        <v>27</v>
      </c>
      <c r="C13" s="37" t="s">
        <v>28</v>
      </c>
      <c r="D13" s="12" t="s">
        <v>4</v>
      </c>
      <c r="E13" s="8"/>
      <c r="F13" s="2"/>
    </row>
    <row r="14" spans="1:6" x14ac:dyDescent="0.35">
      <c r="A14" s="39" t="s">
        <v>70</v>
      </c>
      <c r="B14" s="11"/>
      <c r="C14" s="2"/>
      <c r="D14" s="42">
        <v>200.2</v>
      </c>
      <c r="F14" s="2"/>
    </row>
    <row r="15" spans="1:6" x14ac:dyDescent="0.35">
      <c r="A15" s="39" t="s">
        <v>71</v>
      </c>
      <c r="B15" s="11"/>
      <c r="C15" s="2"/>
      <c r="D15" s="42">
        <v>550</v>
      </c>
      <c r="F15" s="2"/>
    </row>
    <row r="16" spans="1:6" x14ac:dyDescent="0.35">
      <c r="A16" s="39" t="s">
        <v>72</v>
      </c>
      <c r="B16" s="11"/>
      <c r="C16" s="2"/>
      <c r="D16" s="42">
        <v>415.28</v>
      </c>
      <c r="F16" s="2"/>
    </row>
    <row r="17" spans="1:6" x14ac:dyDescent="0.35">
      <c r="A17" s="40" t="s">
        <v>73</v>
      </c>
      <c r="B17" s="11"/>
      <c r="C17" s="2"/>
      <c r="D17" s="42">
        <v>93.3</v>
      </c>
      <c r="F17" s="2"/>
    </row>
    <row r="18" spans="1:6" x14ac:dyDescent="0.35">
      <c r="A18" s="39" t="s">
        <v>74</v>
      </c>
      <c r="B18" s="11"/>
      <c r="C18" s="2"/>
      <c r="D18" s="42">
        <v>4803.1499999999996</v>
      </c>
      <c r="F18" s="2"/>
    </row>
    <row r="19" spans="1:6" x14ac:dyDescent="0.35">
      <c r="A19" s="39" t="s">
        <v>75</v>
      </c>
      <c r="B19" s="11"/>
      <c r="C19" s="2"/>
      <c r="D19" s="42">
        <v>814.69</v>
      </c>
      <c r="F19" s="2"/>
    </row>
    <row r="20" spans="1:6" x14ac:dyDescent="0.35">
      <c r="A20" s="39" t="s">
        <v>76</v>
      </c>
      <c r="B20" s="11"/>
      <c r="C20" s="2"/>
      <c r="D20" s="42">
        <v>107.18</v>
      </c>
      <c r="F20" s="2"/>
    </row>
    <row r="21" spans="1:6" x14ac:dyDescent="0.35">
      <c r="A21" s="39" t="s">
        <v>77</v>
      </c>
      <c r="B21" s="11"/>
      <c r="C21" s="2"/>
      <c r="D21" s="43">
        <v>32.94</v>
      </c>
      <c r="F21" s="2"/>
    </row>
    <row r="22" spans="1:6" x14ac:dyDescent="0.35">
      <c r="A22" s="39" t="s">
        <v>78</v>
      </c>
      <c r="B22" s="11"/>
      <c r="C22" s="2"/>
      <c r="D22" s="43">
        <v>772</v>
      </c>
      <c r="F22" s="2"/>
    </row>
    <row r="23" spans="1:6" x14ac:dyDescent="0.35">
      <c r="A23" s="39" t="s">
        <v>79</v>
      </c>
      <c r="B23" s="11"/>
      <c r="C23" s="2"/>
      <c r="D23" s="43">
        <v>279.69</v>
      </c>
      <c r="F23" s="2"/>
    </row>
    <row r="24" spans="1:6" x14ac:dyDescent="0.35">
      <c r="A24" s="39" t="s">
        <v>80</v>
      </c>
      <c r="B24" s="11"/>
      <c r="C24" s="2"/>
      <c r="D24" s="43">
        <v>249</v>
      </c>
      <c r="F24" s="2"/>
    </row>
    <row r="25" spans="1:6" x14ac:dyDescent="0.35">
      <c r="A25" s="41"/>
      <c r="B25" s="4"/>
      <c r="C25" s="38"/>
      <c r="D25" s="44">
        <v>500.91</v>
      </c>
      <c r="F25" s="2"/>
    </row>
    <row r="26" spans="1:6" ht="15" thickBot="1" x14ac:dyDescent="0.4">
      <c r="C26" s="2" t="s">
        <v>29</v>
      </c>
      <c r="D26" s="45">
        <f>SUM(D14:D25)</f>
        <v>8818.3399999999983</v>
      </c>
      <c r="F26" s="2"/>
    </row>
    <row r="27" spans="1:6" ht="15" thickTop="1" x14ac:dyDescent="0.35"/>
    <row r="28" spans="1:6" x14ac:dyDescent="0.35">
      <c r="A28" t="s">
        <v>42</v>
      </c>
    </row>
    <row r="29" spans="1:6" x14ac:dyDescent="0.35">
      <c r="A29" s="52" t="s">
        <v>43</v>
      </c>
      <c r="B29" s="52"/>
      <c r="C29" s="52"/>
      <c r="D29" s="53" t="s">
        <v>54</v>
      </c>
    </row>
    <row r="30" spans="1:6" x14ac:dyDescent="0.35">
      <c r="A30" s="52"/>
      <c r="B30" s="52"/>
      <c r="C30" s="52"/>
      <c r="D30" s="54"/>
    </row>
    <row r="32" spans="1:6" x14ac:dyDescent="0.35">
      <c r="A32" t="s">
        <v>44</v>
      </c>
      <c r="D32" s="3" t="s">
        <v>4</v>
      </c>
    </row>
    <row r="33" spans="1:4" x14ac:dyDescent="0.35">
      <c r="A33" s="50" t="s">
        <v>58</v>
      </c>
      <c r="B33" s="51"/>
      <c r="C33" s="55"/>
      <c r="D33" s="20"/>
    </row>
    <row r="34" spans="1:4" x14ac:dyDescent="0.35">
      <c r="A34" s="46"/>
      <c r="B34" s="46"/>
      <c r="C34" s="46"/>
      <c r="D34" s="20"/>
    </row>
    <row r="35" spans="1:4" x14ac:dyDescent="0.35">
      <c r="A35" s="46"/>
      <c r="B35" s="46"/>
      <c r="C35" s="46"/>
      <c r="D35" s="20"/>
    </row>
    <row r="37" spans="1:4" x14ac:dyDescent="0.35">
      <c r="A37" t="s">
        <v>45</v>
      </c>
    </row>
    <row r="38" spans="1:4" x14ac:dyDescent="0.35">
      <c r="A38" s="52" t="s">
        <v>46</v>
      </c>
      <c r="B38" s="52"/>
      <c r="C38" s="52"/>
      <c r="D38" s="53" t="s">
        <v>54</v>
      </c>
    </row>
    <row r="39" spans="1:4" x14ac:dyDescent="0.35">
      <c r="A39" s="52"/>
      <c r="B39" s="52"/>
      <c r="C39" s="52"/>
      <c r="D39" s="54"/>
    </row>
    <row r="41" spans="1:4" ht="29" x14ac:dyDescent="0.35">
      <c r="A41" t="s">
        <v>47</v>
      </c>
      <c r="C41" s="2" t="s">
        <v>48</v>
      </c>
      <c r="D41" s="3" t="s">
        <v>4</v>
      </c>
    </row>
    <row r="42" spans="1:4" x14ac:dyDescent="0.35">
      <c r="A42" s="50" t="s">
        <v>58</v>
      </c>
      <c r="B42" s="51"/>
      <c r="C42" s="5"/>
      <c r="D42" s="20"/>
    </row>
    <row r="43" spans="1:4" x14ac:dyDescent="0.35">
      <c r="A43" s="50"/>
      <c r="B43" s="51"/>
      <c r="C43" s="5"/>
      <c r="D43" s="20"/>
    </row>
    <row r="44" spans="1:4" x14ac:dyDescent="0.35">
      <c r="A44" s="50"/>
      <c r="B44" s="51"/>
      <c r="C44" s="5"/>
      <c r="D44" s="20"/>
    </row>
    <row r="46" spans="1:4" x14ac:dyDescent="0.35">
      <c r="A46" t="s">
        <v>49</v>
      </c>
    </row>
    <row r="48" spans="1:4" ht="43.5" x14ac:dyDescent="0.35">
      <c r="A48" s="48" t="s">
        <v>51</v>
      </c>
      <c r="B48" s="49"/>
      <c r="C48" s="23" t="s">
        <v>52</v>
      </c>
      <c r="D48" s="23" t="s">
        <v>53</v>
      </c>
    </row>
    <row r="49" spans="1:4" x14ac:dyDescent="0.35">
      <c r="A49" s="32" t="s">
        <v>58</v>
      </c>
      <c r="B49" s="22"/>
      <c r="C49" s="5"/>
      <c r="D49" s="5"/>
    </row>
    <row r="50" spans="1:4" x14ac:dyDescent="0.35">
      <c r="A50" s="21"/>
      <c r="B50" s="22"/>
      <c r="C50" s="5"/>
      <c r="D50" s="5"/>
    </row>
    <row r="51" spans="1:4" x14ac:dyDescent="0.35">
      <c r="A51" s="21"/>
      <c r="B51" s="22"/>
      <c r="C51" s="5"/>
      <c r="D51" s="5"/>
    </row>
    <row r="54" spans="1:4" x14ac:dyDescent="0.35">
      <c r="A54" t="s">
        <v>50</v>
      </c>
    </row>
    <row r="55" spans="1:4" x14ac:dyDescent="0.35">
      <c r="A55" s="46"/>
      <c r="B55" s="46"/>
      <c r="C55" s="46"/>
      <c r="D55" s="46"/>
    </row>
    <row r="56" spans="1:4" x14ac:dyDescent="0.35">
      <c r="A56" s="46"/>
      <c r="B56" s="46"/>
      <c r="C56" s="46"/>
      <c r="D56" s="46"/>
    </row>
    <row r="57" spans="1:4" x14ac:dyDescent="0.35">
      <c r="A57" s="46"/>
      <c r="B57" s="46"/>
      <c r="C57" s="46"/>
      <c r="D57" s="46"/>
    </row>
    <row r="58" spans="1:4" x14ac:dyDescent="0.35">
      <c r="A58" s="46"/>
      <c r="B58" s="46"/>
      <c r="C58" s="46"/>
      <c r="D58" s="46"/>
    </row>
    <row r="59" spans="1:4" x14ac:dyDescent="0.35">
      <c r="A59" s="46"/>
      <c r="B59" s="46"/>
      <c r="C59" s="46"/>
      <c r="D59" s="46"/>
    </row>
    <row r="60" spans="1:4" x14ac:dyDescent="0.35">
      <c r="A60" s="46"/>
      <c r="B60" s="46"/>
      <c r="C60" s="46"/>
      <c r="D60" s="46"/>
    </row>
    <row r="61" spans="1:4" x14ac:dyDescent="0.35">
      <c r="A61" s="46"/>
      <c r="B61" s="46"/>
      <c r="C61" s="46"/>
      <c r="D61" s="46"/>
    </row>
    <row r="62" spans="1:4" x14ac:dyDescent="0.35">
      <c r="A62" s="46"/>
      <c r="B62" s="46"/>
      <c r="C62" s="46"/>
      <c r="D62" s="46"/>
    </row>
  </sheetData>
  <mergeCells count="12">
    <mergeCell ref="A38:C39"/>
    <mergeCell ref="D38:D39"/>
    <mergeCell ref="A29:C30"/>
    <mergeCell ref="D29:D30"/>
    <mergeCell ref="A35:C35"/>
    <mergeCell ref="A34:C34"/>
    <mergeCell ref="A33:C33"/>
    <mergeCell ref="A55:D62"/>
    <mergeCell ref="A48:B48"/>
    <mergeCell ref="A42:B42"/>
    <mergeCell ref="A43:B43"/>
    <mergeCell ref="A44:B44"/>
  </mergeCells>
  <phoneticPr fontId="10" type="noConversion"/>
  <pageMargins left="0.70866141732283472" right="0.70866141732283472" top="0.74803149606299213" bottom="0.74803149606299213" header="0.31496062992125984" footer="0.31496062992125984"/>
  <pageSetup paperSize="9" scale="75" orientation="portrait" r:id="rId1"/>
  <headerFooter>
    <oddFooter>&amp;C3</oddFooter>
  </headerFooter>
  <extLst>
    <ext xmlns:mx="http://schemas.microsoft.com/office/mac/excel/2008/main" uri="{64002731-A6B0-56B0-2670-7721B7C09600}">
      <mx:PLV Mode="1" OnePage="0" WScale="10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8"/>
  <sheetViews>
    <sheetView view="pageBreakPreview" zoomScale="60" zoomScaleNormal="100" workbookViewId="0">
      <selection activeCell="C8" sqref="C8"/>
    </sheetView>
  </sheetViews>
  <sheetFormatPr defaultColWidth="8.81640625" defaultRowHeight="14.5" x14ac:dyDescent="0.35"/>
  <cols>
    <col min="1" max="1" width="23.453125" style="13" bestFit="1" customWidth="1"/>
    <col min="2" max="2" width="76.81640625" style="15" customWidth="1"/>
    <col min="3" max="16384" width="8.81640625" style="13"/>
  </cols>
  <sheetData>
    <row r="1" spans="1:2" x14ac:dyDescent="0.35">
      <c r="A1" s="18" t="s">
        <v>41</v>
      </c>
    </row>
    <row r="2" spans="1:2" x14ac:dyDescent="0.35">
      <c r="B2" s="14"/>
    </row>
    <row r="3" spans="1:2" ht="43.5" x14ac:dyDescent="0.35">
      <c r="A3" s="16" t="s">
        <v>31</v>
      </c>
      <c r="B3" s="17" t="s">
        <v>32</v>
      </c>
    </row>
    <row r="4" spans="1:2" ht="58" x14ac:dyDescent="0.35">
      <c r="A4" s="16" t="s">
        <v>33</v>
      </c>
      <c r="B4" s="17" t="s">
        <v>34</v>
      </c>
    </row>
    <row r="5" spans="1:2" ht="43.5" x14ac:dyDescent="0.35">
      <c r="A5" s="16" t="s">
        <v>35</v>
      </c>
      <c r="B5" s="17" t="s">
        <v>36</v>
      </c>
    </row>
    <row r="6" spans="1:2" ht="130.5" x14ac:dyDescent="0.35">
      <c r="A6" s="16" t="s">
        <v>30</v>
      </c>
      <c r="B6" s="17" t="s">
        <v>37</v>
      </c>
    </row>
    <row r="7" spans="1:2" ht="29" x14ac:dyDescent="0.35">
      <c r="A7" s="16" t="s">
        <v>38</v>
      </c>
      <c r="B7" s="17" t="s">
        <v>39</v>
      </c>
    </row>
    <row r="8" spans="1:2" ht="116" x14ac:dyDescent="0.35">
      <c r="A8" s="16" t="s">
        <v>3</v>
      </c>
      <c r="B8" s="17" t="s">
        <v>40</v>
      </c>
    </row>
  </sheetData>
  <phoneticPr fontId="10" type="noConversion"/>
  <pageMargins left="0.70866141732283472" right="0.70866141732283472" top="0.74803149606299213" bottom="0.74803149606299213" header="0.31496062992125984" footer="0.31496062992125984"/>
  <pageSetup paperSize="9" scale="75" orientation="portrait" r:id="rId1"/>
  <headerFooter>
    <oddFooter>&amp;C4</oddFooter>
  </headerFooter>
  <extLst>
    <ext xmlns:mx="http://schemas.microsoft.com/office/mac/excel/2008/main" uri="{64002731-A6B0-56B0-2670-7721B7C09600}">
      <mx:PLV Mode="1" OnePage="0" WScale="10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31408f3-8ac9-4346-8fae-7a8076793e8c" xsi:nil="true"/>
    <DocTags xmlns="0efcb20c-a255-4ef4-a666-2774ba48434a">
      <Value>trustee annual report</Value>
      <Value>accounts</Value>
      <Value>external scrutiny report</Value>
    </DocTags>
    <lcf76f155ced4ddcb4097134ff3c332f xmlns="0efcb20c-a255-4ef4-a666-2774ba48434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88DDC70-32EA-4AB2-84F2-FED0D8EA3281}"/>
</file>

<file path=customXml/itemProps2.xml><?xml version="1.0" encoding="utf-8"?>
<ds:datastoreItem xmlns:ds="http://schemas.openxmlformats.org/officeDocument/2006/customXml" ds:itemID="{868304B3-29B3-440B-B528-4C84DD7E271E}"/>
</file>

<file path=customXml/itemProps3.xml><?xml version="1.0" encoding="utf-8"?>
<ds:datastoreItem xmlns:ds="http://schemas.openxmlformats.org/officeDocument/2006/customXml" ds:itemID="{FDF5FF37-8E5F-4055-881D-002EA6F798F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Front cover</vt:lpstr>
      <vt:lpstr>R&amp;P Accounts</vt:lpstr>
      <vt:lpstr>Statement of balances</vt:lpstr>
      <vt:lpstr>Notes</vt:lpstr>
      <vt:lpstr>Glossary</vt:lpstr>
      <vt:lpstr>'Front cover'!Print_Area</vt:lpstr>
      <vt:lpstr>Notes!Print_Area</vt:lpstr>
      <vt:lpstr>'Statement of balances'!Print_Area</vt:lpstr>
    </vt:vector>
  </TitlesOfParts>
  <Company>The Moray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 Souter</dc:creator>
  <cp:lastModifiedBy>Susan Souter</cp:lastModifiedBy>
  <cp:lastPrinted>2024-09-17T14:45:07Z</cp:lastPrinted>
  <dcterms:created xsi:type="dcterms:W3CDTF">2018-07-17T14:49:54Z</dcterms:created>
  <dcterms:modified xsi:type="dcterms:W3CDTF">2025-08-10T13:23:56Z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0x010100CD04853568B40F4E8366B3070197220F</vt:lpwstr>
  </property>
  <property fmtid="{D5CDD505-2E9C-101B-9397-08002B2CF9AE}" pid="3" name="MediaServiceImageTags">
    <vt:lpwstr/>
  </property>
</Properties>
</file>