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d6c9f0b02a9f959/Documents/MM TAX CONSULTANCY/African Muslim Forum (SC051507)/2024 -2025/"/>
    </mc:Choice>
  </mc:AlternateContent>
  <xr:revisionPtr revIDLastSave="32" documentId="8_{67946D9D-DA5F-470E-A11C-365A298F821D}" xr6:coauthVersionLast="47" xr6:coauthVersionMax="47" xr10:uidLastSave="{31C91A2E-74CF-4DCF-8403-0030F22812AD}"/>
  <bookViews>
    <workbookView xWindow="-4710" yWindow="-1632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2" l="1"/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L28" i="2" l="1"/>
  <c r="L51" i="2" s="1"/>
  <c r="L55" i="2" s="1"/>
  <c r="P10" i="3" s="1"/>
  <c r="B49" i="2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B51" i="2" s="1"/>
  <c r="K45" i="6"/>
  <c r="F51" i="2"/>
  <c r="F55" i="2" s="1"/>
  <c r="J10" i="3" s="1"/>
  <c r="J43" i="2"/>
  <c r="K46" i="7"/>
  <c r="K47" i="7" s="1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6" l="1"/>
  <c r="K47" i="6" s="1"/>
  <c r="J50" i="2"/>
  <c r="D51" i="2"/>
  <c r="D55" i="2" s="1"/>
  <c r="H10" i="3" s="1"/>
  <c r="J28" i="2"/>
  <c r="J29" i="2" s="1"/>
  <c r="K48" i="6"/>
  <c r="K52" i="6" s="1"/>
  <c r="K25" i="6"/>
  <c r="K25" i="7"/>
  <c r="K48" i="7"/>
  <c r="K52" i="7" s="1"/>
  <c r="B55" i="2"/>
  <c r="J51" i="2" l="1"/>
  <c r="N10" i="3" s="1"/>
  <c r="K53" i="6"/>
  <c r="F10" i="3"/>
  <c r="J56" i="2"/>
  <c r="K53" i="7"/>
</calcChain>
</file>

<file path=xl/sharedStrings.xml><?xml version="1.0" encoding="utf-8"?>
<sst xmlns="http://schemas.openxmlformats.org/spreadsheetml/2006/main" count="284" uniqueCount="141">
  <si>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</si>
  <si>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</si>
  <si>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</si>
  <si>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</si>
  <si>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</si>
  <si>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</si>
  <si>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</si>
  <si>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</si>
  <si>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</si>
  <si>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</si>
  <si>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</si>
  <si>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</si>
  <si>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</si>
  <si>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</si>
  <si>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</si>
  <si>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</si>
  <si>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</si>
  <si>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</si>
  <si>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</si>
  <si>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</si>
  <si>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</si>
  <si>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</si>
  <si>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</si>
  <si>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</si>
  <si>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</si>
  <si>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</si>
  <si>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</si>
  <si>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</si>
  <si>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</si>
  <si>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</si>
  <si>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</si>
  <si>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</si>
  <si>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</si>
  <si>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</si>
  <si>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</si>
  <si>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</si>
  <si>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</si>
  <si>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</si>
  <si>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</si>
  <si>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</si>
  <si>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</si>
  <si>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</si>
  <si>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</si>
  <si>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</si>
  <si>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</si>
  <si>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</si>
  <si>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</si>
  <si>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</si>
  <si>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</si>
  <si>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</si>
  <si>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</si>
  <si>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</si>
  <si>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</si>
  <si>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</si>
  <si>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</si>
  <si>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</si>
  <si>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</si>
  <si>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</si>
  <si>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</si>
  <si>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</si>
  <si>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</si>
  <si>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</si>
  <si>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</si>
  <si>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</si>
  <si>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</si>
  <si>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</si>
  <si>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</si>
  <si>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</si>
  <si>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</si>
  <si>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</si>
  <si>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</si>
  <si>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</si>
  <si>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</si>
  <si>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</si>
  <si>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</si>
  <si>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</si>
  <si>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</si>
  <si>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</si>
  <si>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</si>
  <si>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</si>
  <si>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</si>
  <si>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</si>
  <si>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</si>
  <si>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</si>
  <si>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</si>
  <si>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</si>
  <si>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</si>
  <si>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</si>
  <si>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</si>
  <si>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</si>
  <si>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</si>
  <si>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</si>
  <si>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</si>
  <si>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</si>
  <si>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</si>
  <si>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</si>
  <si>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</si>
  <si>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</si>
  <si>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</si>
  <si>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</si>
  <si>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</si>
  <si>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</si>
  <si>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</si>
  <si>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</si>
  <si>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</si>
  <si>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</si>
  <si>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</si>
  <si>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</si>
  <si>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</si>
  <si>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</si>
  <si>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</si>
  <si>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</si>
  <si>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</si>
  <si>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</si>
  <si>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</si>
  <si>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</si>
  <si>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</si>
  <si>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</si>
  <si>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</si>
  <si>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>SC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</si>
  <si>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</si>
  <si>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</si>
  <si>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</si>
  <si>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</si>
  <si>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</si>
  <si>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</si>
  <si>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</si>
  <si>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</si>
  <si>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</si>
  <si>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</si>
  <si>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</si>
  <si>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</si>
  <si>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</si>
  <si>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</si>
  <si>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</si>
  <si>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</si>
  <si>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O.Olawoyin</t>
  </si>
  <si>
    <t>Olatunde Sulaiman Olawoyin</t>
  </si>
  <si>
    <t>African Muslim Forum</t>
  </si>
  <si>
    <t>Abdul Matin Opeyemi Soluade</t>
  </si>
  <si>
    <t>A.Soluade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</si>
</sst>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01	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02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2024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31	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01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8" zoomScale="75" zoomScaleNormal="85" zoomScaleSheetLayoutView="80" workbookViewId="0">
      <selection activeCell="S9" sqref="S9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73"/>
      <c r="B1" s="277" t="s">
        <v>70</v>
      </c>
      <c r="C1" s="277"/>
      <c r="D1" s="277"/>
      <c r="E1" s="277"/>
      <c r="F1" s="277"/>
      <c r="G1" s="277"/>
      <c r="H1" s="277"/>
      <c r="I1" s="277"/>
      <c r="J1" s="277"/>
      <c r="L1" s="186" t="s">
        <v>72</v>
      </c>
      <c r="M1" s="185"/>
    </row>
    <row r="2" spans="1:13" ht="30.75" customHeight="1" x14ac:dyDescent="0.2">
      <c r="A2" s="273"/>
      <c r="B2" s="278" t="s">
        <v>138</v>
      </c>
      <c r="C2" s="278"/>
      <c r="D2" s="278"/>
      <c r="E2" s="278"/>
      <c r="F2" s="278"/>
      <c r="G2" s="278"/>
      <c r="H2" s="278"/>
      <c r="I2" s="278"/>
      <c r="J2" s="278"/>
      <c r="L2" s="187" t="s">
        <v>119</v>
      </c>
      <c r="M2" s="69"/>
    </row>
    <row r="3" spans="1:13" ht="24" customHeight="1" x14ac:dyDescent="0.2">
      <c r="A3" s="273"/>
      <c r="B3" s="274" t="s">
        <v>13</v>
      </c>
      <c r="C3" s="275"/>
      <c r="D3" s="275"/>
      <c r="E3" s="275"/>
      <c r="F3" s="275"/>
      <c r="G3" s="275"/>
      <c r="H3" s="275"/>
      <c r="I3" s="275"/>
      <c r="J3" s="276"/>
      <c r="L3" s="184"/>
    </row>
    <row r="4" spans="1:13" ht="14.25" customHeight="1" x14ac:dyDescent="0.2">
      <c r="A4" s="273"/>
      <c r="B4" s="279" t="s">
        <v>18</v>
      </c>
      <c r="C4" s="281"/>
      <c r="D4" s="282" t="s">
        <v>129</v>
      </c>
      <c r="E4" s="283"/>
      <c r="F4" s="284"/>
      <c r="G4" s="285" t="s">
        <v>71</v>
      </c>
      <c r="H4" s="282" t="s">
        <v>130</v>
      </c>
      <c r="I4" s="283"/>
      <c r="J4" s="284"/>
      <c r="L4" s="184"/>
    </row>
    <row r="5" spans="1:13" ht="16.5" customHeight="1" x14ac:dyDescent="0.2">
      <c r="A5" s="273"/>
      <c r="B5" s="279"/>
      <c r="C5" s="281"/>
      <c r="D5" s="288"/>
      <c r="E5" s="288"/>
      <c r="F5" s="288"/>
      <c r="G5" s="285"/>
      <c r="H5" s="289"/>
      <c r="I5" s="289"/>
      <c r="J5" s="289"/>
      <c r="L5" s="184"/>
    </row>
    <row r="6" spans="1:13" ht="21" customHeight="1" x14ac:dyDescent="0.2">
      <c r="A6" s="273"/>
      <c r="B6" s="280"/>
      <c r="C6" s="281"/>
      <c r="D6" s="286"/>
      <c r="E6" s="286"/>
      <c r="F6" s="286"/>
      <c r="G6" s="285"/>
      <c r="H6" s="287"/>
      <c r="I6" s="287"/>
      <c r="J6" s="287"/>
      <c r="L6" s="184"/>
    </row>
    <row r="8" spans="1:13" ht="20.25" x14ac:dyDescent="0.3">
      <c r="A8" s="47" t="s">
        <v>128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>
        <v>1842.51</v>
      </c>
      <c r="C12" s="194"/>
      <c r="D12" s="193"/>
      <c r="E12" s="194"/>
      <c r="F12" s="193"/>
      <c r="G12" s="194"/>
      <c r="H12" s="193"/>
      <c r="I12" s="194"/>
      <c r="J12" s="195">
        <f>H12+D12+B12+F12</f>
        <v>1842.51</v>
      </c>
      <c r="K12" s="196"/>
      <c r="L12" s="193">
        <v>2294</v>
      </c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>
        <v>4000</v>
      </c>
      <c r="C14" s="194"/>
      <c r="D14" s="193"/>
      <c r="E14" s="194"/>
      <c r="F14" s="193"/>
      <c r="G14" s="194"/>
      <c r="H14" s="193"/>
      <c r="I14" s="194"/>
      <c r="J14" s="195">
        <f t="shared" si="0"/>
        <v>4000</v>
      </c>
      <c r="K14" s="196"/>
      <c r="L14" s="193">
        <v>5250</v>
      </c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85</v>
      </c>
      <c r="B21" s="197">
        <f>SUM(B12:B20)</f>
        <v>5842.51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5842.51</v>
      </c>
      <c r="K21" s="196"/>
      <c r="L21" s="197">
        <f>SUM(L12:L20)</f>
        <v>7544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30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5842.51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5842.51</v>
      </c>
      <c r="K28" s="196"/>
      <c r="L28" s="204">
        <f>L26+L21</f>
        <v>7544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30</v>
      </c>
      <c r="B34" s="193">
        <v>3544.99</v>
      </c>
      <c r="C34" s="201"/>
      <c r="D34" s="193"/>
      <c r="E34" s="194"/>
      <c r="F34" s="193"/>
      <c r="G34" s="194"/>
      <c r="H34" s="193"/>
      <c r="I34" s="194"/>
      <c r="J34" s="195">
        <f t="shared" si="1"/>
        <v>3544.99</v>
      </c>
      <c r="K34" s="178"/>
      <c r="L34" s="193">
        <v>6994</v>
      </c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>
        <v>210</v>
      </c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127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3544.99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3544.99</v>
      </c>
      <c r="K42" s="178"/>
      <c r="L42" s="197">
        <f>SUM(L31:L41)</f>
        <v>7204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3544.99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3544.99</v>
      </c>
      <c r="K49" s="196"/>
      <c r="L49" s="210">
        <f>+L47+L42</f>
        <v>7204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2297.5200000000004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2297.5200000000004</v>
      </c>
      <c r="K51" s="135"/>
      <c r="L51" s="145">
        <f>+L28-L49</f>
        <v>340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125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2297.5200000000004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2297.5200000000004</v>
      </c>
      <c r="K55" s="135"/>
      <c r="L55" s="142">
        <f>+L51+L53</f>
        <v>340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26" activePane="bottomLeft" state="frozen"/>
      <selection activeCell="D45" sqref="D45"/>
      <selection pane="bottomLeft" activeCell="R54" sqref="R54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31" t="str">
        <f>'R&amp;P Accounts'!B2</f>
        <v>African Muslim Forum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tr">
        <f>'R&amp;P Accounts'!L2</f>
        <v>SC</v>
      </c>
      <c r="O1" s="231"/>
      <c r="P1" s="231"/>
    </row>
    <row r="2" spans="1:16" s="46" customFormat="1" ht="26.25" customHeight="1" x14ac:dyDescent="0.2">
      <c r="A2" s="80" t="s">
        <v>124</v>
      </c>
      <c r="B2" s="43"/>
      <c r="C2" s="42"/>
      <c r="D2" s="42"/>
      <c r="E2" s="42"/>
      <c r="F2" s="257"/>
      <c r="G2" s="257"/>
      <c r="H2" s="25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34" t="s">
        <v>5</v>
      </c>
      <c r="C3" s="234"/>
      <c r="D3" s="234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">
      <c r="B4" s="235"/>
      <c r="C4" s="235"/>
      <c r="D4" s="23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52" t="s">
        <v>9</v>
      </c>
      <c r="B5" s="236" t="s">
        <v>39</v>
      </c>
      <c r="C5" s="236"/>
      <c r="D5" s="236"/>
      <c r="E5" s="23"/>
      <c r="F5" s="147">
        <v>340</v>
      </c>
      <c r="G5" s="148"/>
      <c r="H5" s="147"/>
      <c r="I5" s="148"/>
      <c r="J5" s="147"/>
      <c r="K5" s="148"/>
      <c r="L5" s="147"/>
      <c r="M5" s="148"/>
      <c r="N5" s="149">
        <f>F5+H5+J5+L5</f>
        <v>340</v>
      </c>
      <c r="O5" s="148"/>
      <c r="P5" s="147">
        <v>340</v>
      </c>
    </row>
    <row r="6" spans="1:16" ht="30" customHeight="1" x14ac:dyDescent="0.2">
      <c r="A6" s="253"/>
      <c r="B6" s="236" t="s">
        <v>40</v>
      </c>
      <c r="C6" s="236"/>
      <c r="D6" s="236"/>
      <c r="E6" s="23"/>
      <c r="F6" s="147">
        <v>2298</v>
      </c>
      <c r="G6" s="148"/>
      <c r="H6" s="147"/>
      <c r="I6" s="148"/>
      <c r="J6" s="147"/>
      <c r="K6" s="148"/>
      <c r="L6" s="147"/>
      <c r="M6" s="148"/>
      <c r="N6" s="149">
        <f>F6+H6+J6+L6</f>
        <v>2298</v>
      </c>
      <c r="O6" s="148"/>
      <c r="P6" s="147"/>
    </row>
    <row r="7" spans="1:16" ht="26.25" customHeight="1" x14ac:dyDescent="0.2">
      <c r="A7" s="253"/>
      <c r="B7" s="258"/>
      <c r="C7" s="259"/>
      <c r="D7" s="26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53"/>
      <c r="B8" s="236"/>
      <c r="C8" s="236"/>
      <c r="D8" s="23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55" t="s">
        <v>38</v>
      </c>
      <c r="C9" s="255"/>
      <c r="D9" s="255"/>
      <c r="E9" s="41"/>
      <c r="F9" s="153">
        <f>SUM(F5:F8)</f>
        <v>2638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32"/>
      <c r="N9" s="154">
        <f>F9+H9+J9+L9</f>
        <v>2638</v>
      </c>
      <c r="O9" s="232"/>
      <c r="P9" s="153">
        <f>SUM(P5:P8)</f>
        <v>340</v>
      </c>
    </row>
    <row r="10" spans="1:16" ht="26.25" customHeight="1" thickTop="1" x14ac:dyDescent="0.2">
      <c r="B10" s="256" t="s">
        <v>77</v>
      </c>
      <c r="C10" s="256"/>
      <c r="D10" s="256"/>
      <c r="E10" s="22"/>
      <c r="F10" s="137">
        <f>F6-'R&amp;P Accounts'!B55</f>
        <v>0.47999999999956344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32"/>
      <c r="N10" s="137">
        <f>N6-'R&amp;P Accounts'!J55</f>
        <v>0.47999999999956344</v>
      </c>
      <c r="O10" s="232"/>
      <c r="P10" s="137">
        <f>P6-'R&amp;P Accounts'!L55</f>
        <v>-340</v>
      </c>
    </row>
    <row r="11" spans="1:16" x14ac:dyDescent="0.2">
      <c r="B11" s="248"/>
      <c r="C11" s="248"/>
      <c r="D11" s="248"/>
      <c r="E11" s="19"/>
      <c r="G11" s="233"/>
      <c r="I11" s="233"/>
      <c r="J11" s="12"/>
      <c r="K11" s="12"/>
      <c r="M11" s="233"/>
      <c r="O11" s="233"/>
    </row>
    <row r="12" spans="1:16" ht="30.75" customHeight="1" x14ac:dyDescent="0.25">
      <c r="B12" s="240" t="s">
        <v>19</v>
      </c>
      <c r="C12" s="240"/>
      <c r="D12" s="240"/>
      <c r="E12" s="20"/>
      <c r="G12" s="233"/>
      <c r="H12" s="5"/>
      <c r="I12" s="233"/>
      <c r="J12" s="237" t="s">
        <v>14</v>
      </c>
      <c r="K12" s="237"/>
      <c r="L12" s="237"/>
      <c r="M12" s="233"/>
      <c r="N12" s="5" t="s">
        <v>45</v>
      </c>
      <c r="O12" s="233"/>
      <c r="P12" s="5" t="s">
        <v>10</v>
      </c>
    </row>
    <row r="13" spans="1:16" s="61" customFormat="1" x14ac:dyDescent="0.2">
      <c r="B13" s="241"/>
      <c r="C13" s="241"/>
      <c r="D13" s="24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52" t="s">
        <v>42</v>
      </c>
      <c r="B14" s="242"/>
      <c r="C14" s="242"/>
      <c r="D14" s="242"/>
      <c r="E14" s="24"/>
      <c r="G14" s="233"/>
      <c r="I14" s="12"/>
      <c r="J14" s="261"/>
      <c r="K14" s="262"/>
      <c r="L14" s="263"/>
      <c r="M14" s="18"/>
      <c r="N14" s="138"/>
      <c r="O14" s="101"/>
      <c r="P14" s="138"/>
    </row>
    <row r="15" spans="1:16" ht="20.100000000000001" customHeight="1" x14ac:dyDescent="0.2">
      <c r="A15" s="253"/>
      <c r="B15" s="242"/>
      <c r="C15" s="242"/>
      <c r="D15" s="242"/>
      <c r="E15" s="24"/>
      <c r="G15" s="233"/>
      <c r="H15" s="5"/>
      <c r="I15" s="12"/>
      <c r="J15" s="261"/>
      <c r="K15" s="262"/>
      <c r="L15" s="263"/>
      <c r="M15" s="18"/>
      <c r="N15" s="138"/>
      <c r="O15" s="101"/>
      <c r="P15" s="138"/>
    </row>
    <row r="16" spans="1:16" ht="20.100000000000001" customHeight="1" x14ac:dyDescent="0.2">
      <c r="A16" s="253"/>
      <c r="B16" s="242"/>
      <c r="C16" s="242"/>
      <c r="D16" s="242"/>
      <c r="E16" s="24"/>
      <c r="F16" s="12"/>
      <c r="G16" s="12"/>
      <c r="H16" s="59"/>
      <c r="I16" s="12"/>
      <c r="J16" s="261"/>
      <c r="K16" s="262"/>
      <c r="L16" s="263"/>
      <c r="M16" s="18"/>
      <c r="N16" s="138"/>
      <c r="O16" s="101"/>
      <c r="P16" s="138"/>
    </row>
    <row r="17" spans="1:16" ht="20.100000000000001" customHeight="1" x14ac:dyDescent="0.2">
      <c r="A17" s="253"/>
      <c r="B17" s="242"/>
      <c r="C17" s="242"/>
      <c r="D17" s="242"/>
      <c r="E17" s="24"/>
      <c r="F17" s="12"/>
      <c r="G17" s="12"/>
      <c r="H17" s="59"/>
      <c r="I17" s="12"/>
      <c r="J17" s="261"/>
      <c r="K17" s="262"/>
      <c r="L17" s="263"/>
      <c r="M17" s="18"/>
      <c r="N17" s="138"/>
      <c r="O17" s="101"/>
      <c r="P17" s="138"/>
    </row>
    <row r="18" spans="1:16" ht="20.100000000000001" customHeight="1" thickBot="1" x14ac:dyDescent="0.25">
      <c r="A18" s="253"/>
      <c r="B18" s="242"/>
      <c r="C18" s="242"/>
      <c r="D18" s="242"/>
      <c r="E18" s="24"/>
      <c r="F18" s="12"/>
      <c r="G18" s="12"/>
      <c r="H18" s="59"/>
      <c r="I18" s="12"/>
      <c r="J18" s="261"/>
      <c r="K18" s="262"/>
      <c r="L18" s="263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54"/>
      <c r="C20" s="254"/>
      <c r="D20" s="25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40" t="s">
        <v>19</v>
      </c>
      <c r="C21" s="240"/>
      <c r="D21" s="240"/>
      <c r="E21" s="21"/>
      <c r="G21" s="12"/>
      <c r="H21" s="237" t="s">
        <v>14</v>
      </c>
      <c r="I21" s="237"/>
      <c r="J21" s="237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41"/>
      <c r="C22" s="241"/>
      <c r="D22" s="24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52" t="s">
        <v>43</v>
      </c>
      <c r="B23" s="242"/>
      <c r="C23" s="242"/>
      <c r="D23" s="242"/>
      <c r="E23" s="24"/>
      <c r="G23" s="12"/>
      <c r="H23" s="249"/>
      <c r="I23" s="250"/>
      <c r="J23" s="251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53"/>
      <c r="B24" s="242"/>
      <c r="C24" s="242"/>
      <c r="D24" s="242"/>
      <c r="E24" s="24"/>
      <c r="G24" s="12"/>
      <c r="H24" s="249"/>
      <c r="I24" s="250"/>
      <c r="J24" s="251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53"/>
      <c r="B25" s="242"/>
      <c r="C25" s="242"/>
      <c r="D25" s="242"/>
      <c r="E25" s="24"/>
      <c r="G25" s="12"/>
      <c r="H25" s="249"/>
      <c r="I25" s="250"/>
      <c r="J25" s="251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53"/>
      <c r="B26" s="242"/>
      <c r="C26" s="242"/>
      <c r="D26" s="242"/>
      <c r="E26" s="24"/>
      <c r="G26" s="12"/>
      <c r="H26" s="249"/>
      <c r="I26" s="250"/>
      <c r="J26" s="251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53"/>
      <c r="B27" s="242"/>
      <c r="C27" s="242"/>
      <c r="D27" s="242"/>
      <c r="E27" s="24"/>
      <c r="G27" s="12"/>
      <c r="H27" s="249"/>
      <c r="I27" s="250"/>
      <c r="J27" s="251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53"/>
      <c r="B28" s="242"/>
      <c r="C28" s="242"/>
      <c r="D28" s="242"/>
      <c r="E28" s="24"/>
      <c r="G28" s="12"/>
      <c r="H28" s="249"/>
      <c r="I28" s="250"/>
      <c r="J28" s="251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53"/>
      <c r="B29" s="242"/>
      <c r="C29" s="242"/>
      <c r="D29" s="242"/>
      <c r="E29" s="24"/>
      <c r="G29" s="12"/>
      <c r="H29" s="249"/>
      <c r="I29" s="250"/>
      <c r="J29" s="251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53"/>
      <c r="B30" s="242"/>
      <c r="C30" s="242"/>
      <c r="D30" s="242"/>
      <c r="E30" s="24"/>
      <c r="G30" s="12"/>
      <c r="H30" s="249"/>
      <c r="I30" s="250"/>
      <c r="J30" s="251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53"/>
      <c r="B31" s="242"/>
      <c r="C31" s="242"/>
      <c r="D31" s="242"/>
      <c r="E31" s="24"/>
      <c r="G31" s="12"/>
      <c r="H31" s="249"/>
      <c r="I31" s="250"/>
      <c r="J31" s="251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48"/>
      <c r="C33" s="248"/>
      <c r="D33" s="248"/>
      <c r="E33" s="246"/>
      <c r="G33" s="246"/>
      <c r="H33" s="17"/>
      <c r="I33" s="233"/>
      <c r="J33" s="12"/>
      <c r="K33" s="12"/>
      <c r="L33" s="66"/>
      <c r="M33" s="233"/>
      <c r="N33" s="66"/>
      <c r="O33" s="247"/>
      <c r="P33" s="66"/>
    </row>
    <row r="34" spans="1:16" ht="19.5" customHeight="1" x14ac:dyDescent="0.25">
      <c r="B34" s="240" t="s">
        <v>19</v>
      </c>
      <c r="C34" s="240"/>
      <c r="D34" s="240"/>
      <c r="E34" s="246"/>
      <c r="G34" s="246"/>
      <c r="H34" s="17"/>
      <c r="I34" s="233"/>
      <c r="J34" s="237" t="s">
        <v>15</v>
      </c>
      <c r="K34" s="237"/>
      <c r="L34" s="237"/>
      <c r="M34" s="233"/>
      <c r="N34" s="5" t="s">
        <v>55</v>
      </c>
      <c r="O34" s="247"/>
      <c r="P34" s="5" t="s">
        <v>10</v>
      </c>
    </row>
    <row r="35" spans="1:16" s="61" customFormat="1" x14ac:dyDescent="0.2">
      <c r="B35" s="241"/>
      <c r="C35" s="241"/>
      <c r="D35" s="24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52" t="s">
        <v>44</v>
      </c>
      <c r="B36" s="242"/>
      <c r="C36" s="242"/>
      <c r="D36" s="242"/>
      <c r="E36" s="24"/>
      <c r="G36" s="12"/>
      <c r="H36" s="17"/>
      <c r="I36" s="12"/>
      <c r="J36" s="243"/>
      <c r="K36" s="244"/>
      <c r="L36" s="245"/>
      <c r="M36" s="12"/>
      <c r="N36" s="126"/>
      <c r="O36" s="135"/>
      <c r="P36" s="126"/>
    </row>
    <row r="37" spans="1:16" ht="20.100000000000001" customHeight="1" x14ac:dyDescent="0.2">
      <c r="A37" s="253"/>
      <c r="B37" s="242"/>
      <c r="C37" s="242"/>
      <c r="D37" s="242"/>
      <c r="E37" s="24"/>
      <c r="G37" s="12"/>
      <c r="H37" s="17"/>
      <c r="I37" s="12"/>
      <c r="J37" s="243"/>
      <c r="K37" s="244"/>
      <c r="L37" s="245"/>
      <c r="M37" s="12"/>
      <c r="N37" s="126"/>
      <c r="O37" s="135"/>
      <c r="P37" s="126"/>
    </row>
    <row r="38" spans="1:16" ht="20.100000000000001" customHeight="1" x14ac:dyDescent="0.2">
      <c r="A38" s="253"/>
      <c r="B38" s="242"/>
      <c r="C38" s="242"/>
      <c r="D38" s="242"/>
      <c r="E38" s="24"/>
      <c r="G38" s="12"/>
      <c r="H38" s="17"/>
      <c r="I38" s="12"/>
      <c r="J38" s="243"/>
      <c r="K38" s="244"/>
      <c r="L38" s="245"/>
      <c r="M38" s="12"/>
      <c r="N38" s="126"/>
      <c r="O38" s="135"/>
      <c r="P38" s="126"/>
    </row>
    <row r="39" spans="1:16" ht="20.100000000000001" customHeight="1" x14ac:dyDescent="0.2">
      <c r="A39" s="253"/>
      <c r="B39" s="242"/>
      <c r="C39" s="242"/>
      <c r="D39" s="242"/>
      <c r="E39" s="24"/>
      <c r="G39" s="12"/>
      <c r="H39" s="17"/>
      <c r="I39" s="12"/>
      <c r="J39" s="243"/>
      <c r="K39" s="244"/>
      <c r="L39" s="245"/>
      <c r="M39" s="12"/>
      <c r="N39" s="126"/>
      <c r="O39" s="135"/>
      <c r="P39" s="126"/>
    </row>
    <row r="40" spans="1:16" ht="20.100000000000001" customHeight="1" thickBot="1" x14ac:dyDescent="0.25">
      <c r="A40" s="253"/>
      <c r="B40" s="242"/>
      <c r="C40" s="242"/>
      <c r="D40" s="242"/>
      <c r="E40" s="24"/>
      <c r="G40" s="12"/>
      <c r="H40" s="17"/>
      <c r="I40" s="12"/>
      <c r="J40" s="243"/>
      <c r="K40" s="244"/>
      <c r="L40" s="245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40" t="s">
        <v>19</v>
      </c>
      <c r="C43" s="240"/>
      <c r="D43" s="240"/>
      <c r="E43" s="12"/>
      <c r="G43" s="12"/>
      <c r="H43" s="12"/>
      <c r="I43" s="12"/>
      <c r="J43" s="237" t="s">
        <v>15</v>
      </c>
      <c r="K43" s="237"/>
      <c r="L43" s="237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41"/>
      <c r="C44" s="241"/>
      <c r="D44" s="24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52" t="s">
        <v>69</v>
      </c>
      <c r="B45" s="242"/>
      <c r="C45" s="242"/>
      <c r="D45" s="242"/>
      <c r="E45" s="24"/>
      <c r="G45" s="12"/>
      <c r="H45" s="12"/>
      <c r="I45" s="12"/>
      <c r="J45" s="243"/>
      <c r="K45" s="244"/>
      <c r="L45" s="245"/>
      <c r="M45" s="12"/>
      <c r="N45" s="102"/>
      <c r="O45" s="101"/>
      <c r="P45" s="102"/>
    </row>
    <row r="46" spans="1:16" ht="20.100000000000001" customHeight="1" x14ac:dyDescent="0.2">
      <c r="A46" s="253"/>
      <c r="B46" s="242"/>
      <c r="C46" s="242"/>
      <c r="D46" s="242"/>
      <c r="E46" s="24"/>
      <c r="G46" s="12"/>
      <c r="H46" s="12"/>
      <c r="I46" s="12"/>
      <c r="J46" s="243"/>
      <c r="K46" s="244"/>
      <c r="L46" s="245"/>
      <c r="M46" s="12"/>
      <c r="N46" s="102"/>
      <c r="O46" s="101"/>
      <c r="P46" s="102"/>
    </row>
    <row r="47" spans="1:16" ht="20.100000000000001" customHeight="1" thickBot="1" x14ac:dyDescent="0.25">
      <c r="A47" s="253"/>
      <c r="B47" s="242"/>
      <c r="C47" s="242"/>
      <c r="D47" s="242"/>
      <c r="E47" s="24"/>
      <c r="G47" s="12"/>
      <c r="H47" s="12"/>
      <c r="I47" s="12"/>
      <c r="J47" s="243"/>
      <c r="K47" s="244"/>
      <c r="L47" s="245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38" t="s">
        <v>134</v>
      </c>
      <c r="C50" s="238"/>
      <c r="D50" s="238"/>
      <c r="E50" s="238"/>
      <c r="F50" s="238"/>
      <c r="G50" s="74"/>
      <c r="H50" s="239" t="s">
        <v>16</v>
      </c>
      <c r="I50" s="239"/>
      <c r="J50" s="239"/>
      <c r="K50" s="239"/>
      <c r="L50" s="239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64" t="s">
        <v>136</v>
      </c>
      <c r="C51" s="265"/>
      <c r="D51" s="265"/>
      <c r="E51" s="265"/>
      <c r="F51" s="266"/>
      <c r="G51" s="65"/>
      <c r="H51" s="264" t="s">
        <v>137</v>
      </c>
      <c r="I51" s="265"/>
      <c r="J51" s="265"/>
      <c r="K51" s="265"/>
      <c r="L51" s="265"/>
      <c r="M51" s="265"/>
      <c r="N51" s="266"/>
      <c r="P51" s="78">
        <v>46132</v>
      </c>
    </row>
    <row r="52" spans="1:16" ht="33.75" customHeight="1" x14ac:dyDescent="0.2">
      <c r="A52" s="51"/>
      <c r="B52" s="267" t="s">
        <v>140</v>
      </c>
      <c r="C52" s="268"/>
      <c r="D52" s="268"/>
      <c r="E52" s="268"/>
      <c r="F52" s="269"/>
      <c r="G52" s="65"/>
      <c r="H52" s="270" t="s">
        <v>139</v>
      </c>
      <c r="I52" s="271"/>
      <c r="J52" s="271"/>
      <c r="K52" s="271"/>
      <c r="L52" s="271"/>
      <c r="M52" s="271"/>
      <c r="N52" s="272"/>
      <c r="P52" s="79">
        <v>46132</v>
      </c>
    </row>
    <row r="53" spans="1:16" ht="14.25" x14ac:dyDescent="0.2">
      <c r="F53" s="65"/>
      <c r="G53" s="65"/>
    </row>
    <row r="54" spans="1:16" x14ac:dyDescent="0.2">
      <c r="B54" s="230" t="s">
        <v>135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31" t="str">
        <f>'R&amp;P Accounts'!B2</f>
        <v>African Muslim Forum</v>
      </c>
      <c r="C1" s="231"/>
      <c r="D1" s="231"/>
      <c r="E1" s="231"/>
      <c r="F1" s="231"/>
      <c r="G1" s="231"/>
      <c r="H1" s="231"/>
      <c r="I1" s="231"/>
      <c r="J1" s="231"/>
      <c r="K1" s="324" t="str">
        <f>'R&amp;P Accounts'!L2</f>
        <v>SC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100000000000001" customHeight="1" x14ac:dyDescent="0.2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12"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>African Muslim Forum</v>
      </c>
      <c r="D1" s="231"/>
      <c r="E1" s="231"/>
      <c r="F1" s="231"/>
      <c r="G1" s="231"/>
      <c r="H1" s="231"/>
      <c r="I1" s="231"/>
      <c r="J1" s="231"/>
      <c r="K1" s="231"/>
      <c r="M1" s="324" t="str">
        <f>'R&amp;P Accounts'!L2</f>
        <v>SC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 t="str">
        <f>IF('R&amp;P Accounts'!B14-'Additional notes (1)  '!C25=0,0,"reference error")</f>
        <v>reference error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 t="str">
        <f>IF('R&amp;P Accounts'!J14-'Additional notes (1)  '!K25=0,0,"reference error")</f>
        <v>reference error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>African Muslim Forum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40" t="s">
        <v>133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>African Muslim Forum</v>
      </c>
      <c r="D1" s="231"/>
      <c r="E1" s="231"/>
      <c r="F1" s="231"/>
      <c r="G1" s="231"/>
      <c r="H1" s="231"/>
      <c r="I1" s="231"/>
      <c r="J1" s="231"/>
      <c r="K1" s="231"/>
      <c r="M1" s="324" t="str">
        <f>'R&amp;P Accounts'!L2</f>
        <v>SC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Accounts'!D42,0,"cross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Accounts'!D55,0,"cross ref error")</f>
        <v>0</v>
      </c>
    </row>
    <row r="55" spans="1:13" ht="15.75" x14ac:dyDescent="0.25">
      <c r="A55" s="182" t="s">
        <v>111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2AB2138-3020-4D03-8631-22C4BBC50A7D}"/>
</file>

<file path=customXml/itemProps2.xml><?xml version="1.0" encoding="utf-8"?>
<ds:datastoreItem xmlns:ds="http://schemas.openxmlformats.org/officeDocument/2006/customXml" ds:itemID="{0F2045E4-379E-4003-B171-31CC79D2E430}"/>
</file>

<file path=customXml/itemProps3.xml><?xml version="1.0" encoding="utf-8"?>
<ds:datastoreItem xmlns:ds="http://schemas.openxmlformats.org/officeDocument/2006/customXml" ds:itemID="{632D1FC7-E358-4BE3-8E20-9ECC9164B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Folake Mosuro</cp:lastModifiedBy>
  <cp:lastPrinted>2007-12-14T14:44:53Z</cp:lastPrinted>
  <dcterms:created xsi:type="dcterms:W3CDTF">2007-04-10T16:51:52Z</dcterms:created>
  <dcterms:modified xsi:type="dcterms:W3CDTF">2026-04-21T17:01:38Z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