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 &amp; P Account 26" sheetId="1" state="visible" r:id="rId3"/>
    <sheet name="Balances 26" sheetId="2" state="visible" r:id="rId4"/>
  </sheets>
  <externalReferences>
    <externalReference r:id="rId5"/>
  </externalReferences>
  <definedNames>
    <definedName function="false" hidden="false" localSheetId="1" name="_xlnm.Print_Area" vbProcedure="false">'Balances 26'!$A$1:$I$44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<sst xmlns="http://schemas.openxmlformats.org/spreadsheetml/2006/main" count="47" uniqueCount="40">
  <si>
    <t xml:space="preserve">139th Braid Scout Group</t>
  </si>
  <si>
    <t xml:space="preserve">Scottish Charity Number SC030686</t>
  </si>
  <si>
    <t xml:space="preserve">Receipts and Payments Account for the year ended 30 April 2026</t>
  </si>
  <si>
    <t xml:space="preserve">RECEIPTS</t>
  </si>
  <si>
    <t xml:space="preserve">£</t>
  </si>
  <si>
    <t xml:space="preserve">Membership subscriptions</t>
  </si>
  <si>
    <t xml:space="preserve">Gift Aid tax refund</t>
  </si>
  <si>
    <t xml:space="preserve">Donations received</t>
  </si>
  <si>
    <t xml:space="preserve">Funding - Lochgoilhead weekend</t>
  </si>
  <si>
    <t xml:space="preserve">Money raised</t>
  </si>
  <si>
    <t xml:space="preserve">Total receipts</t>
  </si>
  <si>
    <t xml:space="preserve">PAYMENTS</t>
  </si>
  <si>
    <t xml:space="preserve">Membership fees paid to District</t>
  </si>
  <si>
    <t xml:space="preserve">Programme activities</t>
  </si>
  <si>
    <t xml:space="preserve">Section expenditure</t>
  </si>
  <si>
    <t xml:space="preserve">Stationery and publications</t>
  </si>
  <si>
    <t xml:space="preserve">Lochgoilhead weekend</t>
  </si>
  <si>
    <t xml:space="preserve">1,183</t>
  </si>
  <si>
    <t xml:space="preserve">Postage</t>
  </si>
  <si>
    <t xml:space="preserve">Hall rental</t>
  </si>
  <si>
    <t xml:space="preserve">Storage hut</t>
  </si>
  <si>
    <t xml:space="preserve">Administration costs</t>
  </si>
  <si>
    <t xml:space="preserve">Total payments</t>
  </si>
  <si>
    <t xml:space="preserve">(Deficit)/Surplus for year</t>
  </si>
  <si>
    <t xml:space="preserve">(1,174)</t>
  </si>
  <si>
    <t xml:space="preserve">All funds are unrestricted.</t>
  </si>
  <si>
    <t xml:space="preserve">Statement of Balances as at 30 April 2026</t>
  </si>
  <si>
    <t xml:space="preserve">Bank and cash in hand</t>
  </si>
  <si>
    <t xml:space="preserve">Opening balances</t>
  </si>
  <si>
    <t xml:space="preserve">Closing balances</t>
  </si>
  <si>
    <t xml:space="preserve">Reserves</t>
  </si>
  <si>
    <t xml:space="preserve">Bank Account</t>
  </si>
  <si>
    <t xml:space="preserve">Cash in hand</t>
  </si>
  <si>
    <t xml:space="preserve">Assets</t>
  </si>
  <si>
    <t xml:space="preserve">Equipment - at purchase cost</t>
  </si>
  <si>
    <t xml:space="preserve">Liabilities</t>
  </si>
  <si>
    <t xml:space="preserve">The Scout Group has no liabilities.</t>
  </si>
  <si>
    <t xml:space="preserve">Approved by the Trustees on 22 May 2026 and signed on their behalf by:-</t>
  </si>
  <si>
    <t xml:space="preserve">J Whyte</t>
  </si>
  <si>
    <t xml:space="preserve">J Whyte, Treasurer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</si>
</sst>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/>
      <top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3.xml"/>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Dropbox/Scouts/Scouts%20Annual%20Report/OSCR%20R&amp;P%20Acct%202026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sh Book"/>
      <sheetName val="Cash in hand"/>
      <sheetName val="R&amp;P Acc"/>
      <sheetName val="Notes"/>
      <sheetName val="Balanc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J42"/>
  <sheetViews>
    <sheetView showFormulas="false" showGridLines="true" showRowColHeaders="true" showZeros="true" rightToLeft="false" tabSelected="true" showOutlineSymbols="true" defaultGridColor="true" view="normal" topLeftCell="A14" colorId="64" zoomScale="90" zoomScaleNormal="90" zoomScalePageLayoutView="100" workbookViewId="0">
      <selection pane="topLeft" activeCell="H36" activeCellId="0" sqref="H3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7" min="1" style="1" width="8.45"/>
    <col collapsed="false" customWidth="true" hidden="false" outlineLevel="0" max="8" min="8" style="1" width="10.14"/>
    <col collapsed="false" customWidth="true" hidden="false" outlineLevel="0" max="11" min="9" style="1" width="8.45"/>
  </cols>
  <sheetData>
    <row r="3" customFormat="false" ht="15" hidden="false" customHeight="false" outlineLevel="0" collapsed="false">
      <c r="A3" s="2" t="s">
        <v>0</v>
      </c>
    </row>
    <row r="4" customFormat="false" ht="15" hidden="false" customHeight="false" outlineLevel="0" collapsed="false">
      <c r="A4" s="2"/>
    </row>
    <row r="5" customFormat="false" ht="13.8" hidden="false" customHeight="false" outlineLevel="0" collapsed="false">
      <c r="A5" s="3" t="s">
        <v>1</v>
      </c>
    </row>
    <row r="7" customFormat="false" ht="13.8" hidden="false" customHeight="false" outlineLevel="0" collapsed="false">
      <c r="A7" s="4" t="s">
        <v>2</v>
      </c>
    </row>
    <row r="9" customFormat="false" ht="12.8" hidden="false" customHeight="false" outlineLevel="0" collapsed="false">
      <c r="H9" s="5" t="n">
        <v>2026</v>
      </c>
      <c r="I9" s="5"/>
      <c r="J9" s="5" t="n">
        <v>2025</v>
      </c>
    </row>
    <row r="10" customFormat="false" ht="12.8" hidden="false" customHeight="false" outlineLevel="0" collapsed="false">
      <c r="I10" s="5"/>
    </row>
    <row r="11" customFormat="false" ht="12.8" hidden="false" customHeight="false" outlineLevel="0" collapsed="false">
      <c r="I11" s="5"/>
    </row>
    <row r="12" customFormat="false" ht="12.8" hidden="false" customHeight="false" outlineLevel="0" collapsed="false">
      <c r="A12" s="6" t="s">
        <v>3</v>
      </c>
      <c r="J12" s="5" t="s">
        <v>4</v>
      </c>
    </row>
    <row r="14" customFormat="false" ht="12.8" hidden="false" customHeight="false" outlineLevel="0" collapsed="false">
      <c r="A14" s="1" t="s">
        <v>5</v>
      </c>
      <c r="H14" s="7" t="n">
        <f aca="false">[1]Notes!J23</f>
        <v>1173</v>
      </c>
      <c r="J14" s="7" t="n">
        <f aca="false">[1]Notes!L23</f>
        <v>1699</v>
      </c>
    </row>
    <row r="15" customFormat="false" ht="12.8" hidden="false" customHeight="false" outlineLevel="0" collapsed="false">
      <c r="A15" s="8" t="s">
        <v>6</v>
      </c>
      <c r="H15" s="1" t="n">
        <v>225</v>
      </c>
      <c r="J15" s="1" t="n">
        <v>153</v>
      </c>
    </row>
    <row r="16" customFormat="false" ht="12.8" hidden="false" customHeight="false" outlineLevel="0" collapsed="false">
      <c r="A16" s="1" t="s">
        <v>7</v>
      </c>
      <c r="H16" s="1" t="n">
        <f aca="false">[1]Notes!J29</f>
        <v>540</v>
      </c>
      <c r="J16" s="7" t="n">
        <v>400</v>
      </c>
    </row>
    <row r="17" customFormat="false" ht="12.8" hidden="false" customHeight="false" outlineLevel="0" collapsed="false">
      <c r="A17" s="8" t="s">
        <v>8</v>
      </c>
      <c r="H17" s="7" t="n">
        <v>0</v>
      </c>
      <c r="J17" s="7" t="n">
        <v>1114</v>
      </c>
    </row>
    <row r="18" customFormat="false" ht="12.8" hidden="false" customHeight="false" outlineLevel="0" collapsed="false">
      <c r="A18" s="8" t="s">
        <v>9</v>
      </c>
      <c r="H18" s="1" t="n">
        <f aca="false">35+89+71</f>
        <v>195</v>
      </c>
      <c r="I18" s="6"/>
      <c r="J18" s="1" t="n">
        <v>0</v>
      </c>
    </row>
    <row r="19" customFormat="false" ht="12.8" hidden="false" customHeight="false" outlineLevel="0" collapsed="false">
      <c r="A19" s="6" t="s">
        <v>10</v>
      </c>
      <c r="H19" s="9" t="n">
        <f aca="false">SUM(H14:H18)</f>
        <v>2133</v>
      </c>
      <c r="J19" s="9" t="n">
        <f aca="false">SUM(J14:J17)</f>
        <v>3366</v>
      </c>
    </row>
    <row r="24" customFormat="false" ht="13.8" hidden="false" customHeight="false" outlineLevel="0" collapsed="false">
      <c r="A24" s="4" t="s">
        <v>11</v>
      </c>
    </row>
    <row r="26" customFormat="false" ht="12.8" hidden="false" customHeight="false" outlineLevel="0" collapsed="false">
      <c r="A26" s="8" t="s">
        <v>12</v>
      </c>
      <c r="H26" s="7" t="n">
        <v>1121</v>
      </c>
      <c r="J26" s="7" t="n">
        <v>1100</v>
      </c>
    </row>
    <row r="27" customFormat="false" ht="12.8" hidden="false" customHeight="false" outlineLevel="0" collapsed="false">
      <c r="A27" s="1" t="s">
        <v>13</v>
      </c>
      <c r="H27" s="1" t="n">
        <f aca="false">[1]Notes!J35</f>
        <v>51</v>
      </c>
      <c r="J27" s="1" t="n">
        <f aca="false">[1]Notes!L35</f>
        <v>181</v>
      </c>
    </row>
    <row r="28" customFormat="false" ht="12.8" hidden="false" customHeight="false" outlineLevel="0" collapsed="false">
      <c r="A28" s="1" t="s">
        <v>14</v>
      </c>
      <c r="H28" s="1" t="n">
        <f aca="false">[1]Notes!J42</f>
        <v>667</v>
      </c>
      <c r="J28" s="7" t="n">
        <f aca="false">[1]Notes!L42</f>
        <v>236</v>
      </c>
    </row>
    <row r="29" customFormat="false" ht="12.8" hidden="false" customHeight="false" outlineLevel="0" collapsed="false">
      <c r="A29" s="1" t="s">
        <v>15</v>
      </c>
      <c r="H29" s="1" t="n">
        <v>135</v>
      </c>
      <c r="J29" s="1" t="n">
        <v>126</v>
      </c>
    </row>
    <row r="30" customFormat="false" ht="12.8" hidden="false" customHeight="false" outlineLevel="0" collapsed="false">
      <c r="A30" s="1" t="s">
        <v>16</v>
      </c>
      <c r="H30" s="10" t="s">
        <v>17</v>
      </c>
      <c r="J30" s="1" t="n">
        <v>0</v>
      </c>
    </row>
    <row r="31" customFormat="false" ht="12.8" hidden="false" customHeight="false" outlineLevel="0" collapsed="false">
      <c r="A31" s="8" t="s">
        <v>18</v>
      </c>
      <c r="H31" s="1" t="n">
        <v>0</v>
      </c>
      <c r="J31" s="1" t="n">
        <v>8</v>
      </c>
    </row>
    <row r="32" customFormat="false" ht="12.8" hidden="false" customHeight="false" outlineLevel="0" collapsed="false">
      <c r="A32" s="8" t="s">
        <v>19</v>
      </c>
      <c r="H32" s="1" t="n">
        <v>0</v>
      </c>
      <c r="J32" s="1" t="n">
        <v>210</v>
      </c>
    </row>
    <row r="33" customFormat="false" ht="12.8" hidden="false" customHeight="false" outlineLevel="0" collapsed="false">
      <c r="A33" s="8" t="s">
        <v>20</v>
      </c>
      <c r="H33" s="1" t="n">
        <v>0</v>
      </c>
      <c r="J33" s="1" t="n">
        <v>725</v>
      </c>
    </row>
    <row r="34" customFormat="false" ht="12.8" hidden="false" customHeight="false" outlineLevel="0" collapsed="false">
      <c r="A34" s="1" t="s">
        <v>21</v>
      </c>
      <c r="H34" s="1" t="n">
        <f aca="false">84+4+62</f>
        <v>150</v>
      </c>
      <c r="J34" s="1" t="n">
        <v>111</v>
      </c>
    </row>
    <row r="35" customFormat="false" ht="12.8" hidden="false" customHeight="false" outlineLevel="0" collapsed="false">
      <c r="A35" s="6" t="s">
        <v>22</v>
      </c>
      <c r="H35" s="9" t="n">
        <v>3307</v>
      </c>
      <c r="J35" s="9" t="n">
        <f aca="false">SUM(J26:J34)</f>
        <v>2697</v>
      </c>
    </row>
    <row r="39" customFormat="false" ht="13.8" hidden="false" customHeight="false" outlineLevel="0" collapsed="false">
      <c r="A39" s="4" t="s">
        <v>23</v>
      </c>
      <c r="H39" s="11" t="s">
        <v>24</v>
      </c>
      <c r="J39" s="12" t="n">
        <f aca="false">J19-J35</f>
        <v>669</v>
      </c>
    </row>
    <row r="42" customFormat="false" ht="12.8" hidden="false" customHeight="false" outlineLevel="0" collapsed="false">
      <c r="A42" s="1" t="s">
        <v>25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3"/>
  <sheetViews>
    <sheetView showFormulas="false" showGridLines="true" showRowColHeaders="true" showZeros="true" rightToLeft="false" tabSelected="false" showOutlineSymbols="true" defaultGridColor="true" view="normal" topLeftCell="A2" colorId="64" zoomScale="90" zoomScaleNormal="90" zoomScalePageLayoutView="100" workbookViewId="0">
      <selection pane="topLeft" activeCell="P11" activeCellId="0" sqref="P11"/>
    </sheetView>
  </sheetViews>
  <sheetFormatPr defaultColWidth="11.53515625" defaultRowHeight="12.8" customHeight="false" zeroHeight="false" outlineLevelRow="0" outlineLevelCol="0"/>
  <sheetData>
    <row r="1" customFormat="false" ht="15" hidden="false" customHeight="false" outlineLevel="0" collapsed="false">
      <c r="A1" s="2" t="s">
        <v>0</v>
      </c>
    </row>
    <row r="3" customFormat="false" ht="13.8" hidden="false" customHeight="false" outlineLevel="0" collapsed="false">
      <c r="A3" s="3" t="s">
        <v>1</v>
      </c>
      <c r="B3" s="4"/>
      <c r="C3" s="4"/>
    </row>
    <row r="4" customFormat="false" ht="13.8" hidden="false" customHeight="false" outlineLevel="0" collapsed="false">
      <c r="A4" s="4"/>
    </row>
    <row r="5" customFormat="false" ht="13.8" hidden="false" customHeight="false" outlineLevel="0" collapsed="false">
      <c r="A5" s="4" t="s">
        <v>26</v>
      </c>
    </row>
    <row r="6" customFormat="false" ht="13.8" hidden="false" customHeight="false" outlineLevel="0" collapsed="false">
      <c r="A6" s="4"/>
    </row>
    <row r="7" customFormat="false" ht="12.8" hidden="false" customHeight="false" outlineLevel="0" collapsed="false">
      <c r="F7" s="5" t="n">
        <v>2026</v>
      </c>
      <c r="H7" s="5" t="n">
        <v>2025</v>
      </c>
    </row>
    <row r="8" customFormat="false" ht="12.8" hidden="false" customHeight="false" outlineLevel="0" collapsed="false">
      <c r="F8" s="13"/>
      <c r="H8" s="5"/>
    </row>
    <row r="9" customFormat="false" ht="12.8" hidden="false" customHeight="false" outlineLevel="0" collapsed="false">
      <c r="F9" s="5" t="s">
        <v>4</v>
      </c>
      <c r="H9" s="5" t="s">
        <v>4</v>
      </c>
    </row>
    <row r="10" customFormat="false" ht="12.8" hidden="false" customHeight="false" outlineLevel="0" collapsed="false">
      <c r="A10" s="6" t="s">
        <v>27</v>
      </c>
    </row>
    <row r="11" customFormat="false" ht="12.8" hidden="false" customHeight="false" outlineLevel="0" collapsed="false">
      <c r="A11" s="6"/>
    </row>
    <row r="12" customFormat="false" ht="12.8" hidden="false" customHeight="false" outlineLevel="0" collapsed="false">
      <c r="A12" s="1" t="s">
        <v>28</v>
      </c>
      <c r="F12" s="14" t="n">
        <v>2076</v>
      </c>
      <c r="H12" s="7" t="n">
        <v>1302</v>
      </c>
    </row>
    <row r="13" customFormat="false" ht="12.8" hidden="false" customHeight="false" outlineLevel="0" collapsed="false">
      <c r="A13" s="8" t="s">
        <v>23</v>
      </c>
      <c r="F13" s="15" t="s">
        <v>24</v>
      </c>
      <c r="H13" s="1" t="n">
        <v>774</v>
      </c>
    </row>
    <row r="14" customFormat="false" ht="12.8" hidden="false" customHeight="false" outlineLevel="0" collapsed="false">
      <c r="F14" s="1"/>
    </row>
    <row r="15" customFormat="false" ht="12.8" hidden="false" customHeight="false" outlineLevel="0" collapsed="false">
      <c r="A15" s="1" t="s">
        <v>29</v>
      </c>
      <c r="F15" s="9" t="n">
        <v>902</v>
      </c>
      <c r="H15" s="9" t="n">
        <f aca="false">SUM(H12:H14)</f>
        <v>2076</v>
      </c>
    </row>
    <row r="18" customFormat="false" ht="12.8" hidden="false" customHeight="false" outlineLevel="0" collapsed="false">
      <c r="A18" s="6" t="s">
        <v>30</v>
      </c>
    </row>
    <row r="19" customFormat="false" ht="12.8" hidden="false" customHeight="false" outlineLevel="0" collapsed="false">
      <c r="A19" s="6"/>
    </row>
    <row r="20" customFormat="false" ht="12.8" hidden="false" customHeight="false" outlineLevel="0" collapsed="false">
      <c r="A20" s="1" t="s">
        <v>31</v>
      </c>
      <c r="F20" s="7" t="n">
        <v>565</v>
      </c>
      <c r="H20" s="7" t="n">
        <v>1775</v>
      </c>
    </row>
    <row r="21" customFormat="false" ht="12.8" hidden="false" customHeight="false" outlineLevel="0" collapsed="false">
      <c r="A21" s="1" t="s">
        <v>32</v>
      </c>
      <c r="F21" s="1" t="n">
        <f aca="false">190-66+177-177+213</f>
        <v>337</v>
      </c>
      <c r="H21" s="1" t="n">
        <v>301</v>
      </c>
    </row>
    <row r="22" customFormat="false" ht="12.8" hidden="false" customHeight="false" outlineLevel="0" collapsed="false">
      <c r="F22" s="1"/>
    </row>
    <row r="23" customFormat="false" ht="12.8" hidden="false" customHeight="false" outlineLevel="0" collapsed="false">
      <c r="F23" s="9" t="n">
        <f aca="false">SUM(F20:F21)</f>
        <v>902</v>
      </c>
      <c r="H23" s="9" t="n">
        <f aca="false">SUM(H20:H22)</f>
        <v>2076</v>
      </c>
    </row>
    <row r="26" customFormat="false" ht="12.8" hidden="false" customHeight="false" outlineLevel="0" collapsed="false">
      <c r="A26" s="6" t="s">
        <v>33</v>
      </c>
    </row>
    <row r="28" customFormat="false" ht="12.8" hidden="false" customHeight="false" outlineLevel="0" collapsed="false">
      <c r="A28" s="1" t="s">
        <v>34</v>
      </c>
      <c r="F28" s="9" t="n">
        <f aca="false">1253+725</f>
        <v>1978</v>
      </c>
      <c r="H28" s="9" t="n">
        <f aca="false">1253+725</f>
        <v>1978</v>
      </c>
    </row>
    <row r="31" customFormat="false" ht="12.8" hidden="false" customHeight="false" outlineLevel="0" collapsed="false">
      <c r="A31" s="6" t="s">
        <v>35</v>
      </c>
    </row>
    <row r="33" customFormat="false" ht="12.8" hidden="false" customHeight="false" outlineLevel="0" collapsed="false">
      <c r="A33" s="1" t="s">
        <v>36</v>
      </c>
    </row>
    <row r="35" customFormat="false" ht="12.8" hidden="false" customHeight="false" outlineLevel="0" collapsed="false">
      <c r="A35" s="1" t="s">
        <v>25</v>
      </c>
    </row>
    <row r="39" customFormat="false" ht="12.8" hidden="false" customHeight="false" outlineLevel="0" collapsed="false">
      <c r="A39" s="8" t="s">
        <v>37</v>
      </c>
      <c r="B39" s="1"/>
      <c r="C39" s="1"/>
      <c r="D39" s="1"/>
      <c r="E39" s="1"/>
      <c r="F39" s="1"/>
      <c r="G39" s="1"/>
      <c r="H39" s="1"/>
    </row>
    <row r="40" customFormat="false" ht="12.8" hidden="false" customHeight="false" outlineLevel="0" collapsed="false">
      <c r="A40" s="1"/>
    </row>
    <row r="41" customFormat="false" ht="12.8" hidden="false" customHeight="false" outlineLevel="0" collapsed="false">
      <c r="A41" s="1" t="s">
        <v>38</v>
      </c>
    </row>
    <row r="43" customFormat="false" ht="12.8" hidden="false" customHeight="false" outlineLevel="0" collapsed="false">
      <c r="A43" s="1" t="s">
        <v>39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94D32A52-E124-4B71-BE7D-7690478BBA5D}"/>
</file>

<file path=customXml/itemProps2.xml><?xml version="1.0" encoding="utf-8"?>
<ds:datastoreItem xmlns:ds="http://schemas.openxmlformats.org/officeDocument/2006/customXml" ds:itemID="{E55BAD15-BF0A-4137-BE29-FAC576D5F329}"/>
</file>

<file path=customXml/itemProps3.xml><?xml version="1.0" encoding="utf-8"?>
<ds:datastoreItem xmlns:ds="http://schemas.openxmlformats.org/officeDocument/2006/customXml" ds:itemID="{3E77F94A-E221-4491-BC6A-BA74F1363AD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6</cp:revision>
  <cp:lastPrinted>2026-09-11T17:06:15Z</cp:lastPrinted>
  <dcterms:created xsi:type="dcterms:W3CDTF">2026-09-09T11:36:50Z</dcterms:created>
  <dcterms:modified xsi:type="dcterms:W3CDTF">2026-09-11T17:17:14Z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