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ad337591d45de86/Documents/Scone Historical Society/"/>
    </mc:Choice>
  </mc:AlternateContent>
  <xr:revisionPtr revIDLastSave="0" documentId="8_{1F829B40-8542-4DF3-B8EB-FC414BAE5C34}" xr6:coauthVersionLast="47" xr6:coauthVersionMax="47" xr10:uidLastSave="{00000000-0000-0000-0000-000000000000}"/>
  <bookViews>
    <workbookView xWindow="-120" yWindow="-120" windowWidth="29040" windowHeight="15840" tabRatio="840" activeTab="5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J12" i="2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28" i="2" s="1"/>
  <c r="H47" i="2"/>
  <c r="H49" i="2" s="1"/>
  <c r="H42" i="2"/>
  <c r="J53" i="2"/>
  <c r="K17" i="4"/>
  <c r="K9" i="7"/>
  <c r="K17" i="7" s="1"/>
  <c r="K10" i="7"/>
  <c r="K11" i="7"/>
  <c r="K12" i="7"/>
  <c r="K13" i="7"/>
  <c r="K14" i="7"/>
  <c r="K15" i="7"/>
  <c r="K16" i="7"/>
  <c r="K20" i="7"/>
  <c r="K21" i="7"/>
  <c r="K28" i="7"/>
  <c r="K39" i="7" s="1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K1" i="4"/>
  <c r="B1" i="4"/>
  <c r="B1" i="3"/>
  <c r="N1" i="3"/>
  <c r="P9" i="3"/>
  <c r="L28" i="2" l="1"/>
  <c r="B49" i="2"/>
  <c r="K40" i="7"/>
  <c r="K18" i="7"/>
  <c r="K22" i="7"/>
  <c r="K17" i="6"/>
  <c r="K18" i="6" s="1"/>
  <c r="E24" i="7"/>
  <c r="M24" i="7"/>
  <c r="E24" i="6"/>
  <c r="G46" i="7"/>
  <c r="G46" i="6"/>
  <c r="F49" i="2"/>
  <c r="F28" i="2"/>
  <c r="I46" i="7"/>
  <c r="G24" i="6"/>
  <c r="G48" i="6" s="1"/>
  <c r="G52" i="6" s="1"/>
  <c r="C46" i="7"/>
  <c r="J26" i="2"/>
  <c r="I24" i="6"/>
  <c r="E46" i="7"/>
  <c r="M46" i="7"/>
  <c r="K40" i="5"/>
  <c r="J21" i="2"/>
  <c r="K42" i="5"/>
  <c r="K58" i="5"/>
  <c r="K60" i="5" s="1"/>
  <c r="I46" i="6"/>
  <c r="I48" i="6" s="1"/>
  <c r="I52" i="6" s="1"/>
  <c r="K39" i="6"/>
  <c r="K40" i="6" s="1"/>
  <c r="K22" i="6"/>
  <c r="D49" i="2"/>
  <c r="J42" i="2"/>
  <c r="K25" i="5"/>
  <c r="K27" i="5" s="1"/>
  <c r="E46" i="6"/>
  <c r="E48" i="6" s="1"/>
  <c r="E52" i="6" s="1"/>
  <c r="K44" i="6"/>
  <c r="B28" i="2"/>
  <c r="B51" i="2" s="1"/>
  <c r="L51" i="2"/>
  <c r="L55" i="2" s="1"/>
  <c r="P10" i="3" s="1"/>
  <c r="K45" i="6"/>
  <c r="F51" i="2"/>
  <c r="F55" i="2" s="1"/>
  <c r="J10" i="3" s="1"/>
  <c r="K46" i="7"/>
  <c r="K47" i="7" s="1"/>
  <c r="K45" i="7"/>
  <c r="J49" i="2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J27" i="2"/>
  <c r="K46" i="6" l="1"/>
  <c r="K47" i="6" s="1"/>
  <c r="D51" i="2"/>
  <c r="D55" i="2" s="1"/>
  <c r="H10" i="3" s="1"/>
  <c r="J28" i="2"/>
  <c r="J51" i="2" s="1"/>
  <c r="J55" i="2" s="1"/>
  <c r="N10" i="3" s="1"/>
  <c r="K48" i="6"/>
  <c r="K52" i="6" s="1"/>
  <c r="K25" i="6"/>
  <c r="K25" i="7"/>
  <c r="K48" i="7"/>
  <c r="K52" i="7" s="1"/>
  <c r="B55" i="2"/>
  <c r="K53" i="6" l="1"/>
  <c r="F10" i="3"/>
  <c r="K53" i="7"/>
</calcChain>
</file>

<file path=xl/sharedStrings.xml><?xml version="1.0" encoding="utf-8"?>
<sst xmlns="http://schemas.openxmlformats.org/spreadsheetml/2006/main" count="282" uniqueCount="138">
  <si>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</si>
  <si>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</si>
  <si>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</si>
  <si>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</si>
  <si>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</si>
  <si>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</si>
  <si>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</si>
  <si>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</si>
  <si>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</si>
  <si>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</si>
  <si>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</si>
  <si>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</si>
  <si>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</si>
  <si>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</si>
  <si>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</si>
  <si>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</si>
  <si>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</si>
  <si>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</si>
  <si>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</si>
  <si>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</si>
  <si>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</si>
  <si>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</si>
  <si>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</si>
  <si>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</si>
  <si>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</si>
  <si>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</si>
  <si>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</si>
  <si>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</si>
  <si>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</si>
  <si>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</si>
  <si>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</si>
  <si>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</si>
  <si>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</si>
  <si>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</si>
  <si>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</si>
  <si>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</si>
  <si>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</si>
  <si>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</si>
  <si>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</si>
  <si>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</si>
  <si>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</si>
  <si>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</si>
  <si>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</si>
  <si>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</si>
  <si>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</si>
  <si>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</si>
  <si>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</si>
  <si>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</si>
  <si>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</si>
  <si>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</si>
  <si>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</si>
  <si>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</si>
  <si>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</si>
  <si>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</si>
  <si>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</si>
  <si>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</si>
  <si>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</si>
  <si>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</si>
  <si>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</si>
  <si>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</si>
  <si>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</si>
  <si>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</si>
  <si>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</si>
  <si>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</si>
  <si>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</si>
  <si>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</si>
  <si>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</si>
  <si>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</si>
  <si>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</si>
  <si>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</si>
  <si>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</si>
  <si>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</si>
  <si>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</si>
  <si>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</si>
  <si>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</si>
  <si>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</si>
  <si>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</si>
  <si>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</si>
  <si>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</si>
  <si>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</si>
  <si>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</si>
  <si>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</si>
  <si>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</si>
  <si>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</si>
  <si>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</si>
  <si>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</si>
  <si>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</si>
  <si>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</si>
  <si>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</si>
  <si>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</si>
  <si>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</si>
  <si>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</si>
  <si>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</si>
  <si>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</si>
  <si>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</si>
  <si>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</si>
  <si>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</si>
  <si>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</si>
  <si>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</si>
  <si>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</si>
  <si>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</si>
  <si>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</si>
  <si>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</si>
  <si>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</si>
  <si>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</si>
  <si>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</si>
  <si>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</si>
  <si>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</si>
  <si>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</si>
  <si>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</si>
  <si>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</si>
  <si>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</si>
  <si>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</si>
  <si>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</si>
  <si>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</si>
  <si>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</si>
  <si>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</si>
  <si>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</si>
  <si>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</si>
  <si>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>SC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</si>
  <si>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</si>
  <si>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</si>
  <si>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</si>
  <si>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</si>
  <si>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</si>
  <si>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</si>
  <si>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</si>
  <si>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</si>
  <si>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</si>
  <si>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</si>
  <si>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</si>
  <si>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</si>
  <si>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</si>
  <si>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</si>
  <si>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</si>
  <si>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</si>
  <si>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>James Breckenridge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</si>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</sst>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0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30" zoomScale="75" zoomScaleNormal="85" zoomScaleSheetLayoutView="80" workbookViewId="0">
      <selection activeCell="N35" sqref="N35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1"/>
      <c r="B1" s="235" t="s">
        <v>70</v>
      </c>
      <c r="C1" s="235"/>
      <c r="D1" s="235"/>
      <c r="E1" s="235"/>
      <c r="F1" s="235"/>
      <c r="G1" s="235"/>
      <c r="H1" s="235"/>
      <c r="I1" s="235"/>
      <c r="J1" s="235"/>
      <c r="L1" s="186" t="s">
        <v>72</v>
      </c>
      <c r="M1" s="185"/>
    </row>
    <row r="2" spans="1:13" ht="30.75" customHeight="1" x14ac:dyDescent="0.2">
      <c r="A2" s="231"/>
      <c r="B2" s="236"/>
      <c r="C2" s="236"/>
      <c r="D2" s="236"/>
      <c r="E2" s="236"/>
      <c r="F2" s="236"/>
      <c r="G2" s="236"/>
      <c r="H2" s="236"/>
      <c r="I2" s="236"/>
      <c r="J2" s="236"/>
      <c r="L2" s="187" t="s">
        <v>119</v>
      </c>
      <c r="M2" s="69"/>
    </row>
    <row r="3" spans="1:13" ht="24" customHeight="1" x14ac:dyDescent="0.2">
      <c r="A3" s="231"/>
      <c r="B3" s="232" t="s">
        <v>13</v>
      </c>
      <c r="C3" s="233"/>
      <c r="D3" s="233"/>
      <c r="E3" s="233"/>
      <c r="F3" s="233"/>
      <c r="G3" s="233"/>
      <c r="H3" s="233"/>
      <c r="I3" s="233"/>
      <c r="J3" s="234"/>
      <c r="L3" s="184"/>
    </row>
    <row r="4" spans="1:13" ht="14.25" customHeight="1" x14ac:dyDescent="0.2">
      <c r="A4" s="231"/>
      <c r="B4" s="237" t="s">
        <v>18</v>
      </c>
      <c r="C4" s="239"/>
      <c r="D4" s="240" t="s">
        <v>129</v>
      </c>
      <c r="E4" s="241"/>
      <c r="F4" s="242"/>
      <c r="G4" s="243" t="s">
        <v>71</v>
      </c>
      <c r="H4" s="240" t="s">
        <v>130</v>
      </c>
      <c r="I4" s="241"/>
      <c r="J4" s="242"/>
      <c r="L4" s="184"/>
    </row>
    <row r="5" spans="1:13" ht="16.5" customHeight="1" x14ac:dyDescent="0.2">
      <c r="A5" s="231"/>
      <c r="B5" s="237"/>
      <c r="C5" s="239"/>
      <c r="D5" s="246"/>
      <c r="E5" s="246"/>
      <c r="F5" s="246"/>
      <c r="G5" s="243"/>
      <c r="H5" s="247"/>
      <c r="I5" s="247"/>
      <c r="J5" s="247"/>
      <c r="L5" s="184"/>
    </row>
    <row r="6" spans="1:13" ht="21" customHeight="1" x14ac:dyDescent="0.2">
      <c r="A6" s="231"/>
      <c r="B6" s="238"/>
      <c r="C6" s="239"/>
      <c r="D6" s="244"/>
      <c r="E6" s="244"/>
      <c r="F6" s="244"/>
      <c r="G6" s="243"/>
      <c r="H6" s="245"/>
      <c r="I6" s="245"/>
      <c r="J6" s="245"/>
      <c r="L6" s="184"/>
    </row>
    <row r="8" spans="1:13" ht="20.25" x14ac:dyDescent="0.3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20</v>
      </c>
      <c r="B12" s="193">
        <v>571</v>
      </c>
      <c r="C12" s="194"/>
      <c r="D12" s="193"/>
      <c r="E12" s="194"/>
      <c r="F12" s="193"/>
      <c r="G12" s="194"/>
      <c r="H12" s="193"/>
      <c r="I12" s="194"/>
      <c r="J12" s="195">
        <f>H12+D12+B12+F12</f>
        <v>571</v>
      </c>
      <c r="K12" s="196"/>
      <c r="L12" s="193">
        <v>526</v>
      </c>
    </row>
    <row r="13" spans="1:13" ht="20.100000000000001" customHeight="1" x14ac:dyDescent="0.25">
      <c r="A13" s="85" t="s">
        <v>21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/>
    </row>
    <row r="14" spans="1:13" ht="20.100000000000001" customHeight="1" x14ac:dyDescent="0.25">
      <c r="A14" s="85" t="s">
        <v>22</v>
      </c>
      <c r="B14" s="193"/>
      <c r="C14" s="194"/>
      <c r="D14" s="193"/>
      <c r="E14" s="194"/>
      <c r="F14" s="193"/>
      <c r="G14" s="194"/>
      <c r="H14" s="193"/>
      <c r="I14" s="194"/>
      <c r="J14" s="195">
        <f t="shared" si="0"/>
        <v>0</v>
      </c>
      <c r="K14" s="196"/>
      <c r="L14" s="193"/>
    </row>
    <row r="15" spans="1:13" ht="20.100000000000001" customHeight="1" x14ac:dyDescent="0.25">
      <c r="A15" s="85" t="s">
        <v>23</v>
      </c>
      <c r="B15" s="193"/>
      <c r="C15" s="194"/>
      <c r="D15" s="193"/>
      <c r="E15" s="194"/>
      <c r="F15" s="193"/>
      <c r="G15" s="194"/>
      <c r="H15" s="193"/>
      <c r="I15" s="194"/>
      <c r="J15" s="195">
        <f t="shared" si="0"/>
        <v>0</v>
      </c>
      <c r="K15" s="196"/>
      <c r="L15" s="193"/>
    </row>
    <row r="16" spans="1:13" ht="20.100000000000001" customHeight="1" x14ac:dyDescent="0.25">
      <c r="A16" s="85" t="s">
        <v>24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2" ht="29.25" x14ac:dyDescent="0.25">
      <c r="A17" s="85" t="s">
        <v>25</v>
      </c>
      <c r="B17" s="193">
        <v>10</v>
      </c>
      <c r="C17" s="194"/>
      <c r="D17" s="193"/>
      <c r="E17" s="194"/>
      <c r="F17" s="193"/>
      <c r="G17" s="194"/>
      <c r="H17" s="193"/>
      <c r="I17" s="194"/>
      <c r="J17" s="195">
        <f t="shared" si="0"/>
        <v>10</v>
      </c>
      <c r="K17" s="196"/>
      <c r="L17" s="193">
        <v>18</v>
      </c>
    </row>
    <row r="18" spans="1:12" ht="20.100000000000001" customHeight="1" x14ac:dyDescent="0.25">
      <c r="A18" s="85" t="s">
        <v>67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/>
    </row>
    <row r="19" spans="1:12" ht="29.25" x14ac:dyDescent="0.25">
      <c r="A19" s="85" t="s">
        <v>68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2" ht="20.100000000000001" customHeight="1" x14ac:dyDescent="0.25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</row>
    <row r="21" spans="1:12" ht="17.25" customHeight="1" thickBot="1" x14ac:dyDescent="0.3">
      <c r="A21" s="9" t="s">
        <v>85</v>
      </c>
      <c r="B21" s="197">
        <f>SUM(B12:B20)</f>
        <v>581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581</v>
      </c>
      <c r="K21" s="196"/>
      <c r="L21" s="197">
        <f>SUM(L12:L20)</f>
        <v>544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30" x14ac:dyDescent="0.25">
      <c r="A23" s="67" t="s">
        <v>65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26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00000000000001" customHeight="1" x14ac:dyDescent="0.25">
      <c r="A25" s="85" t="s">
        <v>27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3">
      <c r="A26" s="9" t="s">
        <v>86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2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00000000000001" customHeight="1" thickBot="1" x14ac:dyDescent="0.3">
      <c r="A28" s="9" t="s">
        <v>11</v>
      </c>
      <c r="B28" s="204">
        <f>B26+B21</f>
        <v>581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581</v>
      </c>
      <c r="K28" s="196"/>
      <c r="L28" s="204">
        <f>L26+L21</f>
        <v>544</v>
      </c>
    </row>
    <row r="29" spans="1:12" ht="16.5" customHeight="1" thickTop="1" x14ac:dyDescent="0.2">
      <c r="B29" s="205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18" customHeight="1" x14ac:dyDescent="0.2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00000000000001" customHeight="1" x14ac:dyDescent="0.25">
      <c r="A31" s="86" t="s">
        <v>28</v>
      </c>
      <c r="B31" s="193"/>
      <c r="C31" s="201"/>
      <c r="D31" s="193"/>
      <c r="E31" s="194"/>
      <c r="F31" s="193"/>
      <c r="G31" s="194"/>
      <c r="H31" s="193"/>
      <c r="I31" s="194"/>
      <c r="J31" s="195">
        <f>H31+D31+B31+F31</f>
        <v>0</v>
      </c>
      <c r="K31" s="178"/>
      <c r="L31" s="193"/>
    </row>
    <row r="32" spans="1:12" ht="20.100000000000001" customHeight="1" x14ac:dyDescent="0.25">
      <c r="A32" s="86" t="s">
        <v>118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0</v>
      </c>
      <c r="K32" s="178"/>
      <c r="L32" s="193"/>
    </row>
    <row r="33" spans="1:12" ht="20.100000000000001" customHeight="1" x14ac:dyDescent="0.25">
      <c r="A33" s="86" t="s">
        <v>29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28.5" x14ac:dyDescent="0.25">
      <c r="A34" s="86" t="s">
        <v>30</v>
      </c>
      <c r="B34" s="193">
        <v>207</v>
      </c>
      <c r="C34" s="201"/>
      <c r="D34" s="193"/>
      <c r="E34" s="194"/>
      <c r="F34" s="193"/>
      <c r="G34" s="194"/>
      <c r="H34" s="193"/>
      <c r="I34" s="194"/>
      <c r="J34" s="195">
        <f t="shared" si="1"/>
        <v>207</v>
      </c>
      <c r="K34" s="178"/>
      <c r="L34" s="193">
        <v>278</v>
      </c>
    </row>
    <row r="35" spans="1:12" ht="20.100000000000001" customHeight="1" x14ac:dyDescent="0.25">
      <c r="A35" s="86" t="s">
        <v>31</v>
      </c>
      <c r="B35" s="193">
        <v>293</v>
      </c>
      <c r="C35" s="201"/>
      <c r="D35" s="193"/>
      <c r="E35" s="194"/>
      <c r="F35" s="193"/>
      <c r="G35" s="194"/>
      <c r="H35" s="193"/>
      <c r="I35" s="194"/>
      <c r="J35" s="195">
        <f t="shared" si="1"/>
        <v>293</v>
      </c>
      <c r="K35" s="178"/>
      <c r="L35" s="193">
        <v>668</v>
      </c>
    </row>
    <row r="36" spans="1:12" ht="20.100000000000001" customHeight="1" x14ac:dyDescent="0.25">
      <c r="A36" s="86" t="s">
        <v>32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1"/>
        <v>0</v>
      </c>
      <c r="K36" s="178"/>
      <c r="L36" s="193"/>
    </row>
    <row r="37" spans="1:12" ht="20.100000000000001" customHeight="1" x14ac:dyDescent="0.25">
      <c r="A37" s="87" t="s">
        <v>33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/>
    </row>
    <row r="38" spans="1:12" ht="20.100000000000001" customHeight="1" x14ac:dyDescent="0.25">
      <c r="A38" s="87" t="s">
        <v>34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/>
    </row>
    <row r="39" spans="1:12" ht="20.100000000000001" customHeight="1" x14ac:dyDescent="0.25">
      <c r="A39" s="87" t="s">
        <v>35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/>
    </row>
    <row r="40" spans="1:12" ht="20.100000000000001" customHeight="1" x14ac:dyDescent="0.25">
      <c r="A40" s="87" t="s">
        <v>127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/>
    </row>
    <row r="41" spans="1:12" ht="20.100000000000001" customHeight="1" thickBot="1" x14ac:dyDescent="0.3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/>
    </row>
    <row r="42" spans="1:12" ht="20.100000000000001" customHeight="1" thickTop="1" thickBot="1" x14ac:dyDescent="0.3">
      <c r="A42" s="13" t="s">
        <v>87</v>
      </c>
      <c r="B42" s="197">
        <f>SUM(B31:B41)</f>
        <v>500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500</v>
      </c>
      <c r="K42" s="178"/>
      <c r="L42" s="197">
        <f>SUM(L31:L41)</f>
        <v>946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30" x14ac:dyDescent="0.25">
      <c r="A44" s="67" t="s">
        <v>66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36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00000000000001" customHeight="1" thickBot="1" x14ac:dyDescent="0.3">
      <c r="A46" s="86" t="s">
        <v>37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00000000000001" customHeight="1" thickTop="1" thickBot="1" x14ac:dyDescent="0.3">
      <c r="A47" s="13" t="s">
        <v>88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/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10">
        <f>+B47+B42</f>
        <v>500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500</v>
      </c>
      <c r="K49" s="196"/>
      <c r="L49" s="210">
        <f>+L47+L42</f>
        <v>946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/>
      <c r="K50" s="58"/>
      <c r="L50" s="54"/>
    </row>
    <row r="51" spans="1:13" ht="20.100000000000001" customHeight="1" thickTop="1" thickBot="1" x14ac:dyDescent="0.3">
      <c r="A51" s="40" t="s">
        <v>109</v>
      </c>
      <c r="B51" s="145">
        <f>+B28-B49</f>
        <v>81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81</v>
      </c>
      <c r="K51" s="135"/>
      <c r="L51" s="145">
        <f>+L28-L49</f>
        <v>-402</v>
      </c>
      <c r="M51" s="89"/>
    </row>
    <row r="52" spans="1:13" ht="14.25" customHeight="1" thickBot="1" x14ac:dyDescent="0.3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3">
      <c r="A53" s="97" t="s">
        <v>125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3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3">
      <c r="A55" s="13" t="s">
        <v>41</v>
      </c>
      <c r="B55" s="142">
        <f>+B51+B53</f>
        <v>81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81</v>
      </c>
      <c r="K55" s="135"/>
      <c r="L55" s="142">
        <f>+L51+L53</f>
        <v>-402</v>
      </c>
    </row>
    <row r="56" spans="1:13" ht="13.5" thickTop="1" x14ac:dyDescent="0.2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="75" zoomScaleNormal="75" zoomScaleSheetLayoutView="80" workbookViewId="0">
      <pane ySplit="2" topLeftCell="A34" activePane="bottomLeft" state="frozen"/>
      <selection activeCell="D45" sqref="D45"/>
      <selection pane="bottomLeft" activeCell="B51" sqref="B51:F51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86">
        <f>'R&amp;P Accounts'!B2</f>
        <v>0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N1" s="286" t="str">
        <f>'R&amp;P Accounts'!L2</f>
        <v>SC</v>
      </c>
      <c r="O1" s="286"/>
      <c r="P1" s="286"/>
    </row>
    <row r="2" spans="1:16" s="46" customFormat="1" ht="26.25" customHeight="1" x14ac:dyDescent="0.2">
      <c r="A2" s="80" t="s">
        <v>124</v>
      </c>
      <c r="B2" s="43"/>
      <c r="C2" s="42"/>
      <c r="D2" s="42"/>
      <c r="E2" s="42"/>
      <c r="F2" s="268"/>
      <c r="G2" s="268"/>
      <c r="H2" s="268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88" t="s">
        <v>5</v>
      </c>
      <c r="C3" s="288"/>
      <c r="D3" s="288"/>
      <c r="E3" s="18"/>
      <c r="F3" s="72" t="s">
        <v>2</v>
      </c>
      <c r="G3" s="15"/>
      <c r="H3" s="72" t="s">
        <v>3</v>
      </c>
      <c r="I3" s="82"/>
      <c r="J3" s="72" t="s">
        <v>79</v>
      </c>
      <c r="K3" s="82"/>
      <c r="L3" s="72" t="s">
        <v>81</v>
      </c>
      <c r="M3" s="82"/>
      <c r="N3" s="72" t="s">
        <v>75</v>
      </c>
      <c r="O3" s="82"/>
      <c r="P3" s="72" t="s">
        <v>76</v>
      </c>
    </row>
    <row r="4" spans="1:16" x14ac:dyDescent="0.2">
      <c r="B4" s="289"/>
      <c r="C4" s="289"/>
      <c r="D4" s="289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74" t="s">
        <v>9</v>
      </c>
      <c r="B5" s="279" t="s">
        <v>39</v>
      </c>
      <c r="C5" s="279"/>
      <c r="D5" s="279"/>
      <c r="E5" s="23"/>
      <c r="F5" s="147"/>
      <c r="G5" s="148"/>
      <c r="H5" s="147"/>
      <c r="I5" s="148"/>
      <c r="J5" s="147"/>
      <c r="K5" s="148"/>
      <c r="L5" s="147"/>
      <c r="M5" s="148"/>
      <c r="N5" s="149">
        <v>920</v>
      </c>
      <c r="O5" s="148"/>
      <c r="P5" s="147">
        <v>1322</v>
      </c>
    </row>
    <row r="6" spans="1:16" ht="30" customHeight="1" x14ac:dyDescent="0.2">
      <c r="A6" s="275"/>
      <c r="B6" s="279" t="s">
        <v>40</v>
      </c>
      <c r="C6" s="279"/>
      <c r="D6" s="279"/>
      <c r="E6" s="23"/>
      <c r="F6" s="147"/>
      <c r="G6" s="148"/>
      <c r="H6" s="147"/>
      <c r="I6" s="148"/>
      <c r="J6" s="147"/>
      <c r="K6" s="148"/>
      <c r="L6" s="147"/>
      <c r="M6" s="148"/>
      <c r="N6" s="149">
        <v>81</v>
      </c>
      <c r="O6" s="148"/>
      <c r="P6" s="147">
        <v>-402</v>
      </c>
    </row>
    <row r="7" spans="1:16" ht="26.25" customHeight="1" x14ac:dyDescent="0.2">
      <c r="A7" s="275"/>
      <c r="B7" s="269"/>
      <c r="C7" s="270"/>
      <c r="D7" s="271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/>
    </row>
    <row r="8" spans="1:16" ht="26.25" customHeight="1" thickBot="1" x14ac:dyDescent="0.25">
      <c r="A8" s="275"/>
      <c r="B8" s="279"/>
      <c r="C8" s="279"/>
      <c r="D8" s="279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25">
      <c r="B9" s="277" t="s">
        <v>38</v>
      </c>
      <c r="C9" s="277"/>
      <c r="D9" s="277"/>
      <c r="E9" s="41"/>
      <c r="F9" s="153">
        <f>SUM(F5:F8)</f>
        <v>0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87"/>
      <c r="N9" s="154">
        <v>1001</v>
      </c>
      <c r="O9" s="287"/>
      <c r="P9" s="153">
        <f>SUM(P5:P8)</f>
        <v>920</v>
      </c>
    </row>
    <row r="10" spans="1:16" ht="26.25" customHeight="1" thickTop="1" x14ac:dyDescent="0.2">
      <c r="B10" s="278" t="s">
        <v>77</v>
      </c>
      <c r="C10" s="278"/>
      <c r="D10" s="278"/>
      <c r="E10" s="22"/>
      <c r="F10" s="137">
        <f>F6-'R&amp;P Accounts'!B55</f>
        <v>-81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87"/>
      <c r="N10" s="137">
        <f>N6-'R&amp;P Accounts'!J55</f>
        <v>0</v>
      </c>
      <c r="O10" s="287"/>
      <c r="P10" s="137">
        <f>P6-'R&amp;P Accounts'!L55</f>
        <v>0</v>
      </c>
    </row>
    <row r="11" spans="1:16" x14ac:dyDescent="0.2">
      <c r="B11" s="280"/>
      <c r="C11" s="280"/>
      <c r="D11" s="280"/>
      <c r="E11" s="19"/>
      <c r="G11" s="273"/>
      <c r="I11" s="273"/>
      <c r="J11" s="12"/>
      <c r="K11" s="12"/>
      <c r="M11" s="273"/>
      <c r="O11" s="273"/>
    </row>
    <row r="12" spans="1:16" ht="30.75" customHeight="1" x14ac:dyDescent="0.25">
      <c r="B12" s="267" t="s">
        <v>19</v>
      </c>
      <c r="C12" s="267"/>
      <c r="D12" s="267"/>
      <c r="E12" s="20"/>
      <c r="G12" s="273"/>
      <c r="H12" s="5"/>
      <c r="I12" s="273"/>
      <c r="J12" s="260" t="s">
        <v>14</v>
      </c>
      <c r="K12" s="260"/>
      <c r="L12" s="260"/>
      <c r="M12" s="273"/>
      <c r="N12" s="5" t="s">
        <v>45</v>
      </c>
      <c r="O12" s="273"/>
      <c r="P12" s="5" t="s">
        <v>10</v>
      </c>
    </row>
    <row r="13" spans="1:16" s="61" customFormat="1" x14ac:dyDescent="0.2">
      <c r="B13" s="282"/>
      <c r="C13" s="282"/>
      <c r="D13" s="282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74" t="s">
        <v>42</v>
      </c>
      <c r="B14" s="272"/>
      <c r="C14" s="272"/>
      <c r="D14" s="272"/>
      <c r="E14" s="24"/>
      <c r="G14" s="273"/>
      <c r="I14" s="12"/>
      <c r="J14" s="248"/>
      <c r="K14" s="249"/>
      <c r="L14" s="250"/>
      <c r="M14" s="18"/>
      <c r="N14" s="138"/>
      <c r="O14" s="101"/>
      <c r="P14" s="138"/>
    </row>
    <row r="15" spans="1:16" ht="20.100000000000001" customHeight="1" x14ac:dyDescent="0.2">
      <c r="A15" s="275"/>
      <c r="B15" s="272"/>
      <c r="C15" s="272"/>
      <c r="D15" s="272"/>
      <c r="E15" s="24"/>
      <c r="G15" s="273"/>
      <c r="H15" s="5"/>
      <c r="I15" s="12"/>
      <c r="J15" s="248"/>
      <c r="K15" s="249"/>
      <c r="L15" s="250"/>
      <c r="M15" s="18"/>
      <c r="N15" s="138"/>
      <c r="O15" s="101"/>
      <c r="P15" s="138"/>
    </row>
    <row r="16" spans="1:16" ht="20.100000000000001" customHeight="1" x14ac:dyDescent="0.2">
      <c r="A16" s="275"/>
      <c r="B16" s="272"/>
      <c r="C16" s="272"/>
      <c r="D16" s="272"/>
      <c r="E16" s="24"/>
      <c r="F16" s="12"/>
      <c r="G16" s="12"/>
      <c r="H16" s="59"/>
      <c r="I16" s="12"/>
      <c r="J16" s="248"/>
      <c r="K16" s="249"/>
      <c r="L16" s="250"/>
      <c r="M16" s="18"/>
      <c r="N16" s="138"/>
      <c r="O16" s="101"/>
      <c r="P16" s="138"/>
    </row>
    <row r="17" spans="1:16" ht="20.100000000000001" customHeight="1" x14ac:dyDescent="0.2">
      <c r="A17" s="275"/>
      <c r="B17" s="272"/>
      <c r="C17" s="272"/>
      <c r="D17" s="272"/>
      <c r="E17" s="24"/>
      <c r="F17" s="12"/>
      <c r="G17" s="12"/>
      <c r="H17" s="59"/>
      <c r="I17" s="12"/>
      <c r="J17" s="248"/>
      <c r="K17" s="249"/>
      <c r="L17" s="250"/>
      <c r="M17" s="18"/>
      <c r="N17" s="138"/>
      <c r="O17" s="101"/>
      <c r="P17" s="138"/>
    </row>
    <row r="18" spans="1:16" ht="20.100000000000001" customHeight="1" thickBot="1" x14ac:dyDescent="0.25">
      <c r="A18" s="275"/>
      <c r="B18" s="272"/>
      <c r="C18" s="272"/>
      <c r="D18" s="272"/>
      <c r="E18" s="24"/>
      <c r="F18" s="12"/>
      <c r="G18" s="12"/>
      <c r="H18" s="59"/>
      <c r="I18" s="12"/>
      <c r="J18" s="248"/>
      <c r="K18" s="249"/>
      <c r="L18" s="250"/>
      <c r="M18" s="18"/>
      <c r="N18" s="139"/>
      <c r="O18" s="101"/>
      <c r="P18" s="139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83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">
      <c r="B20" s="276"/>
      <c r="C20" s="276"/>
      <c r="D20" s="276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67" t="s">
        <v>19</v>
      </c>
      <c r="C21" s="267"/>
      <c r="D21" s="267"/>
      <c r="E21" s="21"/>
      <c r="G21" s="12"/>
      <c r="H21" s="260" t="s">
        <v>14</v>
      </c>
      <c r="I21" s="260"/>
      <c r="J21" s="260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61" customFormat="1" x14ac:dyDescent="0.2">
      <c r="B22" s="282"/>
      <c r="C22" s="282"/>
      <c r="D22" s="282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74" t="s">
        <v>43</v>
      </c>
      <c r="B23" s="272"/>
      <c r="C23" s="272"/>
      <c r="D23" s="272"/>
      <c r="E23" s="24"/>
      <c r="G23" s="12"/>
      <c r="H23" s="261"/>
      <c r="I23" s="262"/>
      <c r="J23" s="263"/>
      <c r="K23" s="18"/>
      <c r="L23" s="138"/>
      <c r="M23" s="101"/>
      <c r="N23" s="138"/>
      <c r="O23" s="101"/>
      <c r="P23" s="138"/>
    </row>
    <row r="24" spans="1:16" ht="20.100000000000001" customHeight="1" x14ac:dyDescent="0.2">
      <c r="A24" s="275"/>
      <c r="B24" s="272"/>
      <c r="C24" s="272"/>
      <c r="D24" s="272"/>
      <c r="E24" s="24"/>
      <c r="G24" s="12"/>
      <c r="H24" s="261"/>
      <c r="I24" s="262"/>
      <c r="J24" s="263"/>
      <c r="K24" s="18"/>
      <c r="L24" s="138"/>
      <c r="M24" s="101"/>
      <c r="N24" s="138"/>
      <c r="O24" s="101"/>
      <c r="P24" s="138"/>
    </row>
    <row r="25" spans="1:16" ht="20.100000000000001" customHeight="1" x14ac:dyDescent="0.2">
      <c r="A25" s="275"/>
      <c r="B25" s="272"/>
      <c r="C25" s="272"/>
      <c r="D25" s="272"/>
      <c r="E25" s="24"/>
      <c r="G25" s="12"/>
      <c r="H25" s="261"/>
      <c r="I25" s="262"/>
      <c r="J25" s="263"/>
      <c r="K25" s="18"/>
      <c r="L25" s="138"/>
      <c r="M25" s="101"/>
      <c r="N25" s="138"/>
      <c r="O25" s="101"/>
      <c r="P25" s="138"/>
    </row>
    <row r="26" spans="1:16" ht="20.100000000000001" customHeight="1" x14ac:dyDescent="0.2">
      <c r="A26" s="275"/>
      <c r="B26" s="272"/>
      <c r="C26" s="272"/>
      <c r="D26" s="272"/>
      <c r="E26" s="24"/>
      <c r="G26" s="12"/>
      <c r="H26" s="261"/>
      <c r="I26" s="262"/>
      <c r="J26" s="263"/>
      <c r="K26" s="18"/>
      <c r="L26" s="138"/>
      <c r="M26" s="101"/>
      <c r="N26" s="138"/>
      <c r="O26" s="101"/>
      <c r="P26" s="138"/>
    </row>
    <row r="27" spans="1:16" ht="20.100000000000001" customHeight="1" x14ac:dyDescent="0.2">
      <c r="A27" s="275"/>
      <c r="B27" s="272"/>
      <c r="C27" s="272"/>
      <c r="D27" s="272"/>
      <c r="E27" s="24"/>
      <c r="G27" s="12"/>
      <c r="H27" s="261"/>
      <c r="I27" s="262"/>
      <c r="J27" s="263"/>
      <c r="K27" s="18"/>
      <c r="L27" s="138"/>
      <c r="M27" s="101"/>
      <c r="N27" s="138"/>
      <c r="O27" s="101"/>
      <c r="P27" s="138"/>
    </row>
    <row r="28" spans="1:16" ht="20.100000000000001" customHeight="1" x14ac:dyDescent="0.2">
      <c r="A28" s="275"/>
      <c r="B28" s="272"/>
      <c r="C28" s="272"/>
      <c r="D28" s="272"/>
      <c r="E28" s="24"/>
      <c r="G28" s="12"/>
      <c r="H28" s="261"/>
      <c r="I28" s="262"/>
      <c r="J28" s="263"/>
      <c r="K28" s="18"/>
      <c r="L28" s="138"/>
      <c r="M28" s="101"/>
      <c r="N28" s="138"/>
      <c r="O28" s="101"/>
      <c r="P28" s="138"/>
    </row>
    <row r="29" spans="1:16" ht="20.100000000000001" customHeight="1" x14ac:dyDescent="0.2">
      <c r="A29" s="275"/>
      <c r="B29" s="272"/>
      <c r="C29" s="272"/>
      <c r="D29" s="272"/>
      <c r="E29" s="24"/>
      <c r="G29" s="12"/>
      <c r="H29" s="261"/>
      <c r="I29" s="262"/>
      <c r="J29" s="263"/>
      <c r="K29" s="18"/>
      <c r="L29" s="138"/>
      <c r="M29" s="101"/>
      <c r="N29" s="138"/>
      <c r="O29" s="101"/>
      <c r="P29" s="138"/>
    </row>
    <row r="30" spans="1:16" ht="20.100000000000001" customHeight="1" x14ac:dyDescent="0.2">
      <c r="A30" s="275"/>
      <c r="B30" s="272"/>
      <c r="C30" s="272"/>
      <c r="D30" s="272"/>
      <c r="E30" s="24"/>
      <c r="G30" s="12"/>
      <c r="H30" s="261"/>
      <c r="I30" s="262"/>
      <c r="J30" s="263"/>
      <c r="K30" s="18"/>
      <c r="L30" s="138"/>
      <c r="M30" s="101"/>
      <c r="N30" s="138"/>
      <c r="O30" s="101"/>
      <c r="P30" s="138"/>
    </row>
    <row r="31" spans="1:16" ht="20.100000000000001" customHeight="1" thickBot="1" x14ac:dyDescent="0.25">
      <c r="A31" s="275"/>
      <c r="B31" s="272"/>
      <c r="C31" s="272"/>
      <c r="D31" s="272"/>
      <c r="E31" s="24"/>
      <c r="G31" s="12"/>
      <c r="H31" s="261"/>
      <c r="I31" s="262"/>
      <c r="J31" s="263"/>
      <c r="K31" s="18"/>
      <c r="L31" s="139"/>
      <c r="M31" s="101"/>
      <c r="N31" s="139"/>
      <c r="O31" s="101"/>
      <c r="P31" s="139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">
      <c r="B33" s="280"/>
      <c r="C33" s="280"/>
      <c r="D33" s="280"/>
      <c r="E33" s="283"/>
      <c r="G33" s="283"/>
      <c r="H33" s="17"/>
      <c r="I33" s="273"/>
      <c r="J33" s="12"/>
      <c r="K33" s="12"/>
      <c r="L33" s="66"/>
      <c r="M33" s="273"/>
      <c r="N33" s="66"/>
      <c r="O33" s="281"/>
      <c r="P33" s="66"/>
    </row>
    <row r="34" spans="1:16" ht="19.5" customHeight="1" x14ac:dyDescent="0.25">
      <c r="B34" s="267" t="s">
        <v>19</v>
      </c>
      <c r="C34" s="267"/>
      <c r="D34" s="267"/>
      <c r="E34" s="283"/>
      <c r="G34" s="283"/>
      <c r="H34" s="17"/>
      <c r="I34" s="273"/>
      <c r="J34" s="260" t="s">
        <v>15</v>
      </c>
      <c r="K34" s="260"/>
      <c r="L34" s="260"/>
      <c r="M34" s="273"/>
      <c r="N34" s="5" t="s">
        <v>55</v>
      </c>
      <c r="O34" s="281"/>
      <c r="P34" s="5" t="s">
        <v>10</v>
      </c>
    </row>
    <row r="35" spans="1:16" s="61" customFormat="1" x14ac:dyDescent="0.2">
      <c r="B35" s="282"/>
      <c r="C35" s="282"/>
      <c r="D35" s="282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74" t="s">
        <v>44</v>
      </c>
      <c r="B36" s="272"/>
      <c r="C36" s="272"/>
      <c r="D36" s="272"/>
      <c r="E36" s="24"/>
      <c r="G36" s="12"/>
      <c r="H36" s="17"/>
      <c r="I36" s="12"/>
      <c r="J36" s="264"/>
      <c r="K36" s="265"/>
      <c r="L36" s="266"/>
      <c r="M36" s="12"/>
      <c r="N36" s="126"/>
      <c r="O36" s="135"/>
      <c r="P36" s="126"/>
    </row>
    <row r="37" spans="1:16" ht="20.100000000000001" customHeight="1" x14ac:dyDescent="0.2">
      <c r="A37" s="275"/>
      <c r="B37" s="272"/>
      <c r="C37" s="272"/>
      <c r="D37" s="272"/>
      <c r="E37" s="24"/>
      <c r="G37" s="12"/>
      <c r="H37" s="17"/>
      <c r="I37" s="12"/>
      <c r="J37" s="264"/>
      <c r="K37" s="265"/>
      <c r="L37" s="266"/>
      <c r="M37" s="12"/>
      <c r="N37" s="126"/>
      <c r="O37" s="135"/>
      <c r="P37" s="126"/>
    </row>
    <row r="38" spans="1:16" ht="20.100000000000001" customHeight="1" x14ac:dyDescent="0.2">
      <c r="A38" s="275"/>
      <c r="B38" s="272"/>
      <c r="C38" s="272"/>
      <c r="D38" s="272"/>
      <c r="E38" s="24"/>
      <c r="G38" s="12"/>
      <c r="H38" s="17"/>
      <c r="I38" s="12"/>
      <c r="J38" s="264"/>
      <c r="K38" s="265"/>
      <c r="L38" s="266"/>
      <c r="M38" s="12"/>
      <c r="N38" s="126"/>
      <c r="O38" s="135"/>
      <c r="P38" s="126"/>
    </row>
    <row r="39" spans="1:16" ht="20.100000000000001" customHeight="1" x14ac:dyDescent="0.2">
      <c r="A39" s="275"/>
      <c r="B39" s="272"/>
      <c r="C39" s="272"/>
      <c r="D39" s="272"/>
      <c r="E39" s="24"/>
      <c r="G39" s="12"/>
      <c r="H39" s="17"/>
      <c r="I39" s="12"/>
      <c r="J39" s="264"/>
      <c r="K39" s="265"/>
      <c r="L39" s="266"/>
      <c r="M39" s="12"/>
      <c r="N39" s="126"/>
      <c r="O39" s="135"/>
      <c r="P39" s="126"/>
    </row>
    <row r="40" spans="1:16" ht="20.100000000000001" customHeight="1" thickBot="1" x14ac:dyDescent="0.25">
      <c r="A40" s="275"/>
      <c r="B40" s="272"/>
      <c r="C40" s="272"/>
      <c r="D40" s="272"/>
      <c r="E40" s="24"/>
      <c r="G40" s="12"/>
      <c r="H40" s="17"/>
      <c r="I40" s="12"/>
      <c r="J40" s="264"/>
      <c r="K40" s="265"/>
      <c r="L40" s="266"/>
      <c r="M40" s="12"/>
      <c r="N40" s="211"/>
      <c r="O40" s="135"/>
      <c r="P40" s="211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67" t="s">
        <v>19</v>
      </c>
      <c r="C43" s="267"/>
      <c r="D43" s="267"/>
      <c r="E43" s="12"/>
      <c r="G43" s="12"/>
      <c r="H43" s="12"/>
      <c r="I43" s="12"/>
      <c r="J43" s="260" t="s">
        <v>15</v>
      </c>
      <c r="K43" s="260"/>
      <c r="L43" s="260"/>
      <c r="M43" s="12"/>
      <c r="N43" s="17" t="s">
        <v>56</v>
      </c>
      <c r="O43" s="12"/>
      <c r="P43" s="5" t="s">
        <v>10</v>
      </c>
    </row>
    <row r="44" spans="1:16" s="61" customFormat="1" x14ac:dyDescent="0.2">
      <c r="B44" s="282"/>
      <c r="C44" s="282"/>
      <c r="D44" s="282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74" t="s">
        <v>69</v>
      </c>
      <c r="B45" s="272"/>
      <c r="C45" s="272"/>
      <c r="D45" s="272"/>
      <c r="E45" s="24"/>
      <c r="G45" s="12"/>
      <c r="H45" s="12"/>
      <c r="I45" s="12"/>
      <c r="J45" s="264"/>
      <c r="K45" s="265"/>
      <c r="L45" s="266"/>
      <c r="M45" s="12"/>
      <c r="N45" s="102"/>
      <c r="O45" s="101"/>
      <c r="P45" s="102"/>
    </row>
    <row r="46" spans="1:16" ht="20.100000000000001" customHeight="1" x14ac:dyDescent="0.2">
      <c r="A46" s="275"/>
      <c r="B46" s="272"/>
      <c r="C46" s="272"/>
      <c r="D46" s="272"/>
      <c r="E46" s="24"/>
      <c r="G46" s="12"/>
      <c r="H46" s="12"/>
      <c r="I46" s="12"/>
      <c r="J46" s="264"/>
      <c r="K46" s="265"/>
      <c r="L46" s="266"/>
      <c r="M46" s="12"/>
      <c r="N46" s="102"/>
      <c r="O46" s="101"/>
      <c r="P46" s="102"/>
    </row>
    <row r="47" spans="1:16" ht="20.100000000000001" customHeight="1" thickBot="1" x14ac:dyDescent="0.25">
      <c r="A47" s="275"/>
      <c r="B47" s="272"/>
      <c r="C47" s="272"/>
      <c r="D47" s="272"/>
      <c r="E47" s="24"/>
      <c r="G47" s="12"/>
      <c r="H47" s="12"/>
      <c r="I47" s="12"/>
      <c r="J47" s="264"/>
      <c r="K47" s="265"/>
      <c r="L47" s="266"/>
      <c r="M47" s="12"/>
      <c r="N47" s="141"/>
      <c r="O47" s="101"/>
      <c r="P47" s="141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78</v>
      </c>
      <c r="B50" s="284" t="s">
        <v>134</v>
      </c>
      <c r="C50" s="284"/>
      <c r="D50" s="284"/>
      <c r="E50" s="284"/>
      <c r="F50" s="284"/>
      <c r="G50" s="74"/>
      <c r="H50" s="285" t="s">
        <v>16</v>
      </c>
      <c r="I50" s="285"/>
      <c r="J50" s="285"/>
      <c r="K50" s="285"/>
      <c r="L50" s="285"/>
      <c r="M50" s="75"/>
      <c r="N50" s="75"/>
      <c r="O50" s="76"/>
      <c r="P50" s="77" t="s">
        <v>17</v>
      </c>
    </row>
    <row r="51" spans="1:16" ht="33.75" customHeight="1" x14ac:dyDescent="0.2">
      <c r="A51" s="51"/>
      <c r="B51" s="251" t="s">
        <v>136</v>
      </c>
      <c r="C51" s="252"/>
      <c r="D51" s="252"/>
      <c r="E51" s="252"/>
      <c r="F51" s="253"/>
      <c r="G51" s="65"/>
      <c r="H51" s="251" t="s">
        <v>136</v>
      </c>
      <c r="I51" s="252"/>
      <c r="J51" s="252"/>
      <c r="K51" s="252"/>
      <c r="L51" s="252"/>
      <c r="M51" s="252"/>
      <c r="N51" s="253"/>
      <c r="P51" s="78" t="s">
        <v>137</v>
      </c>
    </row>
    <row r="52" spans="1:16" ht="33.75" customHeight="1" x14ac:dyDescent="0.2">
      <c r="A52" s="51"/>
      <c r="B52" s="254"/>
      <c r="C52" s="255"/>
      <c r="D52" s="255"/>
      <c r="E52" s="255"/>
      <c r="F52" s="256"/>
      <c r="G52" s="65"/>
      <c r="H52" s="257"/>
      <c r="I52" s="258"/>
      <c r="J52" s="258"/>
      <c r="K52" s="258"/>
      <c r="L52" s="258"/>
      <c r="M52" s="258"/>
      <c r="N52" s="259"/>
      <c r="P52" s="79"/>
    </row>
    <row r="53" spans="1:16" ht="14.25" x14ac:dyDescent="0.2">
      <c r="F53" s="65"/>
      <c r="G53" s="65"/>
    </row>
    <row r="54" spans="1:16" x14ac:dyDescent="0.2">
      <c r="B54" s="230" t="s">
        <v>135</v>
      </c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8" zoomScale="85" zoomScaleNormal="85" zoomScaleSheetLayoutView="80" workbookViewId="0">
      <selection activeCell="B46" sqref="B46:K55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86">
        <f>'R&amp;P Accounts'!B2</f>
        <v>0</v>
      </c>
      <c r="C1" s="286"/>
      <c r="D1" s="286"/>
      <c r="E1" s="286"/>
      <c r="F1" s="286"/>
      <c r="G1" s="286"/>
      <c r="H1" s="286"/>
      <c r="I1" s="286"/>
      <c r="J1" s="286"/>
      <c r="K1" s="307" t="str">
        <f>'R&amp;P Accounts'!L2</f>
        <v>SC</v>
      </c>
      <c r="L1" s="307"/>
    </row>
    <row r="2" spans="1:12" ht="10.5" customHeight="1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</row>
    <row r="3" spans="1:12" s="46" customFormat="1" ht="26.25" customHeight="1" x14ac:dyDescent="0.2">
      <c r="A3" s="42" t="s">
        <v>110</v>
      </c>
      <c r="B3" s="43"/>
      <c r="C3" s="42"/>
      <c r="D3" s="42"/>
      <c r="E3" s="42"/>
      <c r="F3" s="42"/>
      <c r="G3" s="308"/>
      <c r="H3" s="308"/>
      <c r="I3" s="308"/>
      <c r="J3" s="308"/>
      <c r="K3" s="81"/>
    </row>
    <row r="4" spans="1:12" ht="15" customHeight="1" x14ac:dyDescent="0.2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</row>
    <row r="5" spans="1:12" ht="20.100000000000001" customHeight="1" x14ac:dyDescent="0.2">
      <c r="A5" s="304" t="s">
        <v>112</v>
      </c>
      <c r="B5" s="310"/>
      <c r="C5" s="311"/>
      <c r="D5" s="311"/>
      <c r="E5" s="311"/>
      <c r="F5" s="311"/>
      <c r="G5" s="311"/>
      <c r="H5" s="311"/>
      <c r="I5" s="311"/>
      <c r="J5" s="311"/>
      <c r="K5" s="312"/>
    </row>
    <row r="6" spans="1:12" ht="20.100000000000001" customHeight="1" x14ac:dyDescent="0.2">
      <c r="A6" s="305"/>
      <c r="B6" s="313"/>
      <c r="C6" s="314"/>
      <c r="D6" s="314"/>
      <c r="E6" s="314"/>
      <c r="F6" s="314"/>
      <c r="G6" s="314"/>
      <c r="H6" s="314"/>
      <c r="I6" s="314"/>
      <c r="J6" s="314"/>
      <c r="K6" s="315"/>
    </row>
    <row r="7" spans="1:12" ht="29.25" customHeight="1" x14ac:dyDescent="0.2">
      <c r="A7" s="305"/>
      <c r="B7" s="313"/>
      <c r="C7" s="314"/>
      <c r="D7" s="314"/>
      <c r="E7" s="314"/>
      <c r="F7" s="314"/>
      <c r="G7" s="314"/>
      <c r="H7" s="314"/>
      <c r="I7" s="314"/>
      <c r="J7" s="314"/>
      <c r="K7" s="315"/>
    </row>
    <row r="8" spans="1:12" ht="41.25" customHeight="1" x14ac:dyDescent="0.2">
      <c r="A8" s="305"/>
      <c r="B8" s="313"/>
      <c r="C8" s="314"/>
      <c r="D8" s="314"/>
      <c r="E8" s="314"/>
      <c r="F8" s="314"/>
      <c r="G8" s="314"/>
      <c r="H8" s="314"/>
      <c r="I8" s="314"/>
      <c r="J8" s="314"/>
      <c r="K8" s="315"/>
    </row>
    <row r="9" spans="1:12" ht="64.5" customHeight="1" x14ac:dyDescent="0.2">
      <c r="A9" s="305"/>
      <c r="B9" s="316"/>
      <c r="C9" s="317"/>
      <c r="D9" s="317"/>
      <c r="E9" s="317"/>
      <c r="F9" s="317"/>
      <c r="G9" s="317"/>
      <c r="H9" s="317"/>
      <c r="I9" s="317"/>
      <c r="J9" s="317"/>
      <c r="K9" s="318"/>
    </row>
    <row r="10" spans="1:12" x14ac:dyDescent="0.2">
      <c r="A10" s="283"/>
      <c r="B10" s="283"/>
      <c r="C10" s="283"/>
      <c r="D10" s="283"/>
      <c r="E10" s="283"/>
      <c r="F10" s="283"/>
      <c r="G10" s="283"/>
      <c r="H10" s="283"/>
      <c r="I10" s="283"/>
      <c r="J10" s="283"/>
      <c r="K10" s="283"/>
    </row>
    <row r="11" spans="1:12" ht="27" customHeight="1" x14ac:dyDescent="0.2">
      <c r="B11" s="319" t="s">
        <v>49</v>
      </c>
      <c r="C11" s="319"/>
      <c r="D11" s="319"/>
      <c r="E11" s="319"/>
      <c r="F11" s="319"/>
      <c r="G11" s="12"/>
      <c r="H11" s="17" t="s">
        <v>48</v>
      </c>
      <c r="I11" s="12"/>
      <c r="J11" s="17" t="s">
        <v>89</v>
      </c>
      <c r="K11" s="17" t="s">
        <v>47</v>
      </c>
    </row>
    <row r="12" spans="1:12" ht="20.100000000000001" customHeight="1" x14ac:dyDescent="0.25">
      <c r="A12" s="304" t="s">
        <v>58</v>
      </c>
      <c r="B12" s="292"/>
      <c r="C12" s="293"/>
      <c r="D12" s="293"/>
      <c r="E12" s="293"/>
      <c r="F12" s="294"/>
      <c r="G12" s="18"/>
      <c r="H12" s="188"/>
      <c r="I12" s="189"/>
      <c r="J12" s="190"/>
      <c r="K12" s="191"/>
    </row>
    <row r="13" spans="1:12" ht="20.100000000000001" customHeight="1" x14ac:dyDescent="0.25">
      <c r="A13" s="305"/>
      <c r="B13" s="292"/>
      <c r="C13" s="293"/>
      <c r="D13" s="293"/>
      <c r="E13" s="293"/>
      <c r="F13" s="294"/>
      <c r="G13" s="18"/>
      <c r="H13" s="188"/>
      <c r="I13" s="189"/>
      <c r="J13" s="190"/>
      <c r="K13" s="191"/>
    </row>
    <row r="14" spans="1:12" ht="20.100000000000001" customHeight="1" x14ac:dyDescent="0.25">
      <c r="A14" s="305"/>
      <c r="B14" s="292"/>
      <c r="C14" s="293"/>
      <c r="D14" s="293"/>
      <c r="E14" s="293"/>
      <c r="F14" s="294"/>
      <c r="G14" s="18"/>
      <c r="H14" s="188"/>
      <c r="I14" s="189"/>
      <c r="J14" s="190"/>
      <c r="K14" s="191"/>
    </row>
    <row r="15" spans="1:12" ht="20.100000000000001" customHeight="1" x14ac:dyDescent="0.25">
      <c r="A15" s="305"/>
      <c r="B15" s="292"/>
      <c r="C15" s="293"/>
      <c r="D15" s="293"/>
      <c r="E15" s="293"/>
      <c r="F15" s="294"/>
      <c r="G15" s="18"/>
      <c r="H15" s="188"/>
      <c r="I15" s="189"/>
      <c r="J15" s="190"/>
      <c r="K15" s="191"/>
    </row>
    <row r="16" spans="1:12" ht="20.100000000000001" customHeight="1" x14ac:dyDescent="0.25">
      <c r="A16" s="305"/>
      <c r="B16" s="295"/>
      <c r="C16" s="296"/>
      <c r="D16" s="296"/>
      <c r="E16" s="296"/>
      <c r="F16" s="297"/>
      <c r="G16" s="18"/>
      <c r="H16" s="188"/>
      <c r="I16" s="189"/>
      <c r="J16" s="190"/>
      <c r="K16" s="192"/>
    </row>
    <row r="17" spans="1:11" ht="20.25" customHeight="1" x14ac:dyDescent="0.25">
      <c r="A17" s="12"/>
      <c r="B17" s="306" t="s">
        <v>83</v>
      </c>
      <c r="C17" s="306"/>
      <c r="D17" s="306"/>
      <c r="E17" s="306"/>
      <c r="F17" s="306"/>
      <c r="G17" s="306"/>
      <c r="H17" s="306"/>
      <c r="I17" s="306"/>
      <c r="J17" s="306"/>
      <c r="K17" s="213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59</v>
      </c>
      <c r="B19" s="298" t="s">
        <v>116</v>
      </c>
      <c r="C19" s="299"/>
      <c r="D19" s="299"/>
      <c r="E19" s="299"/>
      <c r="F19" s="299"/>
      <c r="G19" s="299"/>
      <c r="H19" s="299"/>
      <c r="I19" s="299"/>
      <c r="J19" s="300"/>
      <c r="K19" s="324"/>
    </row>
    <row r="20" spans="1:11" ht="17.25" customHeight="1" x14ac:dyDescent="0.2">
      <c r="A20" s="16"/>
      <c r="B20" s="301"/>
      <c r="C20" s="302"/>
      <c r="D20" s="302"/>
      <c r="E20" s="302"/>
      <c r="F20" s="302"/>
      <c r="G20" s="302"/>
      <c r="H20" s="302"/>
      <c r="I20" s="302"/>
      <c r="J20" s="303"/>
      <c r="K20" s="325"/>
    </row>
    <row r="21" spans="1:11" ht="12.75" customHeight="1" x14ac:dyDescent="0.2">
      <c r="A21" s="283"/>
      <c r="B21" s="283"/>
      <c r="C21" s="283"/>
      <c r="D21" s="283"/>
      <c r="E21" s="283"/>
      <c r="F21" s="283"/>
      <c r="G21" s="283"/>
      <c r="H21" s="283"/>
      <c r="I21" s="283"/>
      <c r="J21" s="283"/>
      <c r="K21" s="283"/>
    </row>
    <row r="22" spans="1:11" ht="27" customHeight="1" x14ac:dyDescent="0.2">
      <c r="B22" s="319" t="s">
        <v>50</v>
      </c>
      <c r="C22" s="319"/>
      <c r="D22" s="319"/>
      <c r="E22" s="319"/>
      <c r="F22" s="319"/>
      <c r="G22" s="319"/>
      <c r="H22" s="319"/>
      <c r="I22" s="319"/>
      <c r="J22" s="319"/>
      <c r="K22" s="17" t="s">
        <v>47</v>
      </c>
    </row>
    <row r="23" spans="1:11" ht="19.5" customHeight="1" x14ac:dyDescent="0.2">
      <c r="A23" s="304" t="s">
        <v>60</v>
      </c>
      <c r="B23" s="292"/>
      <c r="C23" s="293"/>
      <c r="D23" s="293"/>
      <c r="E23" s="293"/>
      <c r="F23" s="293"/>
      <c r="G23" s="293"/>
      <c r="H23" s="293"/>
      <c r="I23" s="293"/>
      <c r="J23" s="294"/>
      <c r="K23" s="90"/>
    </row>
    <row r="24" spans="1:11" ht="20.100000000000001" customHeight="1" x14ac:dyDescent="0.2">
      <c r="A24" s="305"/>
      <c r="B24" s="292"/>
      <c r="C24" s="293"/>
      <c r="D24" s="293"/>
      <c r="E24" s="293"/>
      <c r="F24" s="293"/>
      <c r="G24" s="293"/>
      <c r="H24" s="293"/>
      <c r="I24" s="293"/>
      <c r="J24" s="294"/>
      <c r="K24" s="90"/>
    </row>
    <row r="25" spans="1:11" ht="20.100000000000001" customHeight="1" x14ac:dyDescent="0.2">
      <c r="A25" s="305"/>
      <c r="B25" s="292"/>
      <c r="C25" s="293"/>
      <c r="D25" s="293"/>
      <c r="E25" s="293"/>
      <c r="F25" s="293"/>
      <c r="G25" s="293"/>
      <c r="H25" s="293"/>
      <c r="I25" s="293"/>
      <c r="J25" s="294"/>
      <c r="K25" s="90"/>
    </row>
    <row r="26" spans="1:11" ht="20.100000000000001" customHeight="1" x14ac:dyDescent="0.2">
      <c r="A26" s="305"/>
      <c r="B26" s="292"/>
      <c r="C26" s="293"/>
      <c r="D26" s="293"/>
      <c r="E26" s="293"/>
      <c r="F26" s="293"/>
      <c r="G26" s="293"/>
      <c r="H26" s="293"/>
      <c r="I26" s="293"/>
      <c r="J26" s="294"/>
      <c r="K26" s="90"/>
    </row>
    <row r="27" spans="1:11" ht="20.100000000000001" customHeight="1" x14ac:dyDescent="0.2">
      <c r="A27" s="305"/>
      <c r="B27" s="295"/>
      <c r="C27" s="296"/>
      <c r="D27" s="296"/>
      <c r="E27" s="296"/>
      <c r="F27" s="296"/>
      <c r="G27" s="296"/>
      <c r="H27" s="296"/>
      <c r="I27" s="296"/>
      <c r="J27" s="297"/>
      <c r="K27" s="90"/>
    </row>
    <row r="28" spans="1:11" x14ac:dyDescent="0.2">
      <c r="A28" s="283"/>
      <c r="B28" s="283"/>
      <c r="C28" s="283"/>
      <c r="D28" s="283"/>
      <c r="E28" s="283"/>
      <c r="F28" s="283"/>
      <c r="G28" s="283"/>
      <c r="H28" s="283"/>
      <c r="I28" s="283"/>
      <c r="J28" s="283"/>
      <c r="K28" s="283"/>
    </row>
    <row r="29" spans="1:11" ht="20.100000000000001" customHeight="1" x14ac:dyDescent="0.2">
      <c r="A29" s="60" t="s">
        <v>61</v>
      </c>
      <c r="B29" s="298" t="s">
        <v>117</v>
      </c>
      <c r="C29" s="299"/>
      <c r="D29" s="299"/>
      <c r="E29" s="299"/>
      <c r="F29" s="299"/>
      <c r="G29" s="299"/>
      <c r="H29" s="299"/>
      <c r="I29" s="299"/>
      <c r="J29" s="300"/>
      <c r="K29" s="290"/>
    </row>
    <row r="30" spans="1:11" ht="17.25" customHeight="1" x14ac:dyDescent="0.2">
      <c r="A30" s="16"/>
      <c r="B30" s="301"/>
      <c r="C30" s="302"/>
      <c r="D30" s="302"/>
      <c r="E30" s="302"/>
      <c r="F30" s="302"/>
      <c r="G30" s="302"/>
      <c r="H30" s="302"/>
      <c r="I30" s="302"/>
      <c r="J30" s="303"/>
      <c r="K30" s="291"/>
    </row>
    <row r="31" spans="1:11" ht="12.75" customHeight="1" x14ac:dyDescent="0.2">
      <c r="A31" s="283"/>
      <c r="B31" s="283"/>
      <c r="C31" s="283"/>
      <c r="D31" s="283"/>
      <c r="E31" s="283"/>
      <c r="F31" s="283"/>
      <c r="G31" s="283"/>
      <c r="H31" s="283"/>
      <c r="I31" s="283"/>
      <c r="J31" s="283"/>
      <c r="K31" s="283"/>
    </row>
    <row r="32" spans="1:11" ht="27" customHeight="1" x14ac:dyDescent="0.2">
      <c r="A32" s="309"/>
      <c r="B32" s="309"/>
      <c r="C32" s="309"/>
      <c r="D32" s="309"/>
      <c r="E32" s="309"/>
      <c r="F32" s="309"/>
      <c r="G32" s="309"/>
      <c r="H32" s="309"/>
      <c r="I32" s="12"/>
      <c r="J32" s="17" t="s">
        <v>82</v>
      </c>
      <c r="K32" s="17" t="s">
        <v>47</v>
      </c>
    </row>
    <row r="33" spans="1:11" ht="20.100000000000001" customHeight="1" x14ac:dyDescent="0.2">
      <c r="A33" s="304" t="s">
        <v>62</v>
      </c>
      <c r="B33" s="292"/>
      <c r="C33" s="293"/>
      <c r="D33" s="293"/>
      <c r="E33" s="293"/>
      <c r="F33" s="293"/>
      <c r="G33" s="293"/>
      <c r="H33" s="294"/>
      <c r="I33" s="18"/>
      <c r="J33" s="90"/>
      <c r="K33" s="90"/>
    </row>
    <row r="34" spans="1:11" ht="20.100000000000001" customHeight="1" x14ac:dyDescent="0.2">
      <c r="A34" s="305"/>
      <c r="B34" s="292"/>
      <c r="C34" s="293"/>
      <c r="D34" s="293"/>
      <c r="E34" s="293"/>
      <c r="F34" s="293"/>
      <c r="G34" s="293"/>
      <c r="H34" s="294"/>
      <c r="I34" s="18"/>
      <c r="J34" s="90"/>
      <c r="K34" s="90"/>
    </row>
    <row r="35" spans="1:11" ht="20.100000000000001" customHeight="1" x14ac:dyDescent="0.2">
      <c r="A35" s="305"/>
      <c r="B35" s="292"/>
      <c r="C35" s="293"/>
      <c r="D35" s="293"/>
      <c r="E35" s="293"/>
      <c r="F35" s="293"/>
      <c r="G35" s="293"/>
      <c r="H35" s="294"/>
      <c r="I35" s="18"/>
      <c r="J35" s="90"/>
      <c r="K35" s="90"/>
    </row>
    <row r="36" spans="1:11" ht="20.100000000000001" customHeight="1" x14ac:dyDescent="0.2">
      <c r="A36" s="305"/>
      <c r="B36" s="292"/>
      <c r="C36" s="293"/>
      <c r="D36" s="293"/>
      <c r="E36" s="293"/>
      <c r="F36" s="293"/>
      <c r="G36" s="293"/>
      <c r="H36" s="294"/>
      <c r="I36" s="18"/>
      <c r="J36" s="90"/>
      <c r="K36" s="90"/>
    </row>
    <row r="37" spans="1:11" ht="20.100000000000001" customHeight="1" x14ac:dyDescent="0.2">
      <c r="A37" s="305"/>
      <c r="B37" s="295"/>
      <c r="C37" s="296"/>
      <c r="D37" s="296"/>
      <c r="E37" s="296"/>
      <c r="F37" s="296"/>
      <c r="G37" s="296"/>
      <c r="H37" s="297"/>
      <c r="I37" s="18"/>
      <c r="J37" s="90"/>
      <c r="K37" s="90"/>
    </row>
    <row r="38" spans="1:11" x14ac:dyDescent="0.2">
      <c r="A38" s="283"/>
      <c r="B38" s="283"/>
      <c r="C38" s="283"/>
      <c r="D38" s="283"/>
      <c r="E38" s="283"/>
      <c r="F38" s="283"/>
      <c r="G38" s="283"/>
      <c r="H38" s="283"/>
      <c r="I38" s="283"/>
      <c r="J38" s="283"/>
      <c r="K38" s="283"/>
    </row>
    <row r="39" spans="1:11" ht="36" x14ac:dyDescent="0.25">
      <c r="B39" s="323" t="s">
        <v>51</v>
      </c>
      <c r="C39" s="323"/>
      <c r="D39" s="323"/>
      <c r="E39" s="12"/>
      <c r="F39" s="323" t="s">
        <v>57</v>
      </c>
      <c r="G39" s="323"/>
      <c r="H39" s="323"/>
      <c r="I39" s="12"/>
      <c r="J39" s="17" t="s">
        <v>52</v>
      </c>
      <c r="K39" s="17" t="s">
        <v>53</v>
      </c>
    </row>
    <row r="40" spans="1:11" ht="20.100000000000001" customHeight="1" x14ac:dyDescent="0.2">
      <c r="A40" s="304" t="s">
        <v>63</v>
      </c>
      <c r="B40" s="292"/>
      <c r="C40" s="293"/>
      <c r="D40" s="294"/>
      <c r="E40" s="91"/>
      <c r="F40" s="320"/>
      <c r="G40" s="321"/>
      <c r="H40" s="322"/>
      <c r="I40" s="18"/>
      <c r="J40" s="90"/>
      <c r="K40" s="90"/>
    </row>
    <row r="41" spans="1:11" ht="20.100000000000001" customHeight="1" x14ac:dyDescent="0.2">
      <c r="A41" s="305"/>
      <c r="B41" s="295"/>
      <c r="C41" s="296"/>
      <c r="D41" s="297"/>
      <c r="E41" s="91"/>
      <c r="F41" s="320"/>
      <c r="G41" s="321"/>
      <c r="H41" s="322"/>
      <c r="I41" s="18"/>
      <c r="J41" s="90"/>
      <c r="K41" s="90"/>
    </row>
    <row r="42" spans="1:11" ht="20.100000000000001" customHeight="1" x14ac:dyDescent="0.2">
      <c r="A42" s="305"/>
      <c r="B42" s="292"/>
      <c r="C42" s="293"/>
      <c r="D42" s="294"/>
      <c r="E42" s="91"/>
      <c r="F42" s="320"/>
      <c r="G42" s="321"/>
      <c r="H42" s="322"/>
      <c r="I42" s="18"/>
      <c r="J42" s="90"/>
      <c r="K42" s="90"/>
    </row>
    <row r="43" spans="1:11" ht="20.100000000000001" customHeight="1" x14ac:dyDescent="0.2">
      <c r="A43" s="305"/>
      <c r="B43" s="292"/>
      <c r="C43" s="293"/>
      <c r="D43" s="294"/>
      <c r="E43" s="91"/>
      <c r="F43" s="320"/>
      <c r="G43" s="321"/>
      <c r="H43" s="322"/>
      <c r="I43" s="18"/>
      <c r="J43" s="90"/>
      <c r="K43" s="90"/>
    </row>
    <row r="44" spans="1:11" ht="20.100000000000001" customHeight="1" x14ac:dyDescent="0.2">
      <c r="A44" s="305"/>
      <c r="B44" s="295"/>
      <c r="C44" s="296"/>
      <c r="D44" s="297"/>
      <c r="E44" s="91"/>
      <c r="F44" s="320"/>
      <c r="G44" s="321"/>
      <c r="H44" s="322"/>
      <c r="I44" s="18"/>
      <c r="J44" s="90"/>
      <c r="K44" s="90"/>
    </row>
    <row r="45" spans="1:11" x14ac:dyDescent="0.2">
      <c r="A45" s="309"/>
      <c r="B45" s="336"/>
      <c r="C45" s="336"/>
      <c r="D45" s="336"/>
      <c r="E45" s="336"/>
      <c r="F45" s="336"/>
      <c r="G45" s="336"/>
      <c r="H45" s="336"/>
      <c r="I45" s="336"/>
      <c r="J45" s="336"/>
      <c r="K45" s="336"/>
    </row>
    <row r="46" spans="1:11" ht="19.5" customHeight="1" x14ac:dyDescent="0.2">
      <c r="A46" s="326" t="s">
        <v>64</v>
      </c>
      <c r="B46" s="327"/>
      <c r="C46" s="328"/>
      <c r="D46" s="328"/>
      <c r="E46" s="328"/>
      <c r="F46" s="328"/>
      <c r="G46" s="328"/>
      <c r="H46" s="328"/>
      <c r="I46" s="328"/>
      <c r="J46" s="328"/>
      <c r="K46" s="329"/>
    </row>
    <row r="47" spans="1:11" ht="19.5" customHeight="1" x14ac:dyDescent="0.2">
      <c r="A47" s="326"/>
      <c r="B47" s="330"/>
      <c r="C47" s="331"/>
      <c r="D47" s="331"/>
      <c r="E47" s="331"/>
      <c r="F47" s="331"/>
      <c r="G47" s="331"/>
      <c r="H47" s="331"/>
      <c r="I47" s="331"/>
      <c r="J47" s="331"/>
      <c r="K47" s="332"/>
    </row>
    <row r="48" spans="1:11" ht="19.5" customHeight="1" x14ac:dyDescent="0.2">
      <c r="A48" s="326"/>
      <c r="B48" s="330"/>
      <c r="C48" s="331"/>
      <c r="D48" s="331"/>
      <c r="E48" s="331"/>
      <c r="F48" s="331"/>
      <c r="G48" s="331"/>
      <c r="H48" s="331"/>
      <c r="I48" s="331"/>
      <c r="J48" s="331"/>
      <c r="K48" s="332"/>
    </row>
    <row r="49" spans="1:11" ht="19.5" customHeight="1" x14ac:dyDescent="0.2">
      <c r="A49" s="326"/>
      <c r="B49" s="330"/>
      <c r="C49" s="331"/>
      <c r="D49" s="331"/>
      <c r="E49" s="331"/>
      <c r="F49" s="331"/>
      <c r="G49" s="331"/>
      <c r="H49" s="331"/>
      <c r="I49" s="331"/>
      <c r="J49" s="331"/>
      <c r="K49" s="332"/>
    </row>
    <row r="50" spans="1:11" ht="10.5" customHeight="1" x14ac:dyDescent="0.2">
      <c r="A50" s="326"/>
      <c r="B50" s="330"/>
      <c r="C50" s="331"/>
      <c r="D50" s="331"/>
      <c r="E50" s="331"/>
      <c r="F50" s="331"/>
      <c r="G50" s="331"/>
      <c r="H50" s="331"/>
      <c r="I50" s="331"/>
      <c r="J50" s="331"/>
      <c r="K50" s="332"/>
    </row>
    <row r="51" spans="1:11" ht="11.25" customHeight="1" x14ac:dyDescent="0.2">
      <c r="A51" s="326"/>
      <c r="B51" s="330"/>
      <c r="C51" s="331"/>
      <c r="D51" s="331"/>
      <c r="E51" s="331"/>
      <c r="F51" s="331"/>
      <c r="G51" s="331"/>
      <c r="H51" s="331"/>
      <c r="I51" s="331"/>
      <c r="J51" s="331"/>
      <c r="K51" s="332"/>
    </row>
    <row r="52" spans="1:11" ht="12.75" customHeight="1" x14ac:dyDescent="0.2">
      <c r="A52" s="326"/>
      <c r="B52" s="330"/>
      <c r="C52" s="331"/>
      <c r="D52" s="331"/>
      <c r="E52" s="331"/>
      <c r="F52" s="331"/>
      <c r="G52" s="331"/>
      <c r="H52" s="331"/>
      <c r="I52" s="331"/>
      <c r="J52" s="331"/>
      <c r="K52" s="332"/>
    </row>
    <row r="53" spans="1:11" ht="5.25" customHeight="1" x14ac:dyDescent="0.2">
      <c r="A53" s="326"/>
      <c r="B53" s="330"/>
      <c r="C53" s="331"/>
      <c r="D53" s="331"/>
      <c r="E53" s="331"/>
      <c r="F53" s="331"/>
      <c r="G53" s="331"/>
      <c r="H53" s="331"/>
      <c r="I53" s="331"/>
      <c r="J53" s="331"/>
      <c r="K53" s="332"/>
    </row>
    <row r="54" spans="1:11" ht="4.5" customHeight="1" x14ac:dyDescent="0.2">
      <c r="A54" s="326"/>
      <c r="B54" s="330"/>
      <c r="C54" s="331"/>
      <c r="D54" s="331"/>
      <c r="E54" s="331"/>
      <c r="F54" s="331"/>
      <c r="G54" s="331"/>
      <c r="H54" s="331"/>
      <c r="I54" s="331"/>
      <c r="J54" s="331"/>
      <c r="K54" s="332"/>
    </row>
    <row r="55" spans="1:11" ht="4.5" customHeight="1" x14ac:dyDescent="0.2">
      <c r="A55" s="326"/>
      <c r="B55" s="333"/>
      <c r="C55" s="334"/>
      <c r="D55" s="334"/>
      <c r="E55" s="334"/>
      <c r="F55" s="334"/>
      <c r="G55" s="334"/>
      <c r="H55" s="334"/>
      <c r="I55" s="334"/>
      <c r="J55" s="334"/>
      <c r="K55" s="335"/>
    </row>
    <row r="56" spans="1:11" x14ac:dyDescent="0.2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80" workbookViewId="0">
      <selection activeCell="G35" sqref="G35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6">
        <f>'R&amp;P Accounts'!B2</f>
        <v>0</v>
      </c>
      <c r="D1" s="286"/>
      <c r="E1" s="286"/>
      <c r="F1" s="286"/>
      <c r="G1" s="286"/>
      <c r="H1" s="286"/>
      <c r="I1" s="286"/>
      <c r="J1" s="286"/>
      <c r="K1" s="286"/>
      <c r="M1" s="307" t="str">
        <f>'R&amp;P Accounts'!L2</f>
        <v>SC</v>
      </c>
      <c r="N1" s="307"/>
    </row>
    <row r="2" spans="1:14" ht="10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">
      <c r="A3" s="42" t="s">
        <v>113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</row>
    <row r="5" spans="1:14" ht="20.100000000000001" customHeight="1" x14ac:dyDescent="0.2">
      <c r="A5" s="340" t="s">
        <v>131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79</v>
      </c>
      <c r="H8" s="82"/>
      <c r="I8" s="72" t="s">
        <v>81</v>
      </c>
      <c r="J8" s="82"/>
      <c r="K8" s="72" t="s">
        <v>75</v>
      </c>
      <c r="L8" s="82"/>
      <c r="M8" s="72" t="s">
        <v>76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/>
      <c r="B10" s="18"/>
      <c r="C10" s="119"/>
      <c r="D10" s="120"/>
      <c r="E10" s="119"/>
      <c r="F10" s="120"/>
      <c r="G10" s="119"/>
      <c r="H10" s="123"/>
      <c r="I10" s="119"/>
      <c r="J10" s="123"/>
      <c r="K10" s="119">
        <f>SUM(C10:I10)</f>
        <v>0</v>
      </c>
      <c r="L10" s="120"/>
      <c r="M10" s="124"/>
    </row>
    <row r="11" spans="1:14" ht="16.5" customHeight="1" x14ac:dyDescent="0.2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25">
      <c r="A14" s="95" t="s">
        <v>83</v>
      </c>
      <c r="B14" s="95"/>
      <c r="C14" s="122">
        <f>SUM(C10:C13)</f>
        <v>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0</v>
      </c>
      <c r="L14" s="214"/>
      <c r="M14" s="122">
        <f>SUM(M10:M13)</f>
        <v>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5" t="str">
        <f>IF('R&amp;P Accounts'!B12-'Additional notes (1)  '!C14=0,0,"reference error")</f>
        <v>reference error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 t="str">
        <f>IF('R&amp;P Accounts'!J12-'Additional notes (1)  '!K14=0,0,"reference error")</f>
        <v>reference error</v>
      </c>
      <c r="L16" s="215">
        <f>IF('R&amp;P Accounts'!K12-'Additional notes (1)  '!L14=0,0,"reference error")</f>
        <v>0</v>
      </c>
      <c r="M16" s="215" t="str">
        <f>IF('R&amp;P Accounts'!L12-'Additional notes (1)  '!M14=0,0,"reference error")</f>
        <v>reference error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40" t="s">
        <v>123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</row>
    <row r="19" spans="1:13" ht="20.100000000000001" customHeight="1" x14ac:dyDescent="0.2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75</v>
      </c>
      <c r="L19" s="82"/>
      <c r="M19" s="72" t="s">
        <v>76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25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2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2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9"/>
      <c r="M24" s="124"/>
    </row>
    <row r="25" spans="1:13" ht="20.100000000000001" customHeight="1" thickBot="1" x14ac:dyDescent="0.25">
      <c r="A25" s="95" t="s">
        <v>83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39"/>
      <c r="M25" s="122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5">
        <f>IF('R&amp;P Accounts'!B14-'Additional notes (1)  '!C25=0,0,"reference error")</f>
        <v>0</v>
      </c>
      <c r="D27" s="215"/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40" t="s">
        <v>121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</row>
    <row r="30" spans="1:13" ht="40.5" customHeight="1" x14ac:dyDescent="0.2">
      <c r="C30" s="72" t="s">
        <v>2</v>
      </c>
      <c r="D30" s="15"/>
      <c r="E30" s="72" t="s">
        <v>3</v>
      </c>
      <c r="F30" s="82"/>
      <c r="G30" s="72" t="s">
        <v>79</v>
      </c>
      <c r="H30" s="82"/>
      <c r="I30" s="72" t="s">
        <v>81</v>
      </c>
      <c r="J30" s="82"/>
      <c r="K30" s="72" t="s">
        <v>75</v>
      </c>
      <c r="L30" s="82"/>
      <c r="M30" s="72" t="s">
        <v>76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2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2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2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2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9"/>
      <c r="M39" s="124"/>
    </row>
    <row r="40" spans="1:13" ht="20.25" customHeight="1" thickBot="1" x14ac:dyDescent="0.25">
      <c r="A40" s="95" t="s">
        <v>83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9"/>
      <c r="M40" s="122">
        <f>SUM(M32:M39)</f>
        <v>0</v>
      </c>
    </row>
    <row r="41" spans="1:13" ht="10.5" customHeight="1" x14ac:dyDescent="0.2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37" t="s">
        <v>120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</row>
    <row r="45" spans="1:13" ht="40.5" customHeight="1" x14ac:dyDescent="0.2">
      <c r="C45" s="72" t="s">
        <v>2</v>
      </c>
      <c r="D45" s="15"/>
      <c r="E45" s="72" t="s">
        <v>3</v>
      </c>
      <c r="F45" s="82"/>
      <c r="G45" s="72" t="s">
        <v>79</v>
      </c>
      <c r="H45" s="82"/>
      <c r="I45" s="72" t="s">
        <v>81</v>
      </c>
      <c r="J45" s="82"/>
      <c r="K45" s="72" t="s">
        <v>75</v>
      </c>
      <c r="L45" s="82"/>
      <c r="M45" s="72" t="s">
        <v>76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2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2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2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2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2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2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2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2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2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8"/>
      <c r="M57" s="131"/>
    </row>
    <row r="58" spans="1:13" ht="20.100000000000001" customHeight="1" thickBot="1" x14ac:dyDescent="0.25">
      <c r="A58" s="95" t="s">
        <v>83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38"/>
      <c r="M58" s="129">
        <f>SUM(M47:M57)</f>
        <v>0</v>
      </c>
    </row>
    <row r="59" spans="1:13" ht="9" customHeight="1" x14ac:dyDescent="0.2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2">
      <c r="A60" s="70"/>
      <c r="B60" s="70"/>
      <c r="C60" s="58" t="str">
        <f>IF(C58-'R&amp;P Accounts'!B34=0,0,"reference error")</f>
        <v>reference error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 t="str">
        <f>IF(K58-'R&amp;P Accounts'!J34=0,0,"reference error")</f>
        <v>reference error</v>
      </c>
      <c r="L60" s="58"/>
      <c r="M60" s="58" t="str">
        <f>IF(M58-'R&amp;P Accounts'!L34=0,0,"reference error")</f>
        <v>reference error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50">
        <f>'R&amp;P Accounts'!B2</f>
        <v>0</v>
      </c>
      <c r="D1" s="350"/>
      <c r="E1" s="350"/>
      <c r="F1" s="350"/>
      <c r="G1" s="350"/>
      <c r="H1" s="350"/>
      <c r="I1" s="350"/>
      <c r="J1" s="350"/>
      <c r="K1" s="350"/>
      <c r="L1" s="1"/>
      <c r="M1" s="307" t="str">
        <f>'R&amp;P Accounts'!L2</f>
        <v>SC</v>
      </c>
      <c r="N1" s="307"/>
    </row>
    <row r="2" spans="1:14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</row>
    <row r="3" spans="1:14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308"/>
      <c r="I3" s="308"/>
      <c r="J3" s="308"/>
      <c r="K3" s="308"/>
      <c r="L3" s="81"/>
      <c r="M3" s="183"/>
    </row>
    <row r="5" spans="1:14" ht="15.75" x14ac:dyDescent="0.2">
      <c r="A5" s="340" t="s">
        <v>133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5" t="s">
        <v>101</v>
      </c>
      <c r="D6" s="112"/>
      <c r="E6" s="115" t="s">
        <v>102</v>
      </c>
      <c r="F6" s="107"/>
      <c r="G6" s="115" t="s">
        <v>103</v>
      </c>
      <c r="H6" s="107"/>
      <c r="I6" s="115" t="s">
        <v>104</v>
      </c>
      <c r="J6" s="106"/>
      <c r="K6" s="1"/>
      <c r="L6" s="1"/>
      <c r="M6" s="1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97</v>
      </c>
      <c r="L7" s="84"/>
      <c r="M7" s="114" t="s">
        <v>98</v>
      </c>
    </row>
    <row r="8" spans="1:14" ht="16.5" customHeight="1" x14ac:dyDescent="0.2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20</v>
      </c>
      <c r="B9" s="1"/>
      <c r="C9" s="155"/>
      <c r="D9" s="156"/>
      <c r="E9" s="155"/>
      <c r="F9" s="167"/>
      <c r="G9" s="155"/>
      <c r="H9" s="156"/>
      <c r="I9" s="155"/>
      <c r="J9" s="167"/>
      <c r="K9" s="155">
        <f t="shared" ref="K9:K16" si="0">SUM(C9:I9)</f>
        <v>0</v>
      </c>
      <c r="L9" s="167"/>
      <c r="M9" s="155"/>
    </row>
    <row r="10" spans="1:14" ht="17.25" customHeight="1" x14ac:dyDescent="0.25">
      <c r="A10" s="85" t="s">
        <v>21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25">
      <c r="A11" s="85" t="s">
        <v>22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/>
    </row>
    <row r="12" spans="1:14" ht="16.5" customHeight="1" x14ac:dyDescent="0.25">
      <c r="A12" s="85" t="s">
        <v>23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25">
      <c r="A13" s="85" t="s">
        <v>24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25">
      <c r="A14" s="85" t="s">
        <v>25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25">
      <c r="A15" s="85" t="s">
        <v>67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3">
      <c r="A16" s="85" t="s">
        <v>68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6.5" thickBot="1" x14ac:dyDescent="0.3">
      <c r="A17" s="109" t="s">
        <v>95</v>
      </c>
      <c r="B17" s="97"/>
      <c r="C17" s="173">
        <f>SUM(C9:C16)</f>
        <v>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0</v>
      </c>
      <c r="L17" s="174"/>
      <c r="M17" s="173">
        <f>SUM(M9:M16)</f>
        <v>0</v>
      </c>
    </row>
    <row r="18" spans="1:13" ht="1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 t="str">
        <f>IF(K17='R&amp;P Accounts'!B21,0,"cross ref error")</f>
        <v>cross ref error</v>
      </c>
      <c r="L18" s="96"/>
      <c r="M18" s="1"/>
    </row>
    <row r="19" spans="1:13" ht="16.5" customHeight="1" x14ac:dyDescent="0.25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26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3">
      <c r="A21" s="85" t="s">
        <v>27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6.5" thickBot="1" x14ac:dyDescent="0.3">
      <c r="A22" s="109" t="s">
        <v>95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3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.5" thickBot="1" x14ac:dyDescent="0.3">
      <c r="A24" s="109" t="s">
        <v>96</v>
      </c>
      <c r="B24" s="1"/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1" t="str">
        <f>IF(K24='R&amp;P Accounts'!B28,0,"cross ref error")</f>
        <v>cross ref error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28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118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25">
      <c r="A30" s="86" t="s">
        <v>29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25">
      <c r="A31" s="86" t="s">
        <v>30</v>
      </c>
      <c r="B31" s="1"/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6.5" customHeight="1" x14ac:dyDescent="0.25">
      <c r="A32" s="86" t="s">
        <v>31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25">
      <c r="A33" s="86" t="s">
        <v>32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25">
      <c r="A34" s="87" t="s">
        <v>33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25">
      <c r="A35" s="87" t="s">
        <v>34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25">
      <c r="A36" s="87" t="s">
        <v>35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5" x14ac:dyDescent="0.2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5.75" thickBot="1" x14ac:dyDescent="0.3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3">
      <c r="A39" s="13" t="s">
        <v>95</v>
      </c>
      <c r="B39" s="1"/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1" t="str">
        <f>IF(K39='R&amp;P Accounts'!B42,0,"cross ref error")</f>
        <v>cross ref error</v>
      </c>
      <c r="L40" s="1"/>
      <c r="M40" s="1"/>
    </row>
    <row r="41" spans="1:14" ht="30" customHeight="1" x14ac:dyDescent="0.25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36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3">
      <c r="A43" s="86" t="s">
        <v>37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3">
      <c r="A44" s="13" t="s">
        <v>94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2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  <c r="N46" s="161"/>
    </row>
    <row r="47" spans="1:14" ht="17.25" customHeight="1" thickBot="1" x14ac:dyDescent="0.2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 t="str">
        <f>IF(K46='R&amp;P Accounts'!B49,0,"cross ref error")</f>
        <v>cross ref error</v>
      </c>
      <c r="L47" s="133"/>
      <c r="M47" s="133"/>
    </row>
    <row r="48" spans="1:14" ht="18.75" customHeight="1" thickBot="1" x14ac:dyDescent="0.3">
      <c r="A48" s="40" t="s">
        <v>109</v>
      </c>
      <c r="B48" s="1"/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3">
      <c r="A50" s="97" t="s">
        <v>126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">
      <c r="A52" s="13" t="s">
        <v>41</v>
      </c>
      <c r="B52" s="1"/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1" t="str">
        <f>IF(K52='R&amp;P Accounts'!B55,0,"cross ref error")</f>
        <v>cross ref error</v>
      </c>
      <c r="L53" s="1"/>
      <c r="M53" s="1"/>
    </row>
    <row r="55" spans="1:13" ht="15.75" x14ac:dyDescent="0.25">
      <c r="A55" s="182" t="s">
        <v>111</v>
      </c>
    </row>
    <row r="56" spans="1:13" x14ac:dyDescent="0.2">
      <c r="A56" s="341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3"/>
    </row>
    <row r="57" spans="1:13" x14ac:dyDescent="0.2">
      <c r="A57" s="344"/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6"/>
    </row>
    <row r="58" spans="1:13" x14ac:dyDescent="0.2">
      <c r="A58" s="344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6"/>
    </row>
    <row r="59" spans="1:13" x14ac:dyDescent="0.2">
      <c r="A59" s="344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6"/>
    </row>
    <row r="60" spans="1:13" x14ac:dyDescent="0.2">
      <c r="A60" s="344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6"/>
    </row>
    <row r="61" spans="1:13" x14ac:dyDescent="0.2">
      <c r="A61" s="344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6"/>
    </row>
    <row r="62" spans="1:13" x14ac:dyDescent="0.2">
      <c r="A62" s="344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6"/>
    </row>
    <row r="63" spans="1:13" x14ac:dyDescent="0.2">
      <c r="A63" s="344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6"/>
    </row>
    <row r="64" spans="1:13" x14ac:dyDescent="0.2">
      <c r="A64" s="347"/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9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abSelected="1" zoomScale="80" workbookViewId="0">
      <selection activeCell="A7" sqref="A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6">
        <f>'R&amp;P Accounts'!B2</f>
        <v>0</v>
      </c>
      <c r="D1" s="286"/>
      <c r="E1" s="286"/>
      <c r="F1" s="286"/>
      <c r="G1" s="286"/>
      <c r="H1" s="286"/>
      <c r="I1" s="286"/>
      <c r="J1" s="286"/>
      <c r="K1" s="286"/>
      <c r="M1" s="307" t="str">
        <f>'R&amp;P Accounts'!L2</f>
        <v>SC</v>
      </c>
      <c r="N1" s="307"/>
    </row>
    <row r="2" spans="1:14" ht="10.5" customHeight="1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</row>
    <row r="3" spans="1:14" s="46" customFormat="1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308"/>
      <c r="I3" s="308"/>
      <c r="J3" s="308"/>
      <c r="K3" s="308"/>
      <c r="L3" s="81"/>
      <c r="M3" s="45"/>
    </row>
    <row r="4" spans="1:14" ht="15" customHeight="1" x14ac:dyDescent="0.2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</row>
    <row r="5" spans="1:14" ht="20.100000000000001" customHeight="1" x14ac:dyDescent="0.2">
      <c r="A5" s="340" t="s">
        <v>132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5" t="s">
        <v>105</v>
      </c>
      <c r="D6" s="115"/>
      <c r="E6" s="115" t="s">
        <v>106</v>
      </c>
      <c r="F6" s="116"/>
      <c r="G6" s="115" t="s">
        <v>107</v>
      </c>
      <c r="H6" s="116"/>
      <c r="I6" s="115" t="s">
        <v>108</v>
      </c>
      <c r="J6" s="106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99</v>
      </c>
      <c r="L7" s="84"/>
      <c r="M7" s="114" t="s">
        <v>100</v>
      </c>
    </row>
    <row r="8" spans="1:14" ht="19.5" customHeight="1" x14ac:dyDescent="0.2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20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25">
      <c r="A10" s="85" t="s">
        <v>21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25">
      <c r="A11" s="85" t="s">
        <v>22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25">
      <c r="A12" s="85" t="s">
        <v>23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25">
      <c r="A13" s="85" t="s">
        <v>24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25">
      <c r="A14" s="85" t="s">
        <v>25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25">
      <c r="A15" s="85" t="s">
        <v>67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3">
      <c r="A16" s="85" t="s">
        <v>68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3">
      <c r="A17" s="109" t="s">
        <v>95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25">
      <c r="A19" s="67" t="s">
        <v>91</v>
      </c>
      <c r="C19" s="1"/>
    </row>
    <row r="20" spans="1:13" ht="16.5" customHeight="1" x14ac:dyDescent="0.25">
      <c r="A20" s="85" t="s">
        <v>26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3">
      <c r="A21" s="85" t="s">
        <v>27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3">
      <c r="A22" s="109" t="s">
        <v>95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3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3">
      <c r="A24" s="109" t="s">
        <v>96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2">
      <c r="C25" s="1"/>
      <c r="K25" s="221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92</v>
      </c>
      <c r="C27" s="1"/>
    </row>
    <row r="28" spans="1:13" ht="17.25" customHeight="1" x14ac:dyDescent="0.25">
      <c r="A28" s="86" t="s">
        <v>28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118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25">
      <c r="A30" s="86" t="s">
        <v>29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25">
      <c r="A31" s="86" t="s">
        <v>30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25">
      <c r="A32" s="86" t="s">
        <v>31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25">
      <c r="A33" s="86" t="s">
        <v>32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25">
      <c r="A34" s="87" t="s">
        <v>33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25">
      <c r="A35" s="87" t="s">
        <v>34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25">
      <c r="A36" s="87" t="s">
        <v>35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2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3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3">
      <c r="A39" s="13" t="s">
        <v>95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2">
      <c r="K40" s="221">
        <f>IF(K39='R&amp;P Accounts'!D42,0,"cross ref error")</f>
        <v>0</v>
      </c>
    </row>
    <row r="41" spans="1:13" ht="30" x14ac:dyDescent="0.25">
      <c r="A41" s="67" t="s">
        <v>93</v>
      </c>
    </row>
    <row r="42" spans="1:13" ht="17.25" customHeight="1" x14ac:dyDescent="0.25">
      <c r="A42" s="86" t="s">
        <v>36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3">
      <c r="A43" s="86" t="s">
        <v>37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3">
      <c r="A44" s="13" t="s">
        <v>94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5" thickBot="1" x14ac:dyDescent="0.25">
      <c r="K45" s="221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.5" thickBot="1" x14ac:dyDescent="0.25">
      <c r="K47" s="221">
        <f>IF(K46='R&amp;P Accounts'!D49,0,"cross ref error")</f>
        <v>0</v>
      </c>
    </row>
    <row r="48" spans="1:13" ht="17.25" customHeight="1" thickBot="1" x14ac:dyDescent="0.3">
      <c r="A48" s="40" t="s">
        <v>109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3">
      <c r="A50" s="97" t="s">
        <v>126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5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">
      <c r="A52" s="13" t="s">
        <v>41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K53" s="221">
        <f>IF(K52='R&amp;P Accounts'!D55,0,"cross ref error")</f>
        <v>0</v>
      </c>
    </row>
    <row r="55" spans="1:13" ht="15.75" x14ac:dyDescent="0.25">
      <c r="A55" s="182" t="s">
        <v>111</v>
      </c>
    </row>
    <row r="56" spans="1:13" x14ac:dyDescent="0.2">
      <c r="A56" s="351"/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3"/>
    </row>
    <row r="57" spans="1:13" x14ac:dyDescent="0.2">
      <c r="A57" s="354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6"/>
    </row>
    <row r="58" spans="1:13" x14ac:dyDescent="0.2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6"/>
    </row>
    <row r="59" spans="1:13" x14ac:dyDescent="0.2">
      <c r="A59" s="354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6"/>
    </row>
    <row r="60" spans="1:13" x14ac:dyDescent="0.2">
      <c r="A60" s="354"/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6"/>
    </row>
    <row r="61" spans="1:13" x14ac:dyDescent="0.2">
      <c r="A61" s="354"/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</row>
    <row r="62" spans="1:13" x14ac:dyDescent="0.2">
      <c r="A62" s="354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6"/>
    </row>
    <row r="63" spans="1:13" x14ac:dyDescent="0.2">
      <c r="A63" s="354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6"/>
    </row>
    <row r="64" spans="1:13" x14ac:dyDescent="0.2">
      <c r="A64" s="357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FD04BC72-7C82-490A-9383-B50A1AA33B77}"/>
</file>

<file path=customXml/itemProps2.xml><?xml version="1.0" encoding="utf-8"?>
<ds:datastoreItem xmlns:ds="http://schemas.openxmlformats.org/officeDocument/2006/customXml" ds:itemID="{29543910-AACD-4434-BCFE-8887D40B79E2}"/>
</file>

<file path=customXml/itemProps3.xml><?xml version="1.0" encoding="utf-8"?>
<ds:datastoreItem xmlns:ds="http://schemas.openxmlformats.org/officeDocument/2006/customXml" ds:itemID="{A901E29B-3E72-4093-9480-6CD9BEEE66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Mike Moir</cp:lastModifiedBy>
  <cp:lastPrinted>2007-12-14T14:44:53Z</cp:lastPrinted>
  <dcterms:created xsi:type="dcterms:W3CDTF">2007-04-10T16:51:52Z</dcterms:created>
  <dcterms:modified xsi:type="dcterms:W3CDTF">2026-08-27T14:38:16Z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