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tbrander\Downloads\"/>
    </mc:Choice>
  </mc:AlternateContent>
  <xr:revisionPtr revIDLastSave="0" documentId="13_ncr:1_{37242E3E-57FF-4A2B-A0E7-6A1C5657E51F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R&amp;P Accounts" sheetId="1" r:id="rId1"/>
    <sheet name="Statement of balances" sheetId="2" r:id="rId2"/>
    <sheet name="Notes" sheetId="3" r:id="rId3"/>
    <sheet name="Additional notes (1)  " sheetId="4" r:id="rId4"/>
    <sheet name="Additional notes (2)" sheetId="5" r:id="rId5"/>
    <sheet name="Additional notes (3)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0" roundtripDataChecksum="Song1oiFAII65Wz7NBz11eIAJFTwANRdZy8XKNzIGfs="/>
    </ext>
  </extLst>
</workbook>
</file>

<file path=xl/calcChain.xml><?xml version="1.0" encoding="utf-8"?>
<calcChain xmlns="http://schemas.openxmlformats.org/spreadsheetml/2006/main">
  <c r="C43" i="4" l="1"/>
  <c r="K50" i="6"/>
  <c r="M44" i="6"/>
  <c r="I44" i="6"/>
  <c r="I46" i="6" s="1"/>
  <c r="G44" i="6"/>
  <c r="E44" i="6"/>
  <c r="E46" i="6" s="1"/>
  <c r="C44" i="6"/>
  <c r="C46" i="6" s="1"/>
  <c r="K43" i="6"/>
  <c r="K42" i="6"/>
  <c r="K44" i="6" s="1"/>
  <c r="M39" i="6"/>
  <c r="M46" i="6" s="1"/>
  <c r="I39" i="6"/>
  <c r="G39" i="6"/>
  <c r="G46" i="6" s="1"/>
  <c r="E39" i="6"/>
  <c r="C39" i="6"/>
  <c r="K38" i="6"/>
  <c r="K37" i="6"/>
  <c r="K36" i="6"/>
  <c r="K35" i="6"/>
  <c r="K34" i="6"/>
  <c r="K33" i="6"/>
  <c r="K32" i="6"/>
  <c r="K31" i="6"/>
  <c r="K30" i="6"/>
  <c r="K29" i="6"/>
  <c r="K28" i="6"/>
  <c r="K39" i="6" s="1"/>
  <c r="K40" i="6" s="1"/>
  <c r="E24" i="6"/>
  <c r="E48" i="6" s="1"/>
  <c r="E52" i="6" s="1"/>
  <c r="M22" i="6"/>
  <c r="I22" i="6"/>
  <c r="G22" i="6"/>
  <c r="E22" i="6"/>
  <c r="C22" i="6"/>
  <c r="K21" i="6"/>
  <c r="K22" i="6" s="1"/>
  <c r="K20" i="6"/>
  <c r="M17" i="6"/>
  <c r="M24" i="6" s="1"/>
  <c r="M48" i="6" s="1"/>
  <c r="M52" i="6" s="1"/>
  <c r="I17" i="6"/>
  <c r="I24" i="6" s="1"/>
  <c r="G17" i="6"/>
  <c r="G24" i="6" s="1"/>
  <c r="G48" i="6" s="1"/>
  <c r="G52" i="6" s="1"/>
  <c r="E17" i="6"/>
  <c r="C17" i="6"/>
  <c r="C24" i="6" s="1"/>
  <c r="K16" i="6"/>
  <c r="K15" i="6"/>
  <c r="K14" i="6"/>
  <c r="K13" i="6"/>
  <c r="K12" i="6"/>
  <c r="K11" i="6"/>
  <c r="K10" i="6"/>
  <c r="K9" i="6"/>
  <c r="K17" i="6" s="1"/>
  <c r="M1" i="6"/>
  <c r="C1" i="6"/>
  <c r="K50" i="5"/>
  <c r="M44" i="5"/>
  <c r="K44" i="5"/>
  <c r="I44" i="5"/>
  <c r="I46" i="5" s="1"/>
  <c r="G44" i="5"/>
  <c r="E44" i="5"/>
  <c r="E46" i="5" s="1"/>
  <c r="C44" i="5"/>
  <c r="C46" i="5" s="1"/>
  <c r="K43" i="5"/>
  <c r="K42" i="5"/>
  <c r="M39" i="5"/>
  <c r="M46" i="5" s="1"/>
  <c r="I39" i="5"/>
  <c r="G39" i="5"/>
  <c r="G46" i="5" s="1"/>
  <c r="E39" i="5"/>
  <c r="C39" i="5"/>
  <c r="K38" i="5"/>
  <c r="K37" i="5"/>
  <c r="K36" i="5"/>
  <c r="K35" i="5"/>
  <c r="K34" i="5"/>
  <c r="K33" i="5"/>
  <c r="K32" i="5"/>
  <c r="K31" i="5"/>
  <c r="K30" i="5"/>
  <c r="K29" i="5"/>
  <c r="K28" i="5"/>
  <c r="K39" i="5" s="1"/>
  <c r="K40" i="5" s="1"/>
  <c r="E24" i="5"/>
  <c r="E48" i="5" s="1"/>
  <c r="E52" i="5" s="1"/>
  <c r="M22" i="5"/>
  <c r="I22" i="5"/>
  <c r="G22" i="5"/>
  <c r="E22" i="5"/>
  <c r="C22" i="5"/>
  <c r="K21" i="5"/>
  <c r="K20" i="5"/>
  <c r="K22" i="5" s="1"/>
  <c r="M17" i="5"/>
  <c r="M24" i="5" s="1"/>
  <c r="M48" i="5" s="1"/>
  <c r="M52" i="5" s="1"/>
  <c r="I17" i="5"/>
  <c r="I24" i="5" s="1"/>
  <c r="I48" i="5" s="1"/>
  <c r="I52" i="5" s="1"/>
  <c r="G17" i="5"/>
  <c r="G24" i="5" s="1"/>
  <c r="G48" i="5" s="1"/>
  <c r="G52" i="5" s="1"/>
  <c r="E17" i="5"/>
  <c r="C17" i="5"/>
  <c r="C24" i="5" s="1"/>
  <c r="K16" i="5"/>
  <c r="K15" i="5"/>
  <c r="K14" i="5"/>
  <c r="K13" i="5"/>
  <c r="K12" i="5"/>
  <c r="K11" i="5"/>
  <c r="K10" i="5"/>
  <c r="K9" i="5"/>
  <c r="K17" i="5" s="1"/>
  <c r="M1" i="5"/>
  <c r="C1" i="5"/>
  <c r="I89" i="4"/>
  <c r="G89" i="4"/>
  <c r="C89" i="4"/>
  <c r="M87" i="4"/>
  <c r="M89" i="4" s="1"/>
  <c r="I87" i="4"/>
  <c r="G87" i="4"/>
  <c r="E87" i="4"/>
  <c r="E89" i="4" s="1"/>
  <c r="C87" i="4"/>
  <c r="K86" i="4"/>
  <c r="K85" i="4"/>
  <c r="K84" i="4"/>
  <c r="K83" i="4"/>
  <c r="K87" i="4" s="1"/>
  <c r="K89" i="4" s="1"/>
  <c r="K82" i="4"/>
  <c r="K81" i="4"/>
  <c r="K80" i="4"/>
  <c r="K79" i="4"/>
  <c r="K78" i="4"/>
  <c r="K77" i="4"/>
  <c r="K76" i="4"/>
  <c r="M71" i="4"/>
  <c r="M69" i="4"/>
  <c r="I69" i="4"/>
  <c r="I71" i="4" s="1"/>
  <c r="G69" i="4"/>
  <c r="G71" i="4" s="1"/>
  <c r="E69" i="4"/>
  <c r="E71" i="4" s="1"/>
  <c r="C69" i="4"/>
  <c r="C71" i="4" s="1"/>
  <c r="K68" i="4"/>
  <c r="K67" i="4"/>
  <c r="K66" i="4"/>
  <c r="K65" i="4"/>
  <c r="K64" i="4"/>
  <c r="K63" i="4"/>
  <c r="K62" i="4"/>
  <c r="K61" i="4"/>
  <c r="L56" i="4"/>
  <c r="J56" i="4"/>
  <c r="F56" i="4"/>
  <c r="M54" i="4"/>
  <c r="M56" i="4" s="1"/>
  <c r="E54" i="4"/>
  <c r="E56" i="4" s="1"/>
  <c r="C54" i="4"/>
  <c r="C56" i="4" s="1"/>
  <c r="K53" i="4"/>
  <c r="K52" i="4"/>
  <c r="K51" i="4"/>
  <c r="K50" i="4"/>
  <c r="M45" i="4"/>
  <c r="L45" i="4"/>
  <c r="J45" i="4"/>
  <c r="H45" i="4"/>
  <c r="F45" i="4"/>
  <c r="E45" i="4"/>
  <c r="M43" i="4"/>
  <c r="I43" i="4"/>
  <c r="I45" i="4" s="1"/>
  <c r="G43" i="4"/>
  <c r="G45" i="4" s="1"/>
  <c r="E43" i="4"/>
  <c r="C45" i="4"/>
  <c r="K35" i="4"/>
  <c r="K34" i="4"/>
  <c r="K33" i="4"/>
  <c r="K32" i="4"/>
  <c r="K31" i="4"/>
  <c r="K30" i="4"/>
  <c r="K29" i="4"/>
  <c r="K28" i="4"/>
  <c r="K27" i="4"/>
  <c r="K26" i="4"/>
  <c r="K43" i="4" s="1"/>
  <c r="K25" i="4"/>
  <c r="K24" i="4"/>
  <c r="K21" i="4"/>
  <c r="K17" i="4"/>
  <c r="M2" i="4"/>
  <c r="C2" i="4"/>
  <c r="K17" i="3"/>
  <c r="K1" i="3"/>
  <c r="B1" i="3"/>
  <c r="P48" i="2"/>
  <c r="N48" i="2"/>
  <c r="P41" i="2"/>
  <c r="N41" i="2"/>
  <c r="P32" i="2"/>
  <c r="N32" i="2"/>
  <c r="L32" i="2"/>
  <c r="P19" i="2"/>
  <c r="N19" i="2"/>
  <c r="P9" i="2"/>
  <c r="L9" i="2"/>
  <c r="J9" i="2"/>
  <c r="N9" i="2" s="1"/>
  <c r="H9" i="2"/>
  <c r="F9" i="2"/>
  <c r="N8" i="2"/>
  <c r="N7" i="2"/>
  <c r="N6" i="2"/>
  <c r="N5" i="2"/>
  <c r="N1" i="2"/>
  <c r="B1" i="2"/>
  <c r="J53" i="1"/>
  <c r="L47" i="1"/>
  <c r="J47" i="1"/>
  <c r="J49" i="1" s="1"/>
  <c r="H47" i="1"/>
  <c r="H49" i="1" s="1"/>
  <c r="F47" i="1"/>
  <c r="D47" i="1"/>
  <c r="D49" i="1" s="1"/>
  <c r="B47" i="1"/>
  <c r="B49" i="1" s="1"/>
  <c r="J46" i="1"/>
  <c r="J45" i="1"/>
  <c r="L42" i="1"/>
  <c r="L49" i="1" s="1"/>
  <c r="H42" i="1"/>
  <c r="F42" i="1"/>
  <c r="F49" i="1" s="1"/>
  <c r="D42" i="1"/>
  <c r="B42" i="1"/>
  <c r="J43" i="1" s="1"/>
  <c r="J41" i="1"/>
  <c r="J40" i="1"/>
  <c r="J39" i="1"/>
  <c r="J38" i="1"/>
  <c r="J37" i="1"/>
  <c r="J36" i="1"/>
  <c r="J35" i="1"/>
  <c r="J34" i="1"/>
  <c r="J33" i="1"/>
  <c r="J32" i="1"/>
  <c r="J31" i="1"/>
  <c r="J42" i="1" s="1"/>
  <c r="L26" i="1"/>
  <c r="L28" i="1" s="1"/>
  <c r="L51" i="1" s="1"/>
  <c r="L55" i="1" s="1"/>
  <c r="P10" i="2" s="1"/>
  <c r="H26" i="1"/>
  <c r="H28" i="1" s="1"/>
  <c r="H51" i="1" s="1"/>
  <c r="H55" i="1" s="1"/>
  <c r="L10" i="2" s="1"/>
  <c r="F26" i="1"/>
  <c r="F28" i="1" s="1"/>
  <c r="F51" i="1" s="1"/>
  <c r="F55" i="1" s="1"/>
  <c r="J10" i="2" s="1"/>
  <c r="D26" i="1"/>
  <c r="B26" i="1"/>
  <c r="B28" i="1" s="1"/>
  <c r="J25" i="1"/>
  <c r="J24" i="1"/>
  <c r="J26" i="1" s="1"/>
  <c r="L21" i="1"/>
  <c r="H21" i="1"/>
  <c r="F21" i="1"/>
  <c r="D21" i="1"/>
  <c r="J21" i="1" s="1"/>
  <c r="B21" i="1"/>
  <c r="J22" i="1" s="1"/>
  <c r="J20" i="1"/>
  <c r="J19" i="1"/>
  <c r="J18" i="1"/>
  <c r="J17" i="1"/>
  <c r="J16" i="1"/>
  <c r="J15" i="1"/>
  <c r="J14" i="1"/>
  <c r="J13" i="1"/>
  <c r="J12" i="1" l="1"/>
  <c r="K45" i="4" s="1"/>
  <c r="K69" i="4"/>
  <c r="K71" i="4" s="1"/>
  <c r="K56" i="4"/>
  <c r="K54" i="4"/>
  <c r="K46" i="6"/>
  <c r="K47" i="6" s="1"/>
  <c r="K45" i="6"/>
  <c r="J50" i="1"/>
  <c r="B51" i="1"/>
  <c r="K24" i="5"/>
  <c r="K18" i="5"/>
  <c r="C48" i="5"/>
  <c r="C52" i="5" s="1"/>
  <c r="K24" i="6"/>
  <c r="K18" i="6"/>
  <c r="C48" i="6"/>
  <c r="C52" i="6" s="1"/>
  <c r="J28" i="1"/>
  <c r="J27" i="1"/>
  <c r="K46" i="5"/>
  <c r="K47" i="5" s="1"/>
  <c r="I48" i="6"/>
  <c r="I52" i="6" s="1"/>
  <c r="J48" i="1"/>
  <c r="K45" i="5"/>
  <c r="D28" i="1"/>
  <c r="D51" i="1" s="1"/>
  <c r="D55" i="1" s="1"/>
  <c r="H10" i="2" s="1"/>
  <c r="K25" i="5" l="1"/>
  <c r="K48" i="5"/>
  <c r="K52" i="5" s="1"/>
  <c r="J51" i="1"/>
  <c r="J55" i="1" s="1"/>
  <c r="N10" i="2" s="1"/>
  <c r="B55" i="1"/>
  <c r="J29" i="1"/>
  <c r="K25" i="6"/>
  <c r="K48" i="6"/>
  <c r="K52" i="6" s="1"/>
  <c r="K53" i="6" s="1"/>
  <c r="J56" i="1" l="1"/>
  <c r="F10" i="2"/>
  <c r="K53" i="5"/>
</calcChain>
</file>

<file path=xl/sharedStrings.xml><?xml version="1.0" encoding="utf-8"?>
<sst xmlns="http://schemas.openxmlformats.org/spreadsheetml/2006/main" count="342" uniqueCount="193">
  <si>
    <t>Lily's Legacy</t>
  </si>
  <si>
    <t xml:space="preserve">Enter SC No. below   </t>
  </si>
  <si>
    <t>SCO52112</t>
  </si>
  <si>
    <t>Receipts and payments accounts</t>
  </si>
  <si>
    <t>For the period from</t>
  </si>
  <si>
    <t>Period start date</t>
  </si>
  <si>
    <t>to</t>
  </si>
  <si>
    <t>Period end date</t>
  </si>
  <si>
    <t>Section A Statement of receipts and payments</t>
  </si>
  <si>
    <t>Unrestricted funds</t>
  </si>
  <si>
    <t>Restricted funds</t>
  </si>
  <si>
    <t xml:space="preserve">Expendable endowment funds </t>
  </si>
  <si>
    <t>Permanent endowment funds</t>
  </si>
  <si>
    <t>Total funds current period</t>
  </si>
  <si>
    <t xml:space="preserve">Total funds last period </t>
  </si>
  <si>
    <t>NOTES FROM INSTRUCTION VIDEO</t>
  </si>
  <si>
    <t>to nearest £</t>
  </si>
  <si>
    <t xml:space="preserve">A1 Receipts </t>
  </si>
  <si>
    <t>Donations</t>
  </si>
  <si>
    <t>From members of the public</t>
  </si>
  <si>
    <t>Legacies</t>
  </si>
  <si>
    <t>Money from likes of a will</t>
  </si>
  <si>
    <t>Grants</t>
  </si>
  <si>
    <t>Restricted Funds</t>
  </si>
  <si>
    <t>Receipts from fundraising activities</t>
  </si>
  <si>
    <t xml:space="preserve">e.g coffee morning </t>
  </si>
  <si>
    <t>Gross trading receipts</t>
  </si>
  <si>
    <t>e.g shop</t>
  </si>
  <si>
    <t>Income from investments other than land and buildings</t>
  </si>
  <si>
    <t>Dividends on shares</t>
  </si>
  <si>
    <t>Rents from land &amp; buildings</t>
  </si>
  <si>
    <t>Gross receipts from other charitable activities</t>
  </si>
  <si>
    <t>any other income e.g. insurance claim or compensation</t>
  </si>
  <si>
    <t xml:space="preserve">A1 Sub total </t>
  </si>
  <si>
    <t>A2 Receipts from asset &amp; investment sales</t>
  </si>
  <si>
    <t>Proceeds from sale of fixed assets</t>
  </si>
  <si>
    <t>Proceeds from sale of investments</t>
  </si>
  <si>
    <t xml:space="preserve">A2 Sub total </t>
  </si>
  <si>
    <t>Total receipts</t>
  </si>
  <si>
    <t>Gross income for the year</t>
  </si>
  <si>
    <t>A3 Payments</t>
  </si>
  <si>
    <t>Expenses for fundraising activities</t>
  </si>
  <si>
    <t>Gross trading payments</t>
  </si>
  <si>
    <t>Shop</t>
  </si>
  <si>
    <t>Investment management costs</t>
  </si>
  <si>
    <t>Payments relating directly to charitable activities</t>
  </si>
  <si>
    <t xml:space="preserve">Grants and donations </t>
  </si>
  <si>
    <t>Governance costs:</t>
  </si>
  <si>
    <t>costs incurred to help the charity function (legal costs; accountancy etc)</t>
  </si>
  <si>
    <t xml:space="preserve">  Audit / independent examination</t>
  </si>
  <si>
    <t xml:space="preserve">  Preparation of annual accounts</t>
  </si>
  <si>
    <t xml:space="preserve">  Legal costs</t>
  </si>
  <si>
    <t xml:space="preserve">Other </t>
  </si>
  <si>
    <t>A3 Sub total</t>
  </si>
  <si>
    <t>A4 Payments relating to asset and investment movements</t>
  </si>
  <si>
    <t>Purchases of fixed assets</t>
  </si>
  <si>
    <t>If we buy any equipment</t>
  </si>
  <si>
    <t>Purchase of investments</t>
  </si>
  <si>
    <t>A4 Sub total</t>
  </si>
  <si>
    <t>Total payments</t>
  </si>
  <si>
    <t>Net receipts / (payments)</t>
  </si>
  <si>
    <t>A5 Transfers to / (from) funds</t>
  </si>
  <si>
    <t>Surplus / (deficit) for year</t>
  </si>
  <si>
    <t>Section B Statement of balances</t>
  </si>
  <si>
    <t>Categories</t>
  </si>
  <si>
    <t xml:space="preserve">Details </t>
  </si>
  <si>
    <t xml:space="preserve">Unrestricted funds </t>
  </si>
  <si>
    <t xml:space="preserve">Restricted funds </t>
  </si>
  <si>
    <t xml:space="preserve">Permanent endowment funds </t>
  </si>
  <si>
    <t>Total current period</t>
  </si>
  <si>
    <t xml:space="preserve">Total last period </t>
  </si>
  <si>
    <t>B1 Cash funds</t>
  </si>
  <si>
    <t>Cash and bank balances at start of year</t>
  </si>
  <si>
    <t>Surplus / (deficit) shown on receipts and payments account</t>
  </si>
  <si>
    <t>Cash and bank balances at end of year</t>
  </si>
  <si>
    <t>(Agree balances with receipts and payments account(s))</t>
  </si>
  <si>
    <t>Details</t>
  </si>
  <si>
    <t>Fund to which asset belongs</t>
  </si>
  <si>
    <t>Market valuation</t>
  </si>
  <si>
    <t>Last year</t>
  </si>
  <si>
    <t>B2 Investments</t>
  </si>
  <si>
    <t xml:space="preserve">Total </t>
  </si>
  <si>
    <t>Cost (if available)</t>
  </si>
  <si>
    <t>Current value (if available)</t>
  </si>
  <si>
    <t>B3 Other assets</t>
  </si>
  <si>
    <t>Total</t>
  </si>
  <si>
    <t>Fund to which liability relates</t>
  </si>
  <si>
    <t>Amount due</t>
  </si>
  <si>
    <t>B4 Liabilities</t>
  </si>
  <si>
    <t>Amount due (estimate)</t>
  </si>
  <si>
    <t>B5 Contingent liabilities</t>
  </si>
  <si>
    <r>
      <rPr>
        <b/>
        <sz val="10"/>
        <color theme="1"/>
        <rFont val="Arial"/>
      </rPr>
      <t>Signed by one or two trustees on behalf of all the trustees</t>
    </r>
    <r>
      <rPr>
        <b/>
        <sz val="10"/>
        <color rgb="FF00FF00"/>
        <rFont val="Arial"/>
      </rPr>
      <t xml:space="preserve"> </t>
    </r>
  </si>
  <si>
    <t>Signature</t>
  </si>
  <si>
    <t>Print Name</t>
  </si>
  <si>
    <t>Date of approval</t>
  </si>
  <si>
    <t xml:space="preserve">Section C Notes to the Accounts </t>
  </si>
  <si>
    <r>
      <rPr>
        <b/>
        <sz val="12"/>
        <color theme="1"/>
        <rFont val="Arial"/>
      </rPr>
      <t xml:space="preserve">C1 Nature and purpose of funds </t>
    </r>
    <r>
      <rPr>
        <i/>
        <sz val="12"/>
        <color theme="1"/>
        <rFont val="Arial"/>
      </rPr>
      <t>(may be stated on analysis of funds worksheets)</t>
    </r>
  </si>
  <si>
    <t>Type of activity or project supported</t>
  </si>
  <si>
    <t>Individual / institution</t>
  </si>
  <si>
    <t xml:space="preserve">Number of grants made </t>
  </si>
  <si>
    <t>£</t>
  </si>
  <si>
    <t>C2 Grants</t>
  </si>
  <si>
    <t>C3a Trustee remuneration</t>
  </si>
  <si>
    <t>If no remuneration was paid during the period to any charity trustee or person connected to a trustee cross this box (otherwise complete section 3b)</t>
  </si>
  <si>
    <t>Authority under which paid</t>
  </si>
  <si>
    <t>C3b Trustee remuneration - details</t>
  </si>
  <si>
    <t>C4a Trustee expenses</t>
  </si>
  <si>
    <t>If no expenses were paid to any charity trustee during the period then cross this box (otherwise complete section 4b)</t>
  </si>
  <si>
    <t xml:space="preserve">Number of trustees </t>
  </si>
  <si>
    <t>C4b Trustee expenses - details</t>
  </si>
  <si>
    <t>Nature of relationship</t>
  </si>
  <si>
    <t>Nature of transaction</t>
  </si>
  <si>
    <t>Transaction amount (£)</t>
  </si>
  <si>
    <t>Balance outstanding at period end (£)</t>
  </si>
  <si>
    <t>C5 Transactions with trustees and connected persons</t>
  </si>
  <si>
    <t>C6 Other information</t>
  </si>
  <si>
    <t>Additional analysis (1)</t>
  </si>
  <si>
    <t xml:space="preserve">Analysis of receipts and payments </t>
  </si>
  <si>
    <t xml:space="preserve">1 Donations </t>
  </si>
  <si>
    <t>Date Deposited</t>
  </si>
  <si>
    <t>Donation/Fundraiser</t>
  </si>
  <si>
    <t>Bothwell Dress Company Ltd</t>
  </si>
  <si>
    <t>Lisa Gourley</t>
  </si>
  <si>
    <t>Donation</t>
  </si>
  <si>
    <t xml:space="preserve">Anderson, Anderson &amp; Brown </t>
  </si>
  <si>
    <t>20.09.2024</t>
  </si>
  <si>
    <t>21.10.2024</t>
  </si>
  <si>
    <t>Just Giving 4092811</t>
  </si>
  <si>
    <t>28.10.2024</t>
  </si>
  <si>
    <t>Just Giving JMK 2005</t>
  </si>
  <si>
    <t>29.10.2024</t>
  </si>
  <si>
    <t>Just Giving 4156629</t>
  </si>
  <si>
    <t>26.11.2024</t>
  </si>
  <si>
    <t>Just Giving 4173662</t>
  </si>
  <si>
    <t>02.12.2024</t>
  </si>
  <si>
    <t>23.12.2024</t>
  </si>
  <si>
    <t>Just Giving 4388440</t>
  </si>
  <si>
    <t>08.04.2025</t>
  </si>
  <si>
    <t>Just Giving 4415995</t>
  </si>
  <si>
    <t>22.04.2025</t>
  </si>
  <si>
    <t>Just Giving 4436656</t>
  </si>
  <si>
    <t>28.04.2025</t>
  </si>
  <si>
    <t>Donation Misc.</t>
  </si>
  <si>
    <t>10.05.2025</t>
  </si>
  <si>
    <t>Tablet Sales</t>
  </si>
  <si>
    <t>Jimmy Carcay Donation</t>
  </si>
  <si>
    <t>Just Giving 4449106</t>
  </si>
  <si>
    <t>12.05.2025</t>
  </si>
  <si>
    <t>Just Giving 4479920</t>
  </si>
  <si>
    <t>20.05.2025</t>
  </si>
  <si>
    <t>Just Giving 4511809</t>
  </si>
  <si>
    <t>09.06.2025</t>
  </si>
  <si>
    <t>Just Giving 4523433</t>
  </si>
  <si>
    <t>23.06.2025</t>
  </si>
  <si>
    <t>Just Giving 4562709</t>
  </si>
  <si>
    <t>30.06.2025</t>
  </si>
  <si>
    <t>Just Giving 4595587</t>
  </si>
  <si>
    <t>04.08.2025</t>
  </si>
  <si>
    <t>Just Giving 4656124</t>
  </si>
  <si>
    <t>26.08.2025</t>
  </si>
  <si>
    <t>Just Giving 4678033</t>
  </si>
  <si>
    <t>01.09.2025</t>
  </si>
  <si>
    <t>Lisa Jane Nightingale HYPE</t>
  </si>
  <si>
    <t>Branch credit</t>
  </si>
  <si>
    <t>22.10.2025</t>
  </si>
  <si>
    <t xml:space="preserve">2 Grants </t>
  </si>
  <si>
    <t xml:space="preserve">3  Gross receipts from other charitable activities </t>
  </si>
  <si>
    <t xml:space="preserve">4  Payments relating directly to charitable activities </t>
  </si>
  <si>
    <t>Additional analysis (2)</t>
  </si>
  <si>
    <t>5  Breakdown of unrestricted funds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</si>
  <si>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</si>
  <si>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</si>
  <si>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</si>
  <si>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</si>
  <si>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 xml:space="preserve">Total unrestricted funds </t>
  </si>
  <si>
    <t xml:space="preserve">Total unrestricted funds last period </t>
  </si>
  <si>
    <t xml:space="preserve">Receipts  </t>
  </si>
  <si>
    <t xml:space="preserve">Sub total </t>
  </si>
  <si>
    <t>Receipts from asset &amp; investment sales</t>
  </si>
  <si>
    <t xml:space="preserve">Total receipts </t>
  </si>
  <si>
    <t>Payments</t>
  </si>
  <si>
    <t>Payments relating to asset and investment movements</t>
  </si>
  <si>
    <t xml:space="preserve"> Sub total</t>
  </si>
  <si>
    <t xml:space="preserve">Transfers to / (from) funds </t>
  </si>
  <si>
    <t xml:space="preserve">Nature and purpose of funds </t>
  </si>
  <si>
    <t>Additional analysis (3)</t>
  </si>
  <si>
    <t>6  Breakdown of restricted funds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</si>
  <si>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</si>
  <si>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</si>
  <si>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</si>
  <si>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</si>
  <si>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 xml:space="preserve">Total restricted funds </t>
  </si>
  <si>
    <t xml:space="preserve">Total restricted funds last period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</si>
</sst>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F800]dddd\,\ mmmm\ dd\,\ yyyy"/>
    <numFmt numFmtId="165" formatCode="_-* #,##0_-;\-* #,##0_-;_-* &quot;-&quot;_-;_-@"/>
    <numFmt numFmtId="166" formatCode="* #,##0_-;\(* #,##0\)_-;_-* &quot;-&quot;??_-;_-@"/>
    <numFmt numFmtId="167" formatCode="_-* #,##0_-;\-* #,##0_-;_-* &quot;-&quot;??_-;_-@"/>
    <numFmt numFmtId="168" formatCode="[$-809]dd\ mmmm\ yyyy"/>
    <numFmt numFmtId="169" formatCode="_-* #,##0.00_-;\-* #,##0.00_-;_-* &quot;-&quot;??_-;_-@"/>
  </numFmts>
  <fonts count="32" x14ac:knownFonts="1">
    <font>
      <sz val="10"/>
      <color rgb="FF000000"/>
      <name val="Arial"/>
      <scheme val="minor"/>
    </font>
    <font>
      <b/>
      <i/>
      <sz val="10"/>
      <color theme="1"/>
      <name val="Arial"/>
    </font>
    <font>
      <sz val="10"/>
      <color rgb="FFC0C0C0"/>
      <name val="Arial"/>
    </font>
    <font>
      <sz val="10"/>
      <color theme="1"/>
      <name val="Arial"/>
    </font>
    <font>
      <b/>
      <sz val="12"/>
      <color rgb="FF000000"/>
      <name val="Calibri"/>
    </font>
    <font>
      <b/>
      <sz val="16"/>
      <color theme="1"/>
      <name val="Arial"/>
    </font>
    <font>
      <b/>
      <sz val="12"/>
      <color theme="1"/>
      <name val="Arial"/>
    </font>
    <font>
      <b/>
      <sz val="18"/>
      <color theme="1"/>
      <name val="Arial"/>
    </font>
    <font>
      <sz val="10"/>
      <name val="Arial"/>
    </font>
    <font>
      <b/>
      <sz val="11"/>
      <color theme="1"/>
      <name val="Arial"/>
    </font>
    <font>
      <b/>
      <sz val="16"/>
      <color rgb="FFFFFFFF"/>
      <name val="Arial"/>
    </font>
    <font>
      <b/>
      <sz val="11"/>
      <color rgb="FF969696"/>
      <name val="Arial"/>
    </font>
    <font>
      <b/>
      <sz val="9"/>
      <color theme="1"/>
      <name val="Arial"/>
    </font>
    <font>
      <sz val="9"/>
      <color theme="1"/>
      <name val="Arial"/>
    </font>
    <font>
      <b/>
      <sz val="8"/>
      <color rgb="FF0000FF"/>
      <name val="Arial"/>
    </font>
    <font>
      <sz val="8"/>
      <color theme="1"/>
      <name val="Arial"/>
    </font>
    <font>
      <sz val="11"/>
      <color theme="1"/>
      <name val="Arial"/>
    </font>
    <font>
      <b/>
      <i/>
      <sz val="12"/>
      <color theme="1"/>
      <name val="Arial"/>
    </font>
    <font>
      <b/>
      <sz val="8"/>
      <color theme="1"/>
      <name val="Arial"/>
    </font>
    <font>
      <b/>
      <sz val="10"/>
      <color theme="1"/>
      <name val="Arial"/>
    </font>
    <font>
      <sz val="9"/>
      <color rgb="FFC0C0C0"/>
      <name val="Arial"/>
    </font>
    <font>
      <sz val="11"/>
      <color rgb="FFC0C0C0"/>
      <name val="Arial"/>
    </font>
    <font>
      <b/>
      <sz val="11"/>
      <color rgb="FF808080"/>
      <name val="Arial"/>
    </font>
    <font>
      <i/>
      <sz val="10"/>
      <color theme="1"/>
      <name val="Arial"/>
    </font>
    <font>
      <b/>
      <i/>
      <sz val="9"/>
      <color theme="1"/>
      <name val="Arial"/>
    </font>
    <font>
      <i/>
      <sz val="9"/>
      <color theme="1"/>
      <name val="Arial"/>
    </font>
    <font>
      <sz val="12"/>
      <color theme="1"/>
      <name val="Arial"/>
    </font>
    <font>
      <sz val="10"/>
      <color rgb="FF808080"/>
      <name val="Arial"/>
    </font>
    <font>
      <b/>
      <sz val="10"/>
      <color rgb="FFC0C0C0"/>
      <name val="Arial"/>
    </font>
    <font>
      <b/>
      <sz val="9"/>
      <color rgb="FFC0C0C0"/>
      <name val="Arial"/>
    </font>
    <font>
      <b/>
      <sz val="10"/>
      <color rgb="FF00FF00"/>
      <name val="Arial"/>
    </font>
    <font>
      <i/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76">
    <xf numFmtId="0" fontId="0" fillId="0" borderId="0" xfId="0" applyFont="1" applyAlignment="1"/>
    <xf numFmtId="0" fontId="3" fillId="0" borderId="0" xfId="0" applyFont="1"/>
    <xf numFmtId="0" fontId="2" fillId="0" borderId="0" xfId="0" applyFont="1" applyAlignment="1">
      <alignment horizontal="center" vertical="top" wrapText="1"/>
    </xf>
    <xf numFmtId="0" fontId="4" fillId="0" borderId="0" xfId="0" applyFont="1" applyAlignment="1"/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165" fontId="3" fillId="0" borderId="0" xfId="0" applyNumberFormat="1" applyFont="1"/>
    <xf numFmtId="0" fontId="10" fillId="2" borderId="10" xfId="0" applyFont="1" applyFill="1" applyBorder="1"/>
    <xf numFmtId="165" fontId="10" fillId="2" borderId="10" xfId="0" applyNumberFormat="1" applyFont="1" applyFill="1" applyBorder="1"/>
    <xf numFmtId="0" fontId="5" fillId="2" borderId="10" xfId="0" applyFont="1" applyFill="1" applyBorder="1"/>
    <xf numFmtId="0" fontId="3" fillId="2" borderId="10" xfId="0" applyFont="1" applyFill="1" applyBorder="1"/>
    <xf numFmtId="0" fontId="11" fillId="0" borderId="0" xfId="0" applyFont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3" fillId="0" borderId="0" xfId="0" applyFont="1" applyAlignment="1"/>
    <xf numFmtId="0" fontId="9" fillId="0" borderId="0" xfId="0" applyFont="1" applyAlignment="1">
      <alignment horizontal="right"/>
    </xf>
    <xf numFmtId="165" fontId="12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9" fillId="0" borderId="0" xfId="0" applyFont="1" applyAlignment="1">
      <alignment horizontal="left"/>
    </xf>
    <xf numFmtId="165" fontId="14" fillId="0" borderId="0" xfId="0" applyNumberFormat="1" applyFont="1" applyAlignment="1">
      <alignment horizontal="right" vertic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wrapText="1"/>
    </xf>
    <xf numFmtId="0" fontId="16" fillId="0" borderId="11" xfId="0" applyFont="1" applyBorder="1" applyAlignment="1">
      <alignment horizontal="left" wrapText="1"/>
    </xf>
    <xf numFmtId="165" fontId="9" fillId="0" borderId="11" xfId="0" applyNumberFormat="1" applyFont="1" applyBorder="1" applyAlignment="1">
      <alignment wrapText="1"/>
    </xf>
    <xf numFmtId="165" fontId="9" fillId="0" borderId="0" xfId="0" applyNumberFormat="1" applyFont="1" applyAlignment="1">
      <alignment wrapText="1"/>
    </xf>
    <xf numFmtId="165" fontId="9" fillId="3" borderId="11" xfId="0" applyNumberFormat="1" applyFont="1" applyFill="1" applyBorder="1" applyAlignment="1">
      <alignment wrapText="1"/>
    </xf>
    <xf numFmtId="165" fontId="16" fillId="0" borderId="0" xfId="0" applyNumberFormat="1" applyFont="1" applyAlignment="1">
      <alignment wrapText="1"/>
    </xf>
    <xf numFmtId="0" fontId="17" fillId="0" borderId="0" xfId="0" applyFont="1" applyAlignment="1">
      <alignment horizontal="right" wrapText="1"/>
    </xf>
    <xf numFmtId="165" fontId="9" fillId="3" borderId="12" xfId="0" applyNumberFormat="1" applyFont="1" applyFill="1" applyBorder="1" applyAlignment="1">
      <alignment wrapText="1"/>
    </xf>
    <xf numFmtId="165" fontId="9" fillId="0" borderId="13" xfId="0" applyNumberFormat="1" applyFont="1" applyBorder="1" applyAlignment="1">
      <alignment wrapText="1"/>
    </xf>
    <xf numFmtId="165" fontId="9" fillId="3" borderId="14" xfId="0" applyNumberFormat="1" applyFont="1" applyFill="1" applyBorder="1" applyAlignment="1">
      <alignment wrapText="1"/>
    </xf>
    <xf numFmtId="0" fontId="13" fillId="0" borderId="0" xfId="0" applyFont="1" applyAlignment="1">
      <alignment wrapText="1"/>
    </xf>
    <xf numFmtId="165" fontId="13" fillId="0" borderId="0" xfId="0" applyNumberFormat="1" applyFont="1" applyAlignment="1">
      <alignment wrapText="1"/>
    </xf>
    <xf numFmtId="165" fontId="15" fillId="0" borderId="0" xfId="0" applyNumberFormat="1" applyFont="1"/>
    <xf numFmtId="0" fontId="9" fillId="0" borderId="0" xfId="0" applyFont="1" applyAlignment="1">
      <alignment horizontal="left" wrapText="1"/>
    </xf>
    <xf numFmtId="165" fontId="14" fillId="0" borderId="0" xfId="0" applyNumberFormat="1" applyFont="1" applyAlignment="1">
      <alignment wrapText="1"/>
    </xf>
    <xf numFmtId="0" fontId="9" fillId="0" borderId="0" xfId="0" applyFont="1" applyAlignment="1">
      <alignment horizontal="right" wrapText="1"/>
    </xf>
    <xf numFmtId="165" fontId="16" fillId="0" borderId="0" xfId="0" applyNumberFormat="1" applyFont="1"/>
    <xf numFmtId="165" fontId="9" fillId="3" borderId="15" xfId="0" applyNumberFormat="1" applyFont="1" applyFill="1" applyBorder="1" applyAlignment="1">
      <alignment wrapText="1"/>
    </xf>
    <xf numFmtId="0" fontId="9" fillId="0" borderId="0" xfId="0" applyFont="1" applyAlignment="1">
      <alignment horizontal="left" vertical="top"/>
    </xf>
    <xf numFmtId="165" fontId="18" fillId="0" borderId="0" xfId="0" applyNumberFormat="1" applyFont="1" applyAlignment="1">
      <alignment wrapText="1"/>
    </xf>
    <xf numFmtId="165" fontId="15" fillId="0" borderId="0" xfId="0" applyNumberFormat="1" applyFont="1" applyAlignment="1">
      <alignment wrapText="1"/>
    </xf>
    <xf numFmtId="0" fontId="16" fillId="0" borderId="11" xfId="0" applyFont="1" applyBorder="1" applyAlignment="1">
      <alignment horizontal="left" vertical="top" wrapText="1"/>
    </xf>
    <xf numFmtId="0" fontId="16" fillId="0" borderId="11" xfId="0" applyFont="1" applyBorder="1" applyAlignment="1">
      <alignment horizontal="right" vertical="top" wrapText="1"/>
    </xf>
    <xf numFmtId="165" fontId="9" fillId="0" borderId="16" xfId="0" applyNumberFormat="1" applyFont="1" applyBorder="1" applyAlignment="1">
      <alignment wrapText="1"/>
    </xf>
    <xf numFmtId="0" fontId="17" fillId="0" borderId="0" xfId="0" applyFont="1" applyAlignment="1">
      <alignment horizontal="right" vertical="top" wrapText="1"/>
    </xf>
    <xf numFmtId="165" fontId="9" fillId="0" borderId="17" xfId="0" applyNumberFormat="1" applyFont="1" applyBorder="1" applyAlignment="1">
      <alignment wrapText="1"/>
    </xf>
    <xf numFmtId="0" fontId="15" fillId="0" borderId="0" xfId="0" applyFont="1"/>
    <xf numFmtId="165" fontId="15" fillId="0" borderId="18" xfId="0" applyNumberFormat="1" applyFont="1" applyBorder="1"/>
    <xf numFmtId="165" fontId="19" fillId="0" borderId="2" xfId="0" applyNumberFormat="1" applyFont="1" applyBorder="1"/>
    <xf numFmtId="0" fontId="17" fillId="0" borderId="13" xfId="0" applyFont="1" applyBorder="1" applyAlignment="1">
      <alignment horizontal="right" vertical="center"/>
    </xf>
    <xf numFmtId="165" fontId="9" fillId="3" borderId="19" xfId="0" applyNumberFormat="1" applyFont="1" applyFill="1" applyBorder="1" applyAlignment="1">
      <alignment wrapText="1"/>
    </xf>
    <xf numFmtId="0" fontId="3" fillId="0" borderId="0" xfId="0" applyFont="1" applyAlignment="1">
      <alignment horizontal="center" vertical="center"/>
    </xf>
    <xf numFmtId="165" fontId="13" fillId="0" borderId="0" xfId="0" applyNumberFormat="1" applyFont="1"/>
    <xf numFmtId="165" fontId="13" fillId="0" borderId="0" xfId="0" applyNumberFormat="1" applyFont="1" applyAlignment="1">
      <alignment vertical="top" wrapText="1"/>
    </xf>
    <xf numFmtId="0" fontId="17" fillId="0" borderId="0" xfId="0" applyFont="1" applyAlignment="1">
      <alignment horizontal="right" vertical="top"/>
    </xf>
    <xf numFmtId="166" fontId="9" fillId="3" borderId="20" xfId="0" applyNumberFormat="1" applyFont="1" applyFill="1" applyBorder="1" applyAlignment="1">
      <alignment horizontal="right" shrinkToFit="1"/>
    </xf>
    <xf numFmtId="165" fontId="9" fillId="0" borderId="0" xfId="0" applyNumberFormat="1" applyFont="1" applyAlignment="1">
      <alignment horizontal="right" wrapText="1"/>
    </xf>
    <xf numFmtId="166" fontId="9" fillId="3" borderId="21" xfId="0" applyNumberFormat="1" applyFont="1" applyFill="1" applyBorder="1" applyAlignment="1">
      <alignment horizontal="right" shrinkToFit="1"/>
    </xf>
    <xf numFmtId="165" fontId="16" fillId="0" borderId="0" xfId="0" applyNumberFormat="1" applyFont="1" applyAlignment="1">
      <alignment horizontal="right" vertical="top" wrapText="1"/>
    </xf>
    <xf numFmtId="0" fontId="16" fillId="0" borderId="0" xfId="0" applyFont="1"/>
    <xf numFmtId="166" fontId="9" fillId="0" borderId="0" xfId="0" applyNumberFormat="1" applyFont="1" applyAlignment="1">
      <alignment horizontal="right" shrinkToFit="1"/>
    </xf>
    <xf numFmtId="0" fontId="6" fillId="0" borderId="0" xfId="0" applyFont="1" applyAlignment="1">
      <alignment vertical="top"/>
    </xf>
    <xf numFmtId="166" fontId="9" fillId="3" borderId="22" xfId="0" applyNumberFormat="1" applyFont="1" applyFill="1" applyBorder="1" applyAlignment="1">
      <alignment horizontal="right" shrinkToFit="1"/>
    </xf>
    <xf numFmtId="166" fontId="9" fillId="3" borderId="23" xfId="0" applyNumberFormat="1" applyFont="1" applyFill="1" applyBorder="1" applyAlignment="1">
      <alignment horizontal="right" shrinkToFit="1"/>
    </xf>
    <xf numFmtId="0" fontId="9" fillId="0" borderId="0" xfId="0" applyFont="1" applyAlignment="1">
      <alignment vertical="top"/>
    </xf>
    <xf numFmtId="166" fontId="9" fillId="0" borderId="18" xfId="0" applyNumberFormat="1" applyFont="1" applyBorder="1" applyAlignment="1">
      <alignment horizontal="right" shrinkToFit="1"/>
    </xf>
    <xf numFmtId="166" fontId="9" fillId="3" borderId="19" xfId="0" applyNumberFormat="1" applyFont="1" applyFill="1" applyBorder="1" applyAlignment="1">
      <alignment horizontal="right" shrinkToFit="1"/>
    </xf>
    <xf numFmtId="165" fontId="5" fillId="0" borderId="0" xfId="0" applyNumberFormat="1" applyFont="1" applyAlignment="1">
      <alignment horizontal="left"/>
    </xf>
    <xf numFmtId="0" fontId="10" fillId="2" borderId="10" xfId="0" applyFont="1" applyFill="1" applyBorder="1" applyAlignment="1">
      <alignment horizontal="left" vertical="center"/>
    </xf>
    <xf numFmtId="165" fontId="10" fillId="2" borderId="10" xfId="0" applyNumberFormat="1" applyFont="1" applyFill="1" applyBorder="1" applyAlignment="1">
      <alignment vertical="center"/>
    </xf>
    <xf numFmtId="0" fontId="10" fillId="2" borderId="10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11" fillId="0" borderId="0" xfId="0" applyFont="1" applyAlignment="1">
      <alignment horizontal="center" wrapText="1"/>
    </xf>
    <xf numFmtId="0" fontId="16" fillId="0" borderId="0" xfId="0" applyFont="1" applyAlignment="1">
      <alignment vertical="top" wrapText="1"/>
    </xf>
    <xf numFmtId="0" fontId="1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13" fillId="0" borderId="0" xfId="0" applyFont="1" applyAlignment="1">
      <alignment vertical="top" wrapText="1"/>
    </xf>
    <xf numFmtId="167" fontId="13" fillId="0" borderId="0" xfId="0" applyNumberFormat="1" applyFont="1" applyAlignment="1">
      <alignment vertical="center" wrapText="1"/>
    </xf>
    <xf numFmtId="166" fontId="9" fillId="0" borderId="11" xfId="0" applyNumberFormat="1" applyFont="1" applyBorder="1" applyAlignment="1">
      <alignment horizontal="right" vertical="center" shrinkToFit="1"/>
    </xf>
    <xf numFmtId="166" fontId="16" fillId="0" borderId="0" xfId="0" applyNumberFormat="1" applyFont="1" applyAlignment="1">
      <alignment horizontal="right" vertical="top" shrinkToFit="1"/>
    </xf>
    <xf numFmtId="166" fontId="9" fillId="3" borderId="11" xfId="0" applyNumberFormat="1" applyFont="1" applyFill="1" applyBorder="1" applyAlignment="1">
      <alignment horizontal="right" vertical="center" shrinkToFit="1"/>
    </xf>
    <xf numFmtId="166" fontId="9" fillId="0" borderId="28" xfId="0" applyNumberFormat="1" applyFont="1" applyBorder="1" applyAlignment="1">
      <alignment horizontal="right" vertical="center" shrinkToFit="1"/>
    </xf>
    <xf numFmtId="166" fontId="9" fillId="0" borderId="16" xfId="0" applyNumberFormat="1" applyFont="1" applyBorder="1" applyAlignment="1">
      <alignment horizontal="right" vertical="center" shrinkToFit="1"/>
    </xf>
    <xf numFmtId="166" fontId="9" fillId="3" borderId="29" xfId="0" applyNumberFormat="1" applyFont="1" applyFill="1" applyBorder="1" applyAlignment="1">
      <alignment horizontal="right" vertical="center" shrinkToFit="1"/>
    </xf>
    <xf numFmtId="167" fontId="13" fillId="0" borderId="13" xfId="0" applyNumberFormat="1" applyFont="1" applyBorder="1" applyAlignment="1">
      <alignment vertical="center" wrapText="1"/>
    </xf>
    <xf numFmtId="166" fontId="9" fillId="3" borderId="19" xfId="0" applyNumberFormat="1" applyFont="1" applyFill="1" applyBorder="1" applyAlignment="1">
      <alignment horizontal="right" vertical="center" shrinkToFit="1"/>
    </xf>
    <xf numFmtId="0" fontId="16" fillId="0" borderId="31" xfId="0" applyFont="1" applyBorder="1" applyAlignment="1">
      <alignment horizontal="right" vertical="top" wrapText="1"/>
    </xf>
    <xf numFmtId="0" fontId="16" fillId="0" borderId="0" xfId="0" applyFont="1" applyAlignment="1">
      <alignment horizontal="right" vertical="top" wrapText="1"/>
    </xf>
    <xf numFmtId="166" fontId="9" fillId="3" borderId="22" xfId="0" applyNumberFormat="1" applyFont="1" applyFill="1" applyBorder="1" applyAlignment="1">
      <alignment horizontal="right" vertical="center" shrinkToFit="1"/>
    </xf>
    <xf numFmtId="0" fontId="20" fillId="0" borderId="0" xfId="0" applyFont="1" applyAlignment="1">
      <alignment vertical="top" wrapText="1"/>
    </xf>
    <xf numFmtId="167" fontId="21" fillId="3" borderId="10" xfId="0" applyNumberFormat="1" applyFont="1" applyFill="1" applyBorder="1" applyAlignment="1">
      <alignment horizontal="right" wrapText="1"/>
    </xf>
    <xf numFmtId="0" fontId="13" fillId="0" borderId="0" xfId="0" applyFont="1" applyAlignment="1">
      <alignment vertical="top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23" fillId="0" borderId="0" xfId="0" applyFont="1"/>
    <xf numFmtId="0" fontId="25" fillId="0" borderId="0" xfId="0" applyFont="1" applyAlignment="1">
      <alignment horizontal="center" vertical="top" wrapText="1"/>
    </xf>
    <xf numFmtId="0" fontId="24" fillId="0" borderId="0" xfId="0" applyFont="1" applyAlignment="1">
      <alignment horizontal="center" vertical="top" wrapText="1"/>
    </xf>
    <xf numFmtId="0" fontId="25" fillId="0" borderId="0" xfId="0" applyFont="1" applyAlignment="1">
      <alignment vertical="top" wrapText="1"/>
    </xf>
    <xf numFmtId="167" fontId="12" fillId="0" borderId="0" xfId="0" applyNumberFormat="1" applyFont="1" applyAlignment="1">
      <alignment vertical="top" wrapText="1"/>
    </xf>
    <xf numFmtId="167" fontId="9" fillId="0" borderId="11" xfId="0" applyNumberFormat="1" applyFont="1" applyBorder="1" applyAlignment="1">
      <alignment horizontal="right" vertical="top" wrapText="1"/>
    </xf>
    <xf numFmtId="167" fontId="9" fillId="0" borderId="28" xfId="0" applyNumberFormat="1" applyFont="1" applyBorder="1" applyAlignment="1">
      <alignment horizontal="right" vertical="top" wrapText="1"/>
    </xf>
    <xf numFmtId="0" fontId="26" fillId="0" borderId="0" xfId="0" applyFont="1" applyAlignment="1">
      <alignment vertical="top" wrapText="1"/>
    </xf>
    <xf numFmtId="165" fontId="13" fillId="0" borderId="0" xfId="0" applyNumberFormat="1" applyFont="1" applyAlignment="1">
      <alignment horizontal="left" vertical="top" wrapText="1"/>
    </xf>
    <xf numFmtId="167" fontId="19" fillId="0" borderId="0" xfId="0" applyNumberFormat="1" applyFont="1" applyAlignment="1">
      <alignment horizontal="center" vertical="center" wrapText="1"/>
    </xf>
    <xf numFmtId="167" fontId="9" fillId="0" borderId="22" xfId="0" applyNumberFormat="1" applyFont="1" applyBorder="1" applyAlignment="1">
      <alignment horizontal="right" vertical="top" wrapText="1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165" fontId="9" fillId="0" borderId="11" xfId="0" applyNumberFormat="1" applyFont="1" applyBorder="1" applyAlignment="1">
      <alignment horizontal="right" vertical="top" wrapText="1"/>
    </xf>
    <xf numFmtId="165" fontId="9" fillId="0" borderId="28" xfId="0" applyNumberFormat="1" applyFont="1" applyBorder="1" applyAlignment="1">
      <alignment horizontal="right" vertical="top" wrapText="1"/>
    </xf>
    <xf numFmtId="165" fontId="9" fillId="0" borderId="22" xfId="0" applyNumberFormat="1" applyFont="1" applyBorder="1" applyAlignment="1">
      <alignment horizontal="right" vertical="top" wrapText="1"/>
    </xf>
    <xf numFmtId="0" fontId="13" fillId="0" borderId="0" xfId="0" applyFont="1" applyAlignment="1">
      <alignment horizontal="right" vertical="top" wrapText="1"/>
    </xf>
    <xf numFmtId="3" fontId="9" fillId="0" borderId="11" xfId="0" applyNumberFormat="1" applyFont="1" applyBorder="1" applyAlignment="1">
      <alignment horizontal="right" vertical="top" wrapText="1"/>
    </xf>
    <xf numFmtId="3" fontId="9" fillId="0" borderId="28" xfId="0" applyNumberFormat="1" applyFont="1" applyBorder="1" applyAlignment="1">
      <alignment horizontal="right" vertical="top" wrapText="1"/>
    </xf>
    <xf numFmtId="0" fontId="19" fillId="0" borderId="0" xfId="0" applyFont="1" applyAlignment="1">
      <alignment vertical="top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9" fillId="0" borderId="7" xfId="0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164" fontId="3" fillId="0" borderId="11" xfId="0" applyNumberFormat="1" applyFont="1" applyBorder="1"/>
    <xf numFmtId="164" fontId="19" fillId="0" borderId="11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4" fontId="10" fillId="2" borderId="10" xfId="0" applyNumberFormat="1" applyFont="1" applyFill="1" applyBorder="1" applyAlignment="1">
      <alignment vertical="center"/>
    </xf>
    <xf numFmtId="168" fontId="9" fillId="0" borderId="11" xfId="0" applyNumberFormat="1" applyFont="1" applyBorder="1" applyAlignment="1">
      <alignment wrapText="1"/>
    </xf>
    <xf numFmtId="0" fontId="16" fillId="0" borderId="0" xfId="0" applyFont="1" applyAlignment="1">
      <alignment wrapText="1"/>
    </xf>
    <xf numFmtId="3" fontId="9" fillId="0" borderId="11" xfId="0" applyNumberFormat="1" applyFont="1" applyBorder="1" applyAlignment="1">
      <alignment wrapText="1"/>
    </xf>
    <xf numFmtId="3" fontId="9" fillId="0" borderId="11" xfId="0" applyNumberFormat="1" applyFont="1" applyBorder="1" applyAlignment="1">
      <alignment horizontal="right" wrapText="1"/>
    </xf>
    <xf numFmtId="3" fontId="9" fillId="0" borderId="28" xfId="0" applyNumberFormat="1" applyFont="1" applyBorder="1" applyAlignment="1">
      <alignment horizontal="right" wrapText="1"/>
    </xf>
    <xf numFmtId="165" fontId="9" fillId="0" borderId="11" xfId="0" applyNumberFormat="1" applyFont="1" applyBorder="1" applyAlignment="1">
      <alignment horizontal="right" wrapText="1"/>
    </xf>
    <xf numFmtId="0" fontId="6" fillId="0" borderId="0" xfId="0" applyFont="1" applyAlignment="1">
      <alignment horizontal="left" vertical="top" wrapText="1"/>
    </xf>
    <xf numFmtId="3" fontId="9" fillId="0" borderId="11" xfId="0" applyNumberFormat="1" applyFont="1" applyBorder="1" applyAlignment="1">
      <alignment vertical="top" wrapText="1"/>
    </xf>
    <xf numFmtId="167" fontId="9" fillId="0" borderId="0" xfId="0" applyNumberFormat="1" applyFont="1" applyAlignment="1">
      <alignment vertical="top" wrapText="1"/>
    </xf>
    <xf numFmtId="164" fontId="10" fillId="2" borderId="10" xfId="0" applyNumberFormat="1" applyFont="1" applyFill="1" applyBorder="1" applyAlignment="1">
      <alignment horizontal="left" vertical="center"/>
    </xf>
    <xf numFmtId="0" fontId="19" fillId="0" borderId="0" xfId="0" applyFont="1" applyAlignment="1">
      <alignment wrapText="1"/>
    </xf>
    <xf numFmtId="165" fontId="9" fillId="0" borderId="11" xfId="0" applyNumberFormat="1" applyFont="1" applyBorder="1" applyAlignment="1">
      <alignment vertical="top" wrapText="1"/>
    </xf>
    <xf numFmtId="165" fontId="9" fillId="0" borderId="0" xfId="0" applyNumberFormat="1" applyFont="1" applyAlignment="1">
      <alignment vertical="top" wrapText="1"/>
    </xf>
    <xf numFmtId="165" fontId="9" fillId="0" borderId="11" xfId="0" applyNumberFormat="1" applyFont="1" applyBorder="1" applyAlignment="1">
      <alignment vertical="top" wrapText="1"/>
    </xf>
    <xf numFmtId="165" fontId="9" fillId="0" borderId="11" xfId="0" applyNumberFormat="1" applyFont="1" applyBorder="1"/>
    <xf numFmtId="0" fontId="3" fillId="0" borderId="11" xfId="0" applyFont="1" applyBorder="1" applyAlignment="1"/>
    <xf numFmtId="0" fontId="3" fillId="0" borderId="11" xfId="0" applyFont="1" applyBorder="1"/>
    <xf numFmtId="165" fontId="9" fillId="0" borderId="9" xfId="0" applyNumberFormat="1" applyFont="1" applyBorder="1" applyAlignment="1">
      <alignment vertical="top" wrapText="1"/>
    </xf>
    <xf numFmtId="0" fontId="16" fillId="0" borderId="11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165" fontId="16" fillId="0" borderId="9" xfId="0" applyNumberFormat="1" applyFont="1" applyBorder="1" applyAlignment="1">
      <alignment vertical="top" wrapText="1"/>
    </xf>
    <xf numFmtId="165" fontId="16" fillId="0" borderId="0" xfId="0" applyNumberFormat="1" applyFont="1" applyAlignment="1">
      <alignment vertical="top" wrapText="1"/>
    </xf>
    <xf numFmtId="165" fontId="16" fillId="0" borderId="11" xfId="0" applyNumberFormat="1" applyFont="1" applyBorder="1" applyAlignment="1">
      <alignment vertical="top" wrapText="1"/>
    </xf>
    <xf numFmtId="165" fontId="16" fillId="0" borderId="0" xfId="0" applyNumberFormat="1" applyFont="1" applyAlignment="1">
      <alignment horizontal="center" vertical="top" wrapText="1"/>
    </xf>
    <xf numFmtId="165" fontId="16" fillId="0" borderId="11" xfId="0" applyNumberFormat="1" applyFont="1" applyBorder="1"/>
    <xf numFmtId="0" fontId="9" fillId="0" borderId="0" xfId="0" applyFont="1" applyAlignment="1">
      <alignment horizontal="left" vertical="top" wrapText="1"/>
    </xf>
    <xf numFmtId="165" fontId="9" fillId="0" borderId="0" xfId="0" applyNumberFormat="1" applyFont="1" applyAlignment="1">
      <alignment horizontal="center" vertical="top" wrapText="1"/>
    </xf>
    <xf numFmtId="165" fontId="16" fillId="0" borderId="9" xfId="0" applyNumberFormat="1" applyFont="1" applyBorder="1" applyAlignment="1">
      <alignment vertical="top" wrapText="1"/>
    </xf>
    <xf numFmtId="0" fontId="16" fillId="0" borderId="0" xfId="0" applyFont="1" applyAlignment="1">
      <alignment horizontal="left" vertical="top" wrapText="1"/>
    </xf>
    <xf numFmtId="165" fontId="9" fillId="0" borderId="0" xfId="0" applyNumberFormat="1" applyFont="1"/>
    <xf numFmtId="0" fontId="9" fillId="0" borderId="0" xfId="0" applyFont="1" applyAlignment="1">
      <alignment horizontal="center" vertical="top" wrapText="1"/>
    </xf>
    <xf numFmtId="165" fontId="9" fillId="3" borderId="14" xfId="0" applyNumberFormat="1" applyFont="1" applyFill="1" applyBorder="1" applyAlignment="1">
      <alignment vertical="top" wrapText="1"/>
    </xf>
    <xf numFmtId="169" fontId="6" fillId="0" borderId="0" xfId="0" applyNumberFormat="1" applyFont="1" applyAlignment="1">
      <alignment horizontal="left" vertical="top" wrapText="1"/>
    </xf>
    <xf numFmtId="0" fontId="16" fillId="0" borderId="11" xfId="0" applyFont="1" applyBorder="1" applyAlignment="1">
      <alignment vertical="top" wrapText="1"/>
    </xf>
    <xf numFmtId="0" fontId="9" fillId="0" borderId="11" xfId="0" applyFont="1" applyBorder="1" applyAlignment="1">
      <alignment horizontal="left" vertical="top" wrapText="1"/>
    </xf>
    <xf numFmtId="165" fontId="9" fillId="0" borderId="9" xfId="0" applyNumberFormat="1" applyFont="1" applyBorder="1" applyAlignment="1">
      <alignment vertical="top" wrapText="1"/>
    </xf>
    <xf numFmtId="168" fontId="9" fillId="0" borderId="0" xfId="0" applyNumberFormat="1" applyFont="1" applyAlignment="1">
      <alignment horizontal="center" vertical="top" wrapText="1"/>
    </xf>
    <xf numFmtId="165" fontId="9" fillId="0" borderId="0" xfId="0" applyNumberFormat="1" applyFont="1" applyAlignment="1">
      <alignment horizontal="right" vertical="top" wrapText="1"/>
    </xf>
    <xf numFmtId="165" fontId="9" fillId="0" borderId="11" xfId="0" applyNumberFormat="1" applyFont="1" applyBorder="1" applyAlignment="1">
      <alignment horizontal="right"/>
    </xf>
    <xf numFmtId="165" fontId="9" fillId="0" borderId="9" xfId="0" applyNumberFormat="1" applyFont="1" applyBorder="1" applyAlignment="1">
      <alignment horizontal="right" vertical="top" wrapText="1"/>
    </xf>
    <xf numFmtId="165" fontId="9" fillId="3" borderId="14" xfId="0" applyNumberFormat="1" applyFont="1" applyFill="1" applyBorder="1" applyAlignment="1">
      <alignment horizontal="right" vertical="top" wrapText="1"/>
    </xf>
    <xf numFmtId="168" fontId="9" fillId="0" borderId="0" xfId="0" applyNumberFormat="1" applyFont="1" applyAlignment="1">
      <alignment horizontal="right" vertical="top" wrapText="1"/>
    </xf>
    <xf numFmtId="3" fontId="12" fillId="0" borderId="0" xfId="0" applyNumberFormat="1" applyFont="1" applyAlignment="1">
      <alignment vertical="top" wrapText="1"/>
    </xf>
    <xf numFmtId="165" fontId="28" fillId="0" borderId="0" xfId="0" applyNumberFormat="1" applyFont="1" applyAlignment="1">
      <alignment horizontal="center" vertical="top" wrapText="1"/>
    </xf>
    <xf numFmtId="165" fontId="19" fillId="0" borderId="0" xfId="0" applyNumberFormat="1" applyFont="1" applyAlignment="1">
      <alignment horizontal="center" vertical="top" wrapText="1"/>
    </xf>
    <xf numFmtId="165" fontId="12" fillId="0" borderId="0" xfId="0" applyNumberFormat="1" applyFont="1" applyAlignment="1">
      <alignment horizontal="center" vertical="top" wrapText="1"/>
    </xf>
    <xf numFmtId="0" fontId="12" fillId="0" borderId="0" xfId="0" applyFont="1" applyAlignment="1">
      <alignment vertical="top" wrapText="1"/>
    </xf>
    <xf numFmtId="3" fontId="19" fillId="0" borderId="0" xfId="0" applyNumberFormat="1" applyFont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9" fillId="0" borderId="0" xfId="0" applyFont="1" applyAlignment="1">
      <alignment vertical="top" wrapText="1"/>
    </xf>
    <xf numFmtId="165" fontId="9" fillId="0" borderId="11" xfId="0" applyNumberFormat="1" applyFont="1" applyBorder="1" applyAlignment="1">
      <alignment horizontal="left" wrapText="1"/>
    </xf>
    <xf numFmtId="165" fontId="9" fillId="0" borderId="0" xfId="0" applyNumberFormat="1" applyFont="1" applyAlignment="1">
      <alignment horizontal="left" wrapText="1"/>
    </xf>
    <xf numFmtId="165" fontId="9" fillId="0" borderId="0" xfId="0" applyNumberFormat="1" applyFont="1" applyAlignment="1">
      <alignment horizontal="left" vertical="top" wrapText="1"/>
    </xf>
    <xf numFmtId="165" fontId="9" fillId="0" borderId="11" xfId="0" applyNumberFormat="1" applyFont="1" applyBorder="1" applyAlignment="1">
      <alignment horizontal="left" vertical="top" wrapText="1"/>
    </xf>
    <xf numFmtId="165" fontId="9" fillId="0" borderId="11" xfId="0" applyNumberFormat="1" applyFont="1" applyBorder="1" applyAlignment="1">
      <alignment horizontal="left"/>
    </xf>
    <xf numFmtId="165" fontId="9" fillId="0" borderId="0" xfId="0" applyNumberFormat="1" applyFont="1" applyAlignment="1">
      <alignment horizontal="left"/>
    </xf>
    <xf numFmtId="165" fontId="9" fillId="0" borderId="28" xfId="0" applyNumberFormat="1" applyFont="1" applyBorder="1" applyAlignment="1">
      <alignment horizontal="left"/>
    </xf>
    <xf numFmtId="0" fontId="17" fillId="0" borderId="0" xfId="0" applyFont="1" applyAlignment="1">
      <alignment horizontal="right"/>
    </xf>
    <xf numFmtId="165" fontId="9" fillId="0" borderId="22" xfId="0" applyNumberFormat="1" applyFont="1" applyBorder="1" applyAlignment="1">
      <alignment horizontal="left"/>
    </xf>
    <xf numFmtId="0" fontId="26" fillId="0" borderId="0" xfId="0" applyFont="1" applyAlignment="1">
      <alignment vertical="top"/>
    </xf>
    <xf numFmtId="165" fontId="3" fillId="0" borderId="0" xfId="0" applyNumberFormat="1" applyFont="1" applyAlignment="1">
      <alignment vertical="top"/>
    </xf>
    <xf numFmtId="165" fontId="9" fillId="0" borderId="9" xfId="0" applyNumberFormat="1" applyFont="1" applyBorder="1"/>
    <xf numFmtId="165" fontId="9" fillId="3" borderId="14" xfId="0" applyNumberFormat="1" applyFont="1" applyFill="1" applyBorder="1"/>
    <xf numFmtId="165" fontId="9" fillId="3" borderId="22" xfId="0" applyNumberFormat="1" applyFont="1" applyFill="1" applyBorder="1"/>
    <xf numFmtId="169" fontId="3" fillId="0" borderId="0" xfId="0" applyNumberFormat="1" applyFont="1"/>
    <xf numFmtId="0" fontId="16" fillId="0" borderId="9" xfId="0" applyFont="1" applyBorder="1" applyAlignment="1">
      <alignment horizontal="left" vertical="top" wrapText="1"/>
    </xf>
    <xf numFmtId="165" fontId="19" fillId="0" borderId="0" xfId="0" applyNumberFormat="1" applyFont="1"/>
    <xf numFmtId="0" fontId="19" fillId="0" borderId="0" xfId="0" applyFont="1"/>
    <xf numFmtId="0" fontId="17" fillId="0" borderId="0" xfId="0" applyFont="1" applyAlignment="1">
      <alignment horizontal="right" vertical="center"/>
    </xf>
    <xf numFmtId="0" fontId="6" fillId="0" borderId="28" xfId="0" applyFont="1" applyBorder="1"/>
    <xf numFmtId="165" fontId="29" fillId="0" borderId="0" xfId="0" applyNumberFormat="1" applyFont="1" applyAlignment="1">
      <alignment horizontal="center" vertical="top" wrapText="1"/>
    </xf>
    <xf numFmtId="165" fontId="9" fillId="0" borderId="28" xfId="0" applyNumberFormat="1" applyFont="1" applyBorder="1"/>
    <xf numFmtId="165" fontId="16" fillId="0" borderId="28" xfId="0" applyNumberFormat="1" applyFont="1" applyBorder="1"/>
    <xf numFmtId="169" fontId="3" fillId="0" borderId="0" xfId="0" applyNumberFormat="1" applyFont="1" applyAlignment="1">
      <alignment vertical="top"/>
    </xf>
    <xf numFmtId="166" fontId="16" fillId="0" borderId="0" xfId="0" applyNumberFormat="1" applyFont="1" applyAlignment="1">
      <alignment horizontal="right" shrinkToFit="1"/>
    </xf>
    <xf numFmtId="0" fontId="2" fillId="0" borderId="6" xfId="0" applyFont="1" applyBorder="1" applyAlignment="1">
      <alignment horizontal="center" vertical="top" wrapText="1"/>
    </xf>
    <xf numFmtId="0" fontId="8" fillId="0" borderId="7" xfId="0" applyFont="1" applyBorder="1"/>
    <xf numFmtId="0" fontId="8" fillId="0" borderId="8" xfId="0" applyFont="1" applyBorder="1"/>
    <xf numFmtId="0" fontId="2" fillId="0" borderId="0" xfId="0" applyFont="1" applyAlignment="1">
      <alignment horizontal="center" vertical="top" wrapText="1"/>
    </xf>
    <xf numFmtId="0" fontId="0" fillId="0" borderId="0" xfId="0" applyFont="1" applyAlignment="1"/>
    <xf numFmtId="0" fontId="9" fillId="0" borderId="0" xfId="0" applyFont="1" applyAlignment="1">
      <alignment horizontal="center" vertical="center" wrapText="1"/>
    </xf>
    <xf numFmtId="164" fontId="9" fillId="0" borderId="7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8" fillId="0" borderId="2" xfId="0" applyFont="1" applyBorder="1"/>
    <xf numFmtId="0" fontId="8" fillId="0" borderId="3" xfId="0" applyFont="1" applyBorder="1"/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/>
    <xf numFmtId="0" fontId="8" fillId="0" borderId="9" xfId="0" applyFont="1" applyBorder="1"/>
    <xf numFmtId="0" fontId="9" fillId="0" borderId="5" xfId="0" applyFont="1" applyBorder="1" applyAlignment="1">
      <alignment horizontal="center" vertical="center" wrapText="1"/>
    </xf>
    <xf numFmtId="0" fontId="8" fillId="0" borderId="5" xfId="0" applyFont="1" applyBorder="1"/>
    <xf numFmtId="0" fontId="2" fillId="0" borderId="0" xfId="0" applyFont="1" applyAlignment="1">
      <alignment horizontal="left" vertical="top" wrapText="1"/>
    </xf>
    <xf numFmtId="164" fontId="9" fillId="0" borderId="0" xfId="0" applyNumberFormat="1" applyFont="1" applyAlignment="1">
      <alignment horizontal="center" vertical="center" wrapText="1"/>
    </xf>
    <xf numFmtId="165" fontId="16" fillId="0" borderId="1" xfId="0" applyNumberFormat="1" applyFont="1" applyBorder="1" applyAlignment="1">
      <alignment horizontal="left" wrapText="1"/>
    </xf>
    <xf numFmtId="165" fontId="3" fillId="0" borderId="0" xfId="0" applyNumberFormat="1" applyFont="1"/>
    <xf numFmtId="0" fontId="2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165" fontId="24" fillId="0" borderId="7" xfId="0" applyNumberFormat="1" applyFont="1" applyBorder="1" applyAlignment="1">
      <alignment horizontal="right" vertical="top" wrapText="1"/>
    </xf>
    <xf numFmtId="0" fontId="16" fillId="0" borderId="1" xfId="0" applyFont="1" applyBorder="1" applyAlignment="1">
      <alignment horizontal="center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vertical="top" wrapText="1"/>
    </xf>
    <xf numFmtId="0" fontId="6" fillId="0" borderId="27" xfId="0" applyFont="1" applyBorder="1" applyAlignment="1">
      <alignment vertical="top" wrapText="1"/>
    </xf>
    <xf numFmtId="0" fontId="8" fillId="0" borderId="27" xfId="0" applyFont="1" applyBorder="1"/>
    <xf numFmtId="0" fontId="9" fillId="0" borderId="0" xfId="0" applyFont="1" applyAlignment="1">
      <alignment horizontal="center" vertical="center"/>
    </xf>
    <xf numFmtId="0" fontId="27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wrapText="1"/>
    </xf>
    <xf numFmtId="0" fontId="9" fillId="0" borderId="7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top"/>
    </xf>
    <xf numFmtId="0" fontId="13" fillId="0" borderId="0" xfId="0" applyFont="1" applyAlignment="1">
      <alignment wrapText="1"/>
    </xf>
    <xf numFmtId="165" fontId="5" fillId="0" borderId="0" xfId="0" applyNumberFormat="1" applyFont="1" applyAlignment="1">
      <alignment horizontal="left"/>
    </xf>
    <xf numFmtId="14" fontId="10" fillId="2" borderId="24" xfId="0" applyNumberFormat="1" applyFont="1" applyFill="1" applyBorder="1" applyAlignment="1">
      <alignment horizontal="left" vertical="center"/>
    </xf>
    <xf numFmtId="0" fontId="8" fillId="0" borderId="25" xfId="0" applyFont="1" applyBorder="1"/>
    <xf numFmtId="0" fontId="8" fillId="0" borderId="26" xfId="0" applyFont="1" applyBorder="1"/>
    <xf numFmtId="165" fontId="11" fillId="0" borderId="0" xfId="0" applyNumberFormat="1" applyFont="1" applyAlignment="1">
      <alignment horizontal="center" wrapText="1"/>
    </xf>
    <xf numFmtId="165" fontId="12" fillId="0" borderId="0" xfId="0" applyNumberFormat="1" applyFont="1" applyAlignment="1">
      <alignment horizontal="right" vertical="top" wrapText="1"/>
    </xf>
    <xf numFmtId="165" fontId="16" fillId="0" borderId="1" xfId="0" applyNumberFormat="1" applyFont="1" applyBorder="1" applyAlignment="1">
      <alignment horizontal="left" vertical="top" wrapText="1"/>
    </xf>
    <xf numFmtId="165" fontId="9" fillId="0" borderId="30" xfId="0" applyNumberFormat="1" applyFont="1" applyBorder="1" applyAlignment="1">
      <alignment horizontal="left" vertical="center" wrapText="1"/>
    </xf>
    <xf numFmtId="0" fontId="8" fillId="0" borderId="30" xfId="0" applyFont="1" applyBorder="1"/>
    <xf numFmtId="0" fontId="16" fillId="0" borderId="1" xfId="0" applyFont="1" applyBorder="1" applyAlignment="1">
      <alignment horizontal="center" vertical="top" wrapText="1"/>
    </xf>
    <xf numFmtId="0" fontId="16" fillId="0" borderId="0" xfId="0" applyFont="1" applyAlignment="1">
      <alignment horizontal="right" vertical="top" wrapText="1"/>
    </xf>
    <xf numFmtId="0" fontId="3" fillId="0" borderId="0" xfId="0" applyFont="1" applyAlignment="1">
      <alignment horizontal="left" wrapText="1"/>
    </xf>
    <xf numFmtId="165" fontId="16" fillId="0" borderId="6" xfId="0" applyNumberFormat="1" applyFont="1" applyBorder="1" applyAlignment="1">
      <alignment horizontal="left" wrapText="1"/>
    </xf>
    <xf numFmtId="165" fontId="16" fillId="0" borderId="32" xfId="0" applyNumberFormat="1" applyFont="1" applyBorder="1" applyAlignment="1">
      <alignment horizontal="left" vertical="top" wrapText="1"/>
    </xf>
    <xf numFmtId="0" fontId="8" fillId="0" borderId="33" xfId="0" applyFont="1" applyBorder="1"/>
    <xf numFmtId="0" fontId="8" fillId="0" borderId="6" xfId="0" applyFont="1" applyBorder="1"/>
    <xf numFmtId="168" fontId="9" fillId="0" borderId="28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vertical="top" wrapText="1"/>
    </xf>
    <xf numFmtId="0" fontId="16" fillId="0" borderId="1" xfId="0" applyFont="1" applyBorder="1" applyAlignment="1">
      <alignment horizontal="left" wrapText="1"/>
    </xf>
    <xf numFmtId="0" fontId="6" fillId="0" borderId="0" xfId="0" applyFont="1" applyAlignment="1">
      <alignment horizontal="left" vertical="top"/>
    </xf>
    <xf numFmtId="0" fontId="16" fillId="0" borderId="32" xfId="0" applyFont="1" applyBorder="1" applyAlignment="1">
      <alignment horizontal="center"/>
    </xf>
    <xf numFmtId="0" fontId="22" fillId="0" borderId="7" xfId="0" applyFont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0" fontId="5" fillId="0" borderId="0" xfId="0" applyFont="1" applyAlignment="1">
      <alignment horizontal="left"/>
    </xf>
    <xf numFmtId="164" fontId="10" fillId="2" borderId="24" xfId="0" applyNumberFormat="1" applyFont="1" applyFill="1" applyBorder="1" applyAlignment="1">
      <alignment horizontal="left" vertical="center"/>
    </xf>
    <xf numFmtId="0" fontId="16" fillId="0" borderId="32" xfId="0" applyFont="1" applyBorder="1" applyAlignment="1">
      <alignment horizontal="left" vertical="center" wrapText="1"/>
    </xf>
    <xf numFmtId="0" fontId="22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top" wrapText="1"/>
    </xf>
    <xf numFmtId="11" fontId="9" fillId="0" borderId="28" xfId="0" applyNumberFormat="1" applyFont="1" applyBorder="1" applyAlignment="1">
      <alignment horizontal="center" vertical="center" wrapText="1"/>
    </xf>
    <xf numFmtId="165" fontId="9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left"/>
    </xf>
    <xf numFmtId="165" fontId="9" fillId="0" borderId="0" xfId="0" applyNumberFormat="1" applyFont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165" fontId="10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257175</xdr:colOff>
      <xdr:row>29</xdr:row>
      <xdr:rowOff>0</xdr:rowOff>
    </xdr:from>
    <xdr:ext cx="28575" cy="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10800000">
          <a:off x="5160262" y="3780000"/>
          <a:ext cx="371475" cy="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257175</xdr:colOff>
      <xdr:row>9</xdr:row>
      <xdr:rowOff>133350</xdr:rowOff>
    </xdr:from>
    <xdr:ext cx="28575" cy="952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5160262" y="3732375"/>
          <a:ext cx="371475" cy="952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10</xdr:col>
      <xdr:colOff>171450</xdr:colOff>
      <xdr:row>56</xdr:row>
      <xdr:rowOff>0</xdr:rowOff>
    </xdr:from>
    <xdr:ext cx="28575" cy="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10</xdr:col>
      <xdr:colOff>171450</xdr:colOff>
      <xdr:row>56</xdr:row>
      <xdr:rowOff>0</xdr:rowOff>
    </xdr:from>
    <xdr:ext cx="28575" cy="0"/>
    <xdr:sp macro="" textlink="">
      <xdr:nvSpPr>
        <xdr:cNvPr id="2" name="Shap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5</xdr:row>
      <xdr:rowOff>0</xdr:rowOff>
    </xdr:from>
    <xdr:ext cx="581025" cy="27622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065013" y="3651413"/>
          <a:ext cx="561975" cy="2571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03</a:t>
          </a:r>
          <a:endParaRPr sz="1400"/>
        </a:p>
      </xdr:txBody>
    </xdr:sp>
    <xdr:clientData fLocksWithSheet="0"/>
  </xdr:oneCellAnchor>
  <xdr:oneCellAnchor>
    <xdr:from>
      <xdr:col>3</xdr:col>
      <xdr:colOff>619125</xdr:colOff>
      <xdr:row>5</xdr:row>
      <xdr:rowOff>0</xdr:rowOff>
    </xdr:from>
    <xdr:ext cx="962025" cy="276225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4874513" y="3651413"/>
          <a:ext cx="942975" cy="2571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April</a:t>
          </a:r>
          <a:endParaRPr sz="1400"/>
        </a:p>
      </xdr:txBody>
    </xdr:sp>
    <xdr:clientData fLocksWithSheet="0"/>
  </xdr:oneCellAnchor>
  <xdr:oneCellAnchor>
    <xdr:from>
      <xdr:col>5</xdr:col>
      <xdr:colOff>257175</xdr:colOff>
      <xdr:row>5</xdr:row>
      <xdr:rowOff>0</xdr:rowOff>
    </xdr:from>
    <xdr:ext cx="809625" cy="276225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950713" y="3651413"/>
          <a:ext cx="790575" cy="2571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2023</a:t>
          </a:r>
          <a:endParaRPr sz="1400"/>
        </a:p>
      </xdr:txBody>
    </xdr:sp>
    <xdr:clientData fLocksWithSheet="0"/>
  </xdr:oneCellAnchor>
  <xdr:oneCellAnchor>
    <xdr:from>
      <xdr:col>3</xdr:col>
      <xdr:colOff>0</xdr:colOff>
      <xdr:row>4</xdr:row>
      <xdr:rowOff>0</xdr:rowOff>
    </xdr:from>
    <xdr:ext cx="561975" cy="190500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069775" y="3689513"/>
          <a:ext cx="552450" cy="1809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36575" tIns="27425" rIns="36575" bIns="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 b="0" i="0" u="none" strike="noStrike">
              <a:solidFill>
                <a:srgbClr val="C0C0C0"/>
              </a:solidFill>
              <a:latin typeface="Arial"/>
              <a:ea typeface="Arial"/>
              <a:cs typeface="Arial"/>
              <a:sym typeface="Arial"/>
            </a:rPr>
            <a:t>Day</a:t>
          </a:r>
          <a:endParaRPr sz="1400"/>
        </a:p>
      </xdr:txBody>
    </xdr:sp>
    <xdr:clientData fLocksWithSheet="0"/>
  </xdr:oneCellAnchor>
  <xdr:oneCellAnchor>
    <xdr:from>
      <xdr:col>3</xdr:col>
      <xdr:colOff>619125</xdr:colOff>
      <xdr:row>4</xdr:row>
      <xdr:rowOff>0</xdr:rowOff>
    </xdr:from>
    <xdr:ext cx="952500" cy="180975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874513" y="3694275"/>
          <a:ext cx="942975" cy="17145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36575" tIns="27425" rIns="36575" bIns="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 b="0" i="0" u="none" strike="noStrike">
              <a:solidFill>
                <a:srgbClr val="C0C0C0"/>
              </a:solidFill>
              <a:latin typeface="Arial"/>
              <a:ea typeface="Arial"/>
              <a:cs typeface="Arial"/>
              <a:sym typeface="Arial"/>
            </a:rPr>
            <a:t>Month</a:t>
          </a:r>
          <a:endParaRPr sz="1400"/>
        </a:p>
      </xdr:txBody>
    </xdr:sp>
    <xdr:clientData fLocksWithSheet="0"/>
  </xdr:oneCellAnchor>
  <xdr:oneCellAnchor>
    <xdr:from>
      <xdr:col>5</xdr:col>
      <xdr:colOff>257175</xdr:colOff>
      <xdr:row>4</xdr:row>
      <xdr:rowOff>0</xdr:rowOff>
    </xdr:from>
    <xdr:ext cx="666750" cy="180975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017388" y="3694275"/>
          <a:ext cx="657225" cy="17145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36575" tIns="27425" rIns="36575" bIns="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 b="0" i="0" u="none" strike="noStrike">
              <a:solidFill>
                <a:srgbClr val="C0C0C0"/>
              </a:solidFill>
              <a:latin typeface="Arial"/>
              <a:ea typeface="Arial"/>
              <a:cs typeface="Arial"/>
              <a:sym typeface="Arial"/>
            </a:rPr>
            <a:t>Year</a:t>
          </a:r>
          <a:endParaRPr sz="1000" b="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 b="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Year </a:t>
          </a:r>
          <a:endParaRPr sz="1400"/>
        </a:p>
      </xdr:txBody>
    </xdr:sp>
    <xdr:clientData fLocksWithSheet="0"/>
  </xdr:oneCellAnchor>
  <xdr:oneCellAnchor>
    <xdr:from>
      <xdr:col>7</xdr:col>
      <xdr:colOff>0</xdr:colOff>
      <xdr:row>4</xdr:row>
      <xdr:rowOff>0</xdr:rowOff>
    </xdr:from>
    <xdr:ext cx="590550" cy="180975"/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055488" y="3694275"/>
          <a:ext cx="581025" cy="17145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36575" tIns="27425" rIns="36575" bIns="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 b="0" i="0" u="none" strike="noStrike">
              <a:solidFill>
                <a:srgbClr val="C0C0C0"/>
              </a:solidFill>
              <a:latin typeface="Arial"/>
              <a:ea typeface="Arial"/>
              <a:cs typeface="Arial"/>
              <a:sym typeface="Arial"/>
            </a:rPr>
            <a:t>Day</a:t>
          </a:r>
          <a:endParaRPr sz="1400"/>
        </a:p>
      </xdr:txBody>
    </xdr:sp>
    <xdr:clientData fLocksWithSheet="0"/>
  </xdr:oneCellAnchor>
  <xdr:oneCellAnchor>
    <xdr:from>
      <xdr:col>7</xdr:col>
      <xdr:colOff>638175</xdr:colOff>
      <xdr:row>4</xdr:row>
      <xdr:rowOff>0</xdr:rowOff>
    </xdr:from>
    <xdr:ext cx="971550" cy="180975"/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4864988" y="3694275"/>
          <a:ext cx="962025" cy="17145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36575" tIns="27425" rIns="36575" bIns="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 b="0" i="0" u="none" strike="noStrike">
              <a:solidFill>
                <a:srgbClr val="C0C0C0"/>
              </a:solidFill>
              <a:latin typeface="Arial"/>
              <a:ea typeface="Arial"/>
              <a:cs typeface="Arial"/>
              <a:sym typeface="Arial"/>
            </a:rPr>
            <a:t>Month</a:t>
          </a:r>
          <a:endParaRPr sz="1400"/>
        </a:p>
      </xdr:txBody>
    </xdr:sp>
    <xdr:clientData fLocksWithSheet="0"/>
  </xdr:oneCellAnchor>
  <xdr:oneCellAnchor>
    <xdr:from>
      <xdr:col>9</xdr:col>
      <xdr:colOff>352425</xdr:colOff>
      <xdr:row>4</xdr:row>
      <xdr:rowOff>0</xdr:rowOff>
    </xdr:from>
    <xdr:ext cx="704850" cy="180975"/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998338" y="3694275"/>
          <a:ext cx="695325" cy="17145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36575" tIns="27425" rIns="36575" bIns="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 b="0" i="0" u="none" strike="noStrike">
              <a:solidFill>
                <a:srgbClr val="C0C0C0"/>
              </a:solidFill>
              <a:latin typeface="Arial"/>
              <a:ea typeface="Arial"/>
              <a:cs typeface="Arial"/>
              <a:sym typeface="Arial"/>
            </a:rPr>
            <a:t>Year</a:t>
          </a:r>
          <a:endParaRPr sz="1400"/>
        </a:p>
      </xdr:txBody>
    </xdr:sp>
    <xdr:clientData fLocksWithSheet="0"/>
  </xdr:oneCellAnchor>
  <xdr:oneCellAnchor>
    <xdr:from>
      <xdr:col>0</xdr:col>
      <xdr:colOff>247650</xdr:colOff>
      <xdr:row>2</xdr:row>
      <xdr:rowOff>19050</xdr:rowOff>
    </xdr:from>
    <xdr:ext cx="1638300" cy="847725"/>
    <xdr:pic>
      <xdr:nvPicPr>
        <xdr:cNvPr id="15" name="image1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257175</xdr:colOff>
      <xdr:row>0</xdr:row>
      <xdr:rowOff>0</xdr:rowOff>
    </xdr:from>
    <xdr:ext cx="28575" cy="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 rot="10800000">
          <a:off x="5160262" y="3780000"/>
          <a:ext cx="371475" cy="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257175</xdr:colOff>
      <xdr:row>0</xdr:row>
      <xdr:rowOff>0</xdr:rowOff>
    </xdr:from>
    <xdr:ext cx="28575" cy="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 rot="10800000">
          <a:off x="5160262" y="3780000"/>
          <a:ext cx="371475" cy="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171450</xdr:colOff>
      <xdr:row>2</xdr:row>
      <xdr:rowOff>190500</xdr:rowOff>
    </xdr:from>
    <xdr:ext cx="28575" cy="95250"/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171450</xdr:colOff>
      <xdr:row>10</xdr:row>
      <xdr:rowOff>0</xdr:rowOff>
    </xdr:from>
    <xdr:ext cx="28575" cy="0"/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14</xdr:col>
      <xdr:colOff>171450</xdr:colOff>
      <xdr:row>2</xdr:row>
      <xdr:rowOff>190500</xdr:rowOff>
    </xdr:from>
    <xdr:ext cx="28575" cy="95250"/>
    <xdr:sp macro="" textlink="">
      <xdr:nvSpPr>
        <xdr:cNvPr id="4" name="Shape 1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14</xdr:col>
      <xdr:colOff>171450</xdr:colOff>
      <xdr:row>10</xdr:row>
      <xdr:rowOff>0</xdr:rowOff>
    </xdr:from>
    <xdr:ext cx="28575" cy="0"/>
    <xdr:sp macro="" textlink="">
      <xdr:nvSpPr>
        <xdr:cNvPr id="5" name="Shape 1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171450</xdr:colOff>
      <xdr:row>2</xdr:row>
      <xdr:rowOff>190500</xdr:rowOff>
    </xdr:from>
    <xdr:ext cx="28575" cy="95250"/>
    <xdr:sp macro="" textlink="">
      <xdr:nvSpPr>
        <xdr:cNvPr id="6" name="Shape 1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12</xdr:col>
      <xdr:colOff>171450</xdr:colOff>
      <xdr:row>10</xdr:row>
      <xdr:rowOff>0</xdr:rowOff>
    </xdr:from>
    <xdr:ext cx="28575" cy="0"/>
    <xdr:sp macro="" textlink="">
      <xdr:nvSpPr>
        <xdr:cNvPr id="7" name="Shape 1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419100</xdr:colOff>
      <xdr:row>0</xdr:row>
      <xdr:rowOff>0</xdr:rowOff>
    </xdr:from>
    <xdr:ext cx="1200150" cy="0"/>
    <xdr:pic>
      <xdr:nvPicPr>
        <xdr:cNvPr id="8" name="image2.png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257175</xdr:colOff>
      <xdr:row>0</xdr:row>
      <xdr:rowOff>0</xdr:rowOff>
    </xdr:from>
    <xdr:ext cx="28575" cy="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 rot="10800000">
          <a:off x="5160262" y="3780000"/>
          <a:ext cx="371475" cy="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257175</xdr:colOff>
      <xdr:row>0</xdr:row>
      <xdr:rowOff>0</xdr:rowOff>
    </xdr:from>
    <xdr:ext cx="28575" cy="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 rot="10800000">
          <a:off x="5160262" y="3780000"/>
          <a:ext cx="371475" cy="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171450</xdr:colOff>
      <xdr:row>3</xdr:row>
      <xdr:rowOff>0</xdr:rowOff>
    </xdr:from>
    <xdr:ext cx="28575" cy="0"/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171450</xdr:colOff>
      <xdr:row>4</xdr:row>
      <xdr:rowOff>0</xdr:rowOff>
    </xdr:from>
    <xdr:ext cx="28575" cy="0"/>
    <xdr:sp macro="" textlink="">
      <xdr:nvSpPr>
        <xdr:cNvPr id="4" name="Shape 16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419100</xdr:colOff>
      <xdr:row>0</xdr:row>
      <xdr:rowOff>0</xdr:rowOff>
    </xdr:from>
    <xdr:ext cx="1200150" cy="0"/>
    <xdr:pic>
      <xdr:nvPicPr>
        <xdr:cNvPr id="5" name="image2.pn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257175</xdr:colOff>
      <xdr:row>1</xdr:row>
      <xdr:rowOff>0</xdr:rowOff>
    </xdr:from>
    <xdr:ext cx="28575" cy="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 rot="10800000">
          <a:off x="5160262" y="3780000"/>
          <a:ext cx="371475" cy="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257175</xdr:colOff>
      <xdr:row>1</xdr:row>
      <xdr:rowOff>0</xdr:rowOff>
    </xdr:from>
    <xdr:ext cx="28575" cy="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 rot="10800000">
          <a:off x="5160262" y="3780000"/>
          <a:ext cx="371475" cy="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171450</xdr:colOff>
      <xdr:row>4</xdr:row>
      <xdr:rowOff>0</xdr:rowOff>
    </xdr:from>
    <xdr:ext cx="28575" cy="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171450</xdr:colOff>
      <xdr:row>5</xdr:row>
      <xdr:rowOff>0</xdr:rowOff>
    </xdr:from>
    <xdr:ext cx="28575" cy="0"/>
    <xdr:sp macro="" textlink="">
      <xdr:nvSpPr>
        <xdr:cNvPr id="4" name="Shape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171450</xdr:colOff>
      <xdr:row>58</xdr:row>
      <xdr:rowOff>190500</xdr:rowOff>
    </xdr:from>
    <xdr:ext cx="28575" cy="95250"/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11</xdr:col>
      <xdr:colOff>171450</xdr:colOff>
      <xdr:row>58</xdr:row>
      <xdr:rowOff>190500</xdr:rowOff>
    </xdr:from>
    <xdr:ext cx="28575" cy="95250"/>
    <xdr:sp macro="" textlink="">
      <xdr:nvSpPr>
        <xdr:cNvPr id="6" name="Shape 1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171450</xdr:colOff>
      <xdr:row>58</xdr:row>
      <xdr:rowOff>190500</xdr:rowOff>
    </xdr:from>
    <xdr:ext cx="28575" cy="95250"/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171450</xdr:colOff>
      <xdr:row>73</xdr:row>
      <xdr:rowOff>190500</xdr:rowOff>
    </xdr:from>
    <xdr:ext cx="28575" cy="95250"/>
    <xdr:sp macro="" textlink="">
      <xdr:nvSpPr>
        <xdr:cNvPr id="7" name="Shape 15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11</xdr:col>
      <xdr:colOff>171450</xdr:colOff>
      <xdr:row>73</xdr:row>
      <xdr:rowOff>190500</xdr:rowOff>
    </xdr:from>
    <xdr:ext cx="28575" cy="95250"/>
    <xdr:sp macro="" textlink="">
      <xdr:nvSpPr>
        <xdr:cNvPr id="8" name="Shape 15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171450</xdr:colOff>
      <xdr:row>73</xdr:row>
      <xdr:rowOff>190500</xdr:rowOff>
    </xdr:from>
    <xdr:ext cx="28575" cy="95250"/>
    <xdr:sp macro="" textlink="">
      <xdr:nvSpPr>
        <xdr:cNvPr id="9" name="Shape 17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171450</xdr:colOff>
      <xdr:row>8</xdr:row>
      <xdr:rowOff>190500</xdr:rowOff>
    </xdr:from>
    <xdr:ext cx="28575" cy="95250"/>
    <xdr:sp macro="" textlink="">
      <xdr:nvSpPr>
        <xdr:cNvPr id="10" name="Shape 15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11</xdr:col>
      <xdr:colOff>171450</xdr:colOff>
      <xdr:row>8</xdr:row>
      <xdr:rowOff>190500</xdr:rowOff>
    </xdr:from>
    <xdr:ext cx="28575" cy="95250"/>
    <xdr:sp macro="" textlink="">
      <xdr:nvSpPr>
        <xdr:cNvPr id="11" name="Shape 15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171450</xdr:colOff>
      <xdr:row>8</xdr:row>
      <xdr:rowOff>190500</xdr:rowOff>
    </xdr:from>
    <xdr:ext cx="28575" cy="95250"/>
    <xdr:sp macro="" textlink="">
      <xdr:nvSpPr>
        <xdr:cNvPr id="12" name="Shape 17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171450</xdr:colOff>
      <xdr:row>47</xdr:row>
      <xdr:rowOff>190500</xdr:rowOff>
    </xdr:from>
    <xdr:ext cx="28575" cy="95250"/>
    <xdr:sp macro="" textlink="">
      <xdr:nvSpPr>
        <xdr:cNvPr id="13" name="Shape 15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11</xdr:col>
      <xdr:colOff>171450</xdr:colOff>
      <xdr:row>47</xdr:row>
      <xdr:rowOff>190500</xdr:rowOff>
    </xdr:from>
    <xdr:ext cx="28575" cy="95250"/>
    <xdr:sp macro="" textlink="">
      <xdr:nvSpPr>
        <xdr:cNvPr id="14" name="Shape 15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171450</xdr:colOff>
      <xdr:row>47</xdr:row>
      <xdr:rowOff>190500</xdr:rowOff>
    </xdr:from>
    <xdr:ext cx="28575" cy="95250"/>
    <xdr:sp macro="" textlink="">
      <xdr:nvSpPr>
        <xdr:cNvPr id="16" name="Shape 17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/>
      </xdr:nvSpPr>
      <xdr:spPr>
        <a:xfrm flipH="1">
          <a:off x="5255512" y="3732375"/>
          <a:ext cx="180975" cy="952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419100</xdr:colOff>
      <xdr:row>1</xdr:row>
      <xdr:rowOff>0</xdr:rowOff>
    </xdr:from>
    <xdr:ext cx="1200150" cy="0"/>
    <xdr:pic>
      <xdr:nvPicPr>
        <xdr:cNvPr id="18" name="image2.png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257175</xdr:colOff>
      <xdr:row>0</xdr:row>
      <xdr:rowOff>0</xdr:rowOff>
    </xdr:from>
    <xdr:ext cx="28575" cy="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 rot="10800000">
          <a:off x="5160262" y="3780000"/>
          <a:ext cx="371475" cy="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257175</xdr:colOff>
      <xdr:row>0</xdr:row>
      <xdr:rowOff>0</xdr:rowOff>
    </xdr:from>
    <xdr:ext cx="28575" cy="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 rot="10800000">
          <a:off x="5160262" y="3780000"/>
          <a:ext cx="371475" cy="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171450</xdr:colOff>
      <xdr:row>3</xdr:row>
      <xdr:rowOff>0</xdr:rowOff>
    </xdr:from>
    <xdr:ext cx="28575" cy="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171450</xdr:colOff>
      <xdr:row>4</xdr:row>
      <xdr:rowOff>0</xdr:rowOff>
    </xdr:from>
    <xdr:ext cx="28575" cy="0"/>
    <xdr:sp macro="" textlink="">
      <xdr:nvSpPr>
        <xdr:cNvPr id="4" name="Shape 5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171450</xdr:colOff>
      <xdr:row>4</xdr:row>
      <xdr:rowOff>0</xdr:rowOff>
    </xdr:from>
    <xdr:ext cx="28575" cy="0"/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11</xdr:col>
      <xdr:colOff>171450</xdr:colOff>
      <xdr:row>4</xdr:row>
      <xdr:rowOff>0</xdr:rowOff>
    </xdr:from>
    <xdr:ext cx="28575" cy="0"/>
    <xdr:sp macro="" textlink="">
      <xdr:nvSpPr>
        <xdr:cNvPr id="6" name="Shape 16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171450</xdr:colOff>
      <xdr:row>4</xdr:row>
      <xdr:rowOff>0</xdr:rowOff>
    </xdr:from>
    <xdr:ext cx="28575" cy="0"/>
    <xdr:sp macro="" textlink="">
      <xdr:nvSpPr>
        <xdr:cNvPr id="7" name="Shape 5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171450</xdr:colOff>
      <xdr:row>4</xdr:row>
      <xdr:rowOff>0</xdr:rowOff>
    </xdr:from>
    <xdr:ext cx="28575" cy="0"/>
    <xdr:sp macro="" textlink="">
      <xdr:nvSpPr>
        <xdr:cNvPr id="8" name="Shape 16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11</xdr:col>
      <xdr:colOff>171450</xdr:colOff>
      <xdr:row>4</xdr:row>
      <xdr:rowOff>0</xdr:rowOff>
    </xdr:from>
    <xdr:ext cx="28575" cy="0"/>
    <xdr:sp macro="" textlink="">
      <xdr:nvSpPr>
        <xdr:cNvPr id="9" name="Shape 16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9</xdr:col>
      <xdr:colOff>171450</xdr:colOff>
      <xdr:row>4</xdr:row>
      <xdr:rowOff>0</xdr:rowOff>
    </xdr:from>
    <xdr:ext cx="28575" cy="0"/>
    <xdr:sp macro="" textlink="">
      <xdr:nvSpPr>
        <xdr:cNvPr id="10" name="Shape 5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/>
      </xdr:nvSpPr>
      <xdr:spPr>
        <a:xfrm rot="10800000">
          <a:off x="5255512" y="3780000"/>
          <a:ext cx="180975" cy="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419100</xdr:colOff>
      <xdr:row>0</xdr:row>
      <xdr:rowOff>0</xdr:rowOff>
    </xdr:from>
    <xdr:ext cx="1200150" cy="0"/>
    <xdr:pic>
      <xdr:nvPicPr>
        <xdr:cNvPr id="11" name="image2.png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2" workbookViewId="0">
      <selection sqref="A1:A6"/>
    </sheetView>
  </sheetViews>
  <sheetFormatPr defaultColWidth="12.5703125" defaultRowHeight="15" customHeight="1" x14ac:dyDescent="0.2"/>
  <cols>
    <col min="1" max="1" width="35.28515625" customWidth="1"/>
    <col min="2" max="2" width="16.140625" customWidth="1"/>
    <col min="3" max="3" width="1.7109375" customWidth="1"/>
    <col min="4" max="4" width="16.28515625" customWidth="1"/>
    <col min="5" max="5" width="1.5703125" customWidth="1"/>
    <col min="6" max="6" width="13.85546875" customWidth="1"/>
    <col min="7" max="7" width="3.5703125" customWidth="1"/>
    <col min="8" max="8" width="15.42578125" customWidth="1"/>
    <col min="9" max="9" width="1.5703125" customWidth="1"/>
    <col min="10" max="10" width="16" customWidth="1"/>
    <col min="11" max="11" width="1.5703125" customWidth="1"/>
    <col min="12" max="12" width="16.85546875" customWidth="1"/>
    <col min="13" max="13" width="53.7109375" customWidth="1"/>
    <col min="14" max="26" width="8.5703125" customWidth="1"/>
  </cols>
  <sheetData>
    <row r="1" spans="1:26" ht="18" customHeight="1" x14ac:dyDescent="0.2">
      <c r="A1" s="213"/>
      <c r="B1" s="214" t="s">
        <v>0</v>
      </c>
      <c r="C1" s="210"/>
      <c r="D1" s="210"/>
      <c r="E1" s="210"/>
      <c r="F1" s="210"/>
      <c r="G1" s="210"/>
      <c r="H1" s="210"/>
      <c r="I1" s="210"/>
      <c r="J1" s="210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0.75" customHeight="1" x14ac:dyDescent="0.25">
      <c r="A2" s="210"/>
      <c r="B2" s="3"/>
      <c r="C2" s="4"/>
      <c r="D2" s="4"/>
      <c r="E2" s="4"/>
      <c r="F2" s="4"/>
      <c r="G2" s="4"/>
      <c r="H2" s="4"/>
      <c r="I2" s="4"/>
      <c r="J2" s="4"/>
      <c r="K2" s="1"/>
      <c r="L2" s="3" t="s">
        <v>2</v>
      </c>
      <c r="M2" s="5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" customHeight="1" x14ac:dyDescent="0.2">
      <c r="A3" s="210"/>
      <c r="B3" s="215" t="s">
        <v>3</v>
      </c>
      <c r="C3" s="216"/>
      <c r="D3" s="216"/>
      <c r="E3" s="216"/>
      <c r="F3" s="216"/>
      <c r="G3" s="216"/>
      <c r="H3" s="216"/>
      <c r="I3" s="216"/>
      <c r="J3" s="217"/>
      <c r="K3" s="1"/>
      <c r="L3" s="6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2">
      <c r="A4" s="210"/>
      <c r="B4" s="218" t="s">
        <v>4</v>
      </c>
      <c r="C4" s="221"/>
      <c r="D4" s="206" t="s">
        <v>5</v>
      </c>
      <c r="E4" s="207"/>
      <c r="F4" s="208"/>
      <c r="G4" s="211" t="s">
        <v>6</v>
      </c>
      <c r="H4" s="206" t="s">
        <v>7</v>
      </c>
      <c r="I4" s="207"/>
      <c r="J4" s="208"/>
      <c r="K4" s="1"/>
      <c r="L4" s="6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5" customHeight="1" x14ac:dyDescent="0.2">
      <c r="A5" s="210"/>
      <c r="B5" s="219"/>
      <c r="C5" s="222"/>
      <c r="D5" s="209"/>
      <c r="E5" s="210"/>
      <c r="F5" s="210"/>
      <c r="G5" s="210"/>
      <c r="H5" s="223"/>
      <c r="I5" s="210"/>
      <c r="J5" s="210"/>
      <c r="K5" s="1"/>
      <c r="L5" s="6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" customHeight="1" x14ac:dyDescent="0.2">
      <c r="A6" s="210"/>
      <c r="B6" s="220"/>
      <c r="C6" s="222"/>
      <c r="D6" s="212"/>
      <c r="E6" s="207"/>
      <c r="F6" s="207"/>
      <c r="G6" s="210"/>
      <c r="H6" s="224"/>
      <c r="I6" s="210"/>
      <c r="J6" s="210"/>
      <c r="K6" s="1"/>
      <c r="L6" s="6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">
      <c r="A7" s="1"/>
      <c r="B7" s="8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3">
      <c r="A8" s="9" t="s">
        <v>8</v>
      </c>
      <c r="B8" s="10"/>
      <c r="C8" s="9"/>
      <c r="D8" s="9"/>
      <c r="E8" s="9"/>
      <c r="F8" s="9"/>
      <c r="G8" s="9"/>
      <c r="H8" s="9"/>
      <c r="I8" s="9"/>
      <c r="J8" s="9"/>
      <c r="K8" s="11"/>
      <c r="L8" s="12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5">
      <c r="A9" s="13"/>
      <c r="B9" s="14" t="s">
        <v>9</v>
      </c>
      <c r="C9" s="7"/>
      <c r="D9" s="7" t="s">
        <v>10</v>
      </c>
      <c r="E9" s="7"/>
      <c r="F9" s="7" t="s">
        <v>11</v>
      </c>
      <c r="G9" s="7"/>
      <c r="H9" s="7" t="s">
        <v>12</v>
      </c>
      <c r="I9" s="7"/>
      <c r="J9" s="7" t="s">
        <v>13</v>
      </c>
      <c r="K9" s="15"/>
      <c r="L9" s="7" t="s">
        <v>14</v>
      </c>
      <c r="M9" s="16" t="s">
        <v>15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" customHeight="1" x14ac:dyDescent="0.25">
      <c r="A10" s="17"/>
      <c r="B10" s="18" t="s">
        <v>16</v>
      </c>
      <c r="C10" s="19"/>
      <c r="D10" s="18" t="s">
        <v>16</v>
      </c>
      <c r="E10" s="18"/>
      <c r="F10" s="18" t="s">
        <v>16</v>
      </c>
      <c r="G10" s="18"/>
      <c r="H10" s="18" t="s">
        <v>16</v>
      </c>
      <c r="I10" s="18"/>
      <c r="J10" s="18" t="s">
        <v>16</v>
      </c>
      <c r="K10" s="18"/>
      <c r="L10" s="18" t="s">
        <v>16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 x14ac:dyDescent="0.25">
      <c r="A11" s="20" t="s">
        <v>17</v>
      </c>
      <c r="B11" s="21"/>
      <c r="C11" s="22"/>
      <c r="D11" s="22"/>
      <c r="E11" s="22"/>
      <c r="F11" s="22"/>
      <c r="G11" s="22"/>
      <c r="H11" s="22"/>
      <c r="I11" s="22"/>
      <c r="J11" s="22"/>
      <c r="K11" s="23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25">
      <c r="A12" s="24" t="s">
        <v>18</v>
      </c>
      <c r="B12" s="25"/>
      <c r="C12" s="26"/>
      <c r="D12" s="25"/>
      <c r="E12" s="26"/>
      <c r="F12" s="25"/>
      <c r="G12" s="26"/>
      <c r="H12" s="25"/>
      <c r="I12" s="26"/>
      <c r="J12" s="27">
        <f>'Additional notes (1)  '!C43</f>
        <v>8628.6499999999978</v>
      </c>
      <c r="K12" s="28"/>
      <c r="L12" s="25"/>
      <c r="M12" s="16" t="s">
        <v>19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 x14ac:dyDescent="0.25">
      <c r="A13" s="24" t="s">
        <v>20</v>
      </c>
      <c r="B13" s="25"/>
      <c r="C13" s="26"/>
      <c r="D13" s="25"/>
      <c r="E13" s="26"/>
      <c r="F13" s="25"/>
      <c r="G13" s="26"/>
      <c r="H13" s="25"/>
      <c r="I13" s="26"/>
      <c r="J13" s="27">
        <f t="shared" ref="J13:J21" si="0">H13+D13+B13+F13</f>
        <v>0</v>
      </c>
      <c r="K13" s="28"/>
      <c r="L13" s="25"/>
      <c r="M13" s="16" t="s">
        <v>21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 x14ac:dyDescent="0.25">
      <c r="A14" s="24" t="s">
        <v>22</v>
      </c>
      <c r="B14" s="25"/>
      <c r="C14" s="26"/>
      <c r="D14" s="25"/>
      <c r="E14" s="26"/>
      <c r="F14" s="25"/>
      <c r="G14" s="26"/>
      <c r="H14" s="25"/>
      <c r="I14" s="26"/>
      <c r="J14" s="27">
        <f t="shared" si="0"/>
        <v>0</v>
      </c>
      <c r="K14" s="28"/>
      <c r="L14" s="25"/>
      <c r="M14" s="16" t="s">
        <v>23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 x14ac:dyDescent="0.25">
      <c r="A15" s="24" t="s">
        <v>24</v>
      </c>
      <c r="B15" s="25"/>
      <c r="C15" s="26"/>
      <c r="D15" s="25"/>
      <c r="E15" s="26"/>
      <c r="F15" s="25"/>
      <c r="G15" s="26"/>
      <c r="H15" s="25"/>
      <c r="I15" s="26"/>
      <c r="J15" s="27">
        <f t="shared" si="0"/>
        <v>0</v>
      </c>
      <c r="K15" s="28"/>
      <c r="L15" s="25"/>
      <c r="M15" s="16" t="s">
        <v>25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5" customHeight="1" x14ac:dyDescent="0.25">
      <c r="A16" s="24" t="s">
        <v>26</v>
      </c>
      <c r="B16" s="25"/>
      <c r="C16" s="26"/>
      <c r="D16" s="25"/>
      <c r="E16" s="26"/>
      <c r="F16" s="25"/>
      <c r="G16" s="26"/>
      <c r="H16" s="25"/>
      <c r="I16" s="26"/>
      <c r="J16" s="27">
        <f t="shared" si="0"/>
        <v>0</v>
      </c>
      <c r="K16" s="28"/>
      <c r="L16" s="25"/>
      <c r="M16" s="16" t="s">
        <v>27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24" t="s">
        <v>28</v>
      </c>
      <c r="B17" s="25"/>
      <c r="C17" s="26"/>
      <c r="D17" s="25"/>
      <c r="E17" s="26"/>
      <c r="F17" s="25"/>
      <c r="G17" s="26"/>
      <c r="H17" s="25"/>
      <c r="I17" s="26"/>
      <c r="J17" s="27">
        <f t="shared" si="0"/>
        <v>0</v>
      </c>
      <c r="K17" s="28"/>
      <c r="L17" s="25"/>
      <c r="M17" s="16" t="s">
        <v>29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 x14ac:dyDescent="0.25">
      <c r="A18" s="24" t="s">
        <v>30</v>
      </c>
      <c r="B18" s="25"/>
      <c r="C18" s="26"/>
      <c r="D18" s="25"/>
      <c r="E18" s="26"/>
      <c r="F18" s="25"/>
      <c r="G18" s="26"/>
      <c r="H18" s="25"/>
      <c r="I18" s="26"/>
      <c r="J18" s="27">
        <f t="shared" si="0"/>
        <v>0</v>
      </c>
      <c r="K18" s="28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24" t="s">
        <v>31</v>
      </c>
      <c r="B19" s="25"/>
      <c r="C19" s="26"/>
      <c r="D19" s="25"/>
      <c r="E19" s="26"/>
      <c r="F19" s="25"/>
      <c r="G19" s="26"/>
      <c r="H19" s="25"/>
      <c r="I19" s="26"/>
      <c r="J19" s="27">
        <f t="shared" si="0"/>
        <v>0</v>
      </c>
      <c r="K19" s="28"/>
      <c r="L19" s="25"/>
      <c r="M19" s="16" t="s">
        <v>32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 x14ac:dyDescent="0.25">
      <c r="A20" s="24"/>
      <c r="B20" s="25"/>
      <c r="C20" s="26"/>
      <c r="D20" s="25"/>
      <c r="E20" s="26"/>
      <c r="F20" s="25"/>
      <c r="G20" s="26"/>
      <c r="H20" s="25"/>
      <c r="I20" s="26"/>
      <c r="J20" s="27">
        <f t="shared" si="0"/>
        <v>0</v>
      </c>
      <c r="K20" s="28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7.25" customHeight="1" x14ac:dyDescent="0.25">
      <c r="A21" s="29" t="s">
        <v>33</v>
      </c>
      <c r="B21" s="30">
        <f>SUM(B12:B20)</f>
        <v>0</v>
      </c>
      <c r="C21" s="31"/>
      <c r="D21" s="30">
        <f>SUM(D12:D20)</f>
        <v>0</v>
      </c>
      <c r="E21" s="26"/>
      <c r="F21" s="30">
        <f>SUM(F12:F20)</f>
        <v>0</v>
      </c>
      <c r="G21" s="26"/>
      <c r="H21" s="30">
        <f>SUM(H12:H20)</f>
        <v>0</v>
      </c>
      <c r="I21" s="26"/>
      <c r="J21" s="32">
        <f t="shared" si="0"/>
        <v>0</v>
      </c>
      <c r="K21" s="28"/>
      <c r="L21" s="30">
        <f>SUM(L12:L20)</f>
        <v>0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 customHeight="1" x14ac:dyDescent="0.2">
      <c r="A22" s="33"/>
      <c r="B22" s="34"/>
      <c r="C22" s="34"/>
      <c r="D22" s="34"/>
      <c r="E22" s="34"/>
      <c r="F22" s="34"/>
      <c r="G22" s="34"/>
      <c r="H22" s="34"/>
      <c r="I22" s="34"/>
      <c r="J22" s="35" t="str">
        <f>IF(B21+D21+F21+H21-J21=0," ","error")</f>
        <v xml:space="preserve"> </v>
      </c>
      <c r="K22" s="34"/>
      <c r="L22" s="8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36" t="s">
        <v>34</v>
      </c>
      <c r="B23" s="37"/>
      <c r="C23" s="23"/>
      <c r="D23" s="23"/>
      <c r="E23" s="23"/>
      <c r="F23" s="23"/>
      <c r="G23" s="23"/>
      <c r="H23" s="23"/>
      <c r="I23" s="23"/>
      <c r="J23" s="23"/>
      <c r="K23" s="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 x14ac:dyDescent="0.25">
      <c r="A24" s="24" t="s">
        <v>35</v>
      </c>
      <c r="B24" s="25"/>
      <c r="C24" s="26"/>
      <c r="D24" s="25"/>
      <c r="E24" s="26"/>
      <c r="F24" s="25"/>
      <c r="G24" s="26"/>
      <c r="H24" s="25"/>
      <c r="I24" s="26"/>
      <c r="J24" s="27">
        <f t="shared" ref="J24:J25" si="1">H24+D24+B24+F24</f>
        <v>0</v>
      </c>
      <c r="K24" s="28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 x14ac:dyDescent="0.25">
      <c r="A25" s="24" t="s">
        <v>36</v>
      </c>
      <c r="B25" s="25"/>
      <c r="C25" s="26"/>
      <c r="D25" s="25"/>
      <c r="E25" s="26"/>
      <c r="F25" s="25"/>
      <c r="G25" s="26"/>
      <c r="H25" s="25"/>
      <c r="I25" s="26"/>
      <c r="J25" s="27">
        <f t="shared" si="1"/>
        <v>0</v>
      </c>
      <c r="K25" s="28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7.25" customHeight="1" x14ac:dyDescent="0.25">
      <c r="A26" s="29" t="s">
        <v>37</v>
      </c>
      <c r="B26" s="30">
        <f>SUM(B24:B25)</f>
        <v>0</v>
      </c>
      <c r="C26" s="31"/>
      <c r="D26" s="30">
        <f>SUM(D24:D25)</f>
        <v>0</v>
      </c>
      <c r="E26" s="26"/>
      <c r="F26" s="30">
        <f>SUM(F24:F25)</f>
        <v>0</v>
      </c>
      <c r="G26" s="26"/>
      <c r="H26" s="30">
        <f>SUM(H24:H25)</f>
        <v>0</v>
      </c>
      <c r="I26" s="26"/>
      <c r="J26" s="30">
        <f>SUM(J24:J25)</f>
        <v>0</v>
      </c>
      <c r="K26" s="28"/>
      <c r="L26" s="30">
        <f>SUM(L24:L25)</f>
        <v>0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8.25" customHeight="1" x14ac:dyDescent="0.25">
      <c r="A27" s="38"/>
      <c r="B27" s="26"/>
      <c r="C27" s="28"/>
      <c r="D27" s="26"/>
      <c r="E27" s="28"/>
      <c r="F27" s="26"/>
      <c r="G27" s="28"/>
      <c r="H27" s="26"/>
      <c r="I27" s="28"/>
      <c r="J27" s="39" t="str">
        <f>IF(B26+D26+F26+H26-J26=0," ","error")</f>
        <v xml:space="preserve"> </v>
      </c>
      <c r="K27" s="28"/>
      <c r="L27" s="39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 x14ac:dyDescent="0.25">
      <c r="A28" s="29" t="s">
        <v>38</v>
      </c>
      <c r="B28" s="40">
        <f>B26+B21</f>
        <v>0</v>
      </c>
      <c r="C28" s="28"/>
      <c r="D28" s="40">
        <f>D26+D21</f>
        <v>0</v>
      </c>
      <c r="E28" s="28"/>
      <c r="F28" s="40">
        <f>F26+F21</f>
        <v>0</v>
      </c>
      <c r="G28" s="28"/>
      <c r="H28" s="40">
        <f>H26+H21</f>
        <v>0</v>
      </c>
      <c r="I28" s="28"/>
      <c r="J28" s="40">
        <f>J26+J21</f>
        <v>0</v>
      </c>
      <c r="K28" s="28"/>
      <c r="L28" s="40">
        <f>L26+L21</f>
        <v>0</v>
      </c>
      <c r="M28" s="16" t="s">
        <v>39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.5" customHeight="1" x14ac:dyDescent="0.2">
      <c r="A29" s="1"/>
      <c r="B29" s="8"/>
      <c r="C29" s="8"/>
      <c r="D29" s="8"/>
      <c r="E29" s="8"/>
      <c r="F29" s="8"/>
      <c r="G29" s="8"/>
      <c r="H29" s="8"/>
      <c r="I29" s="8"/>
      <c r="J29" s="35" t="str">
        <f>IF(B28+D28+H28-J28=0," ","error")</f>
        <v xml:space="preserve"> </v>
      </c>
      <c r="K29" s="8"/>
      <c r="L29" s="8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" customHeight="1" x14ac:dyDescent="0.2">
      <c r="A30" s="41" t="s">
        <v>40</v>
      </c>
      <c r="B30" s="42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 x14ac:dyDescent="0.25">
      <c r="A31" s="44" t="s">
        <v>41</v>
      </c>
      <c r="B31" s="25"/>
      <c r="C31" s="26"/>
      <c r="D31" s="25"/>
      <c r="E31" s="26"/>
      <c r="F31" s="25"/>
      <c r="G31" s="26"/>
      <c r="H31" s="25"/>
      <c r="I31" s="26"/>
      <c r="J31" s="27">
        <f t="shared" ref="J31:J41" si="2">H31+D31+B31+F31</f>
        <v>0</v>
      </c>
      <c r="K31" s="39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 x14ac:dyDescent="0.25">
      <c r="A32" s="44" t="s">
        <v>42</v>
      </c>
      <c r="B32" s="25"/>
      <c r="C32" s="26"/>
      <c r="D32" s="25"/>
      <c r="E32" s="26"/>
      <c r="F32" s="25"/>
      <c r="G32" s="26"/>
      <c r="H32" s="25"/>
      <c r="I32" s="26"/>
      <c r="J32" s="27">
        <f t="shared" si="2"/>
        <v>0</v>
      </c>
      <c r="K32" s="39"/>
      <c r="L32" s="25"/>
      <c r="M32" s="16" t="s">
        <v>43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 x14ac:dyDescent="0.25">
      <c r="A33" s="44" t="s">
        <v>44</v>
      </c>
      <c r="B33" s="25"/>
      <c r="C33" s="26"/>
      <c r="D33" s="25"/>
      <c r="E33" s="26"/>
      <c r="F33" s="25"/>
      <c r="G33" s="26"/>
      <c r="H33" s="25"/>
      <c r="I33" s="26"/>
      <c r="J33" s="27">
        <f t="shared" si="2"/>
        <v>0</v>
      </c>
      <c r="K33" s="39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44" t="s">
        <v>45</v>
      </c>
      <c r="B34" s="25"/>
      <c r="C34" s="26"/>
      <c r="D34" s="25"/>
      <c r="E34" s="26"/>
      <c r="F34" s="25"/>
      <c r="G34" s="26"/>
      <c r="H34" s="25"/>
      <c r="I34" s="26"/>
      <c r="J34" s="27">
        <f t="shared" si="2"/>
        <v>0</v>
      </c>
      <c r="K34" s="39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 x14ac:dyDescent="0.25">
      <c r="A35" s="44" t="s">
        <v>46</v>
      </c>
      <c r="B35" s="25"/>
      <c r="C35" s="26"/>
      <c r="D35" s="25"/>
      <c r="E35" s="26"/>
      <c r="F35" s="25"/>
      <c r="G35" s="26"/>
      <c r="H35" s="25"/>
      <c r="I35" s="26"/>
      <c r="J35" s="27">
        <f t="shared" si="2"/>
        <v>0</v>
      </c>
      <c r="K35" s="39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 x14ac:dyDescent="0.25">
      <c r="A36" s="44" t="s">
        <v>47</v>
      </c>
      <c r="B36" s="25"/>
      <c r="C36" s="26"/>
      <c r="D36" s="25"/>
      <c r="E36" s="26"/>
      <c r="F36" s="25"/>
      <c r="G36" s="26"/>
      <c r="H36" s="25"/>
      <c r="I36" s="26"/>
      <c r="J36" s="27">
        <f t="shared" si="2"/>
        <v>0</v>
      </c>
      <c r="K36" s="39"/>
      <c r="L36" s="25"/>
      <c r="M36" s="16" t="s">
        <v>48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 x14ac:dyDescent="0.25">
      <c r="A37" s="45" t="s">
        <v>49</v>
      </c>
      <c r="B37" s="25"/>
      <c r="C37" s="26"/>
      <c r="D37" s="25"/>
      <c r="E37" s="26"/>
      <c r="F37" s="25"/>
      <c r="G37" s="26"/>
      <c r="H37" s="25"/>
      <c r="I37" s="26"/>
      <c r="J37" s="27">
        <f t="shared" si="2"/>
        <v>0</v>
      </c>
      <c r="K37" s="39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5" customHeight="1" x14ac:dyDescent="0.25">
      <c r="A38" s="45" t="s">
        <v>50</v>
      </c>
      <c r="B38" s="25"/>
      <c r="C38" s="26"/>
      <c r="D38" s="25"/>
      <c r="E38" s="26"/>
      <c r="F38" s="25"/>
      <c r="G38" s="26"/>
      <c r="H38" s="25"/>
      <c r="I38" s="26"/>
      <c r="J38" s="27">
        <f t="shared" si="2"/>
        <v>0</v>
      </c>
      <c r="K38" s="39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 x14ac:dyDescent="0.25">
      <c r="A39" s="45" t="s">
        <v>51</v>
      </c>
      <c r="B39" s="25"/>
      <c r="C39" s="26"/>
      <c r="D39" s="25"/>
      <c r="E39" s="26"/>
      <c r="F39" s="25"/>
      <c r="G39" s="26"/>
      <c r="H39" s="25"/>
      <c r="I39" s="26"/>
      <c r="J39" s="27">
        <f t="shared" si="2"/>
        <v>0</v>
      </c>
      <c r="K39" s="39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 x14ac:dyDescent="0.25">
      <c r="A40" s="45" t="s">
        <v>52</v>
      </c>
      <c r="B40" s="25"/>
      <c r="C40" s="26"/>
      <c r="D40" s="25"/>
      <c r="E40" s="26"/>
      <c r="F40" s="25"/>
      <c r="G40" s="26"/>
      <c r="H40" s="25"/>
      <c r="I40" s="26"/>
      <c r="J40" s="27">
        <f t="shared" si="2"/>
        <v>0</v>
      </c>
      <c r="K40" s="39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 x14ac:dyDescent="0.25">
      <c r="A41" s="44"/>
      <c r="B41" s="46"/>
      <c r="C41" s="26"/>
      <c r="D41" s="46"/>
      <c r="E41" s="26"/>
      <c r="F41" s="46"/>
      <c r="G41" s="26"/>
      <c r="H41" s="46"/>
      <c r="I41" s="26"/>
      <c r="J41" s="27">
        <f t="shared" si="2"/>
        <v>0</v>
      </c>
      <c r="K41" s="39"/>
      <c r="L41" s="46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5" customHeight="1" x14ac:dyDescent="0.25">
      <c r="A42" s="47" t="s">
        <v>53</v>
      </c>
      <c r="B42" s="30">
        <f>SUM(B31:B41)</f>
        <v>0</v>
      </c>
      <c r="C42" s="48"/>
      <c r="D42" s="30">
        <f>SUM(D31:D41)</f>
        <v>0</v>
      </c>
      <c r="E42" s="26"/>
      <c r="F42" s="30">
        <f>SUM(F31:F41)</f>
        <v>0</v>
      </c>
      <c r="G42" s="26"/>
      <c r="H42" s="30">
        <f>SUM(H31:H41)</f>
        <v>0</v>
      </c>
      <c r="I42" s="26"/>
      <c r="J42" s="30">
        <f>SUM(J31:J41)</f>
        <v>0</v>
      </c>
      <c r="K42" s="39"/>
      <c r="L42" s="30">
        <f>SUM(L31:L41)</f>
        <v>0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7.25" customHeight="1" x14ac:dyDescent="0.2">
      <c r="A43" s="49"/>
      <c r="B43" s="35"/>
      <c r="C43" s="35"/>
      <c r="D43" s="50"/>
      <c r="E43" s="35"/>
      <c r="F43" s="35"/>
      <c r="G43" s="35"/>
      <c r="H43" s="35"/>
      <c r="I43" s="35"/>
      <c r="J43" s="35" t="str">
        <f>IF(B42+D42+F42+H42-J42=0," ","error")</f>
        <v xml:space="preserve"> </v>
      </c>
      <c r="K43" s="35"/>
      <c r="L43" s="35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</row>
    <row r="44" spans="1:26" ht="12.75" customHeight="1" x14ac:dyDescent="0.25">
      <c r="A44" s="36" t="s">
        <v>54</v>
      </c>
      <c r="B44" s="37"/>
      <c r="C44" s="23"/>
      <c r="D44" s="23"/>
      <c r="E44" s="23"/>
      <c r="F44" s="23"/>
      <c r="G44" s="23"/>
      <c r="H44" s="23"/>
      <c r="I44" s="23"/>
      <c r="J44" s="23"/>
      <c r="K44" s="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5" customHeight="1" x14ac:dyDescent="0.25">
      <c r="A45" s="44" t="s">
        <v>55</v>
      </c>
      <c r="B45" s="25"/>
      <c r="C45" s="26"/>
      <c r="D45" s="25"/>
      <c r="E45" s="26"/>
      <c r="F45" s="25"/>
      <c r="G45" s="26"/>
      <c r="H45" s="25"/>
      <c r="I45" s="26"/>
      <c r="J45" s="27">
        <f t="shared" ref="J45:J46" si="3">H45+D45+F45+B45</f>
        <v>0</v>
      </c>
      <c r="K45" s="39"/>
      <c r="L45" s="25"/>
      <c r="M45" s="16" t="s">
        <v>56</v>
      </c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 x14ac:dyDescent="0.25">
      <c r="A46" s="44" t="s">
        <v>57</v>
      </c>
      <c r="B46" s="46"/>
      <c r="C46" s="26"/>
      <c r="D46" s="46"/>
      <c r="E46" s="26"/>
      <c r="F46" s="46"/>
      <c r="G46" s="26"/>
      <c r="H46" s="46"/>
      <c r="I46" s="26"/>
      <c r="J46" s="27">
        <f t="shared" si="3"/>
        <v>0</v>
      </c>
      <c r="K46" s="39"/>
      <c r="L46" s="46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customHeight="1" x14ac:dyDescent="0.25">
      <c r="A47" s="47" t="s">
        <v>58</v>
      </c>
      <c r="B47" s="30">
        <f>SUM(B45:B46)</f>
        <v>0</v>
      </c>
      <c r="C47" s="48"/>
      <c r="D47" s="30">
        <f>SUM(D45:D46)</f>
        <v>0</v>
      </c>
      <c r="E47" s="26"/>
      <c r="F47" s="30">
        <f>SUM(F45:F46)</f>
        <v>0</v>
      </c>
      <c r="G47" s="26"/>
      <c r="H47" s="30">
        <f>SUM(H45:H46)</f>
        <v>0</v>
      </c>
      <c r="I47" s="26"/>
      <c r="J47" s="30">
        <f>SUM(J45:J46)</f>
        <v>0</v>
      </c>
      <c r="K47" s="39"/>
      <c r="L47" s="30">
        <f>SUM(L45:L46)</f>
        <v>0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2">
      <c r="A48" s="1"/>
      <c r="B48" s="51"/>
      <c r="C48" s="8"/>
      <c r="D48" s="51"/>
      <c r="E48" s="8"/>
      <c r="F48" s="8"/>
      <c r="G48" s="8"/>
      <c r="H48" s="51"/>
      <c r="I48" s="8"/>
      <c r="J48" s="35" t="str">
        <f>IF(B47+D47+F47+H47-J47=0," ","error")</f>
        <v xml:space="preserve"> </v>
      </c>
      <c r="K48" s="8"/>
      <c r="L48" s="8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5" customHeight="1" x14ac:dyDescent="0.25">
      <c r="A49" s="52" t="s">
        <v>59</v>
      </c>
      <c r="B49" s="53">
        <f>+B47+B42</f>
        <v>0</v>
      </c>
      <c r="C49" s="28"/>
      <c r="D49" s="53">
        <f>+D47+D42</f>
        <v>0</v>
      </c>
      <c r="E49" s="28"/>
      <c r="F49" s="53">
        <f>+F47+F42</f>
        <v>0</v>
      </c>
      <c r="G49" s="28"/>
      <c r="H49" s="53">
        <f>+H47+H42</f>
        <v>0</v>
      </c>
      <c r="I49" s="28"/>
      <c r="J49" s="53">
        <f>+J47+J42</f>
        <v>0</v>
      </c>
      <c r="K49" s="28"/>
      <c r="L49" s="53">
        <f>+L47+L42</f>
        <v>0</v>
      </c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</row>
    <row r="50" spans="1:26" ht="12.75" customHeight="1" x14ac:dyDescent="0.2">
      <c r="A50" s="1"/>
      <c r="B50" s="55"/>
      <c r="C50" s="55"/>
      <c r="D50" s="55"/>
      <c r="E50" s="55"/>
      <c r="F50" s="55"/>
      <c r="G50" s="55"/>
      <c r="H50" s="55"/>
      <c r="I50" s="55"/>
      <c r="J50" s="35" t="str">
        <f>IF(B49+D49+F49+H49-J49=0," ","error")</f>
        <v xml:space="preserve"> </v>
      </c>
      <c r="K50" s="56"/>
      <c r="L50" s="8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9.5" customHeight="1" x14ac:dyDescent="0.25">
      <c r="A51" s="57" t="s">
        <v>60</v>
      </c>
      <c r="B51" s="58">
        <f>+B28-B49</f>
        <v>0</v>
      </c>
      <c r="C51" s="59"/>
      <c r="D51" s="58">
        <f>+D28-D49</f>
        <v>0</v>
      </c>
      <c r="E51" s="59"/>
      <c r="F51" s="58">
        <f>+F28-F49</f>
        <v>0</v>
      </c>
      <c r="G51" s="59"/>
      <c r="H51" s="58">
        <f>+H28-H49</f>
        <v>0</v>
      </c>
      <c r="I51" s="59"/>
      <c r="J51" s="60">
        <f>IF((B51+D51+F51+H51)=(+J28-J49),H51+F51+D51+B51,"Cross Add Error")</f>
        <v>0</v>
      </c>
      <c r="K51" s="61"/>
      <c r="L51" s="58">
        <f>+L28-L49</f>
        <v>0</v>
      </c>
      <c r="M51" s="62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5">
      <c r="A52" s="57"/>
      <c r="B52" s="63"/>
      <c r="C52" s="59"/>
      <c r="D52" s="63"/>
      <c r="E52" s="59"/>
      <c r="F52" s="63"/>
      <c r="G52" s="59"/>
      <c r="H52" s="63"/>
      <c r="I52" s="59"/>
      <c r="J52" s="63"/>
      <c r="K52" s="61"/>
      <c r="L52" s="63"/>
      <c r="M52" s="62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5" customHeight="1" x14ac:dyDescent="0.25">
      <c r="A53" s="64" t="s">
        <v>61</v>
      </c>
      <c r="B53" s="65"/>
      <c r="C53" s="59"/>
      <c r="D53" s="65"/>
      <c r="E53" s="59"/>
      <c r="F53" s="65"/>
      <c r="G53" s="59"/>
      <c r="H53" s="65"/>
      <c r="I53" s="59"/>
      <c r="J53" s="66">
        <f>IF(H53+F53+D53+B53=0,0,"Transfer error")</f>
        <v>0</v>
      </c>
      <c r="K53" s="61"/>
      <c r="L53" s="65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5">
      <c r="A54" s="67"/>
      <c r="B54" s="63"/>
      <c r="C54" s="59"/>
      <c r="D54" s="63"/>
      <c r="E54" s="59"/>
      <c r="F54" s="63"/>
      <c r="G54" s="59"/>
      <c r="H54" s="63"/>
      <c r="I54" s="59"/>
      <c r="J54" s="68"/>
      <c r="K54" s="61"/>
      <c r="L54" s="63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9.25" customHeight="1" x14ac:dyDescent="0.25">
      <c r="A55" s="47" t="s">
        <v>62</v>
      </c>
      <c r="B55" s="69">
        <f>+B51+B53</f>
        <v>0</v>
      </c>
      <c r="C55" s="59"/>
      <c r="D55" s="69">
        <f>+D51+D53</f>
        <v>0</v>
      </c>
      <c r="E55" s="59"/>
      <c r="F55" s="69">
        <f>+F51+F53</f>
        <v>0</v>
      </c>
      <c r="G55" s="59"/>
      <c r="H55" s="69">
        <f>+H51+H53</f>
        <v>0</v>
      </c>
      <c r="I55" s="59"/>
      <c r="J55" s="69">
        <f>+J51+J53</f>
        <v>0</v>
      </c>
      <c r="K55" s="61"/>
      <c r="L55" s="69">
        <f>+L51+L53</f>
        <v>0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1"/>
      <c r="B56" s="8"/>
      <c r="C56" s="1"/>
      <c r="D56" s="1"/>
      <c r="E56" s="1"/>
      <c r="F56" s="1"/>
      <c r="G56" s="1"/>
      <c r="H56" s="1"/>
      <c r="I56" s="1"/>
      <c r="J56" s="35" t="str">
        <f>IF(B55+D55+H55-J55=0," ","error")</f>
        <v xml:space="preserve"> 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1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1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1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1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1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1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1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1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1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1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1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1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1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1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1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1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1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1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1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1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1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1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1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1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1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1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1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1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1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1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1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1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1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1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1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1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1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1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1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1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1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1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1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1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1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1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1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2">
    <mergeCell ref="D4:F4"/>
    <mergeCell ref="D5:F5"/>
    <mergeCell ref="G4:G6"/>
    <mergeCell ref="D6:F6"/>
    <mergeCell ref="A1:A6"/>
    <mergeCell ref="B1:J1"/>
    <mergeCell ref="B3:J3"/>
    <mergeCell ref="B4:B6"/>
    <mergeCell ref="C4:C6"/>
    <mergeCell ref="H4:J4"/>
    <mergeCell ref="H5:J5"/>
    <mergeCell ref="H6:J6"/>
  </mergeCells>
  <pageMargins left="0.55118110236220474" right="0.51181102362204722" top="0.47244094488188981" bottom="0.39370078740157483" header="0" footer="0"/>
  <pageSetup paperSize="9" scale="65" orientation="portrait"/>
  <headerFooter>
    <oddHeader>&amp;LAPPENDIX 2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pane ySplit="2" topLeftCell="A3" activePane="bottomLeft" state="frozen"/>
      <selection pane="bottomLeft" activeCell="B4" sqref="B4"/>
    </sheetView>
  </sheetViews>
  <sheetFormatPr defaultColWidth="12.5703125" defaultRowHeight="15" customHeight="1" x14ac:dyDescent="0.2"/>
  <cols>
    <col min="1" max="1" width="28.85546875" customWidth="1"/>
    <col min="2" max="2" width="19" customWidth="1"/>
    <col min="3" max="3" width="3.85546875" customWidth="1"/>
    <col min="4" max="4" width="15.42578125" customWidth="1"/>
    <col min="5" max="5" width="1.5703125" customWidth="1"/>
    <col min="6" max="6" width="15.42578125" customWidth="1"/>
    <col min="7" max="7" width="1.42578125" customWidth="1"/>
    <col min="8" max="8" width="15.42578125" customWidth="1"/>
    <col min="9" max="9" width="1.5703125" customWidth="1"/>
    <col min="10" max="10" width="15.5703125" customWidth="1"/>
    <col min="11" max="11" width="1.5703125" customWidth="1"/>
    <col min="12" max="12" width="14.7109375" customWidth="1"/>
    <col min="13" max="13" width="1.5703125" customWidth="1"/>
    <col min="14" max="14" width="14.7109375" customWidth="1"/>
    <col min="15" max="15" width="1.5703125" customWidth="1"/>
    <col min="16" max="16" width="14.7109375" customWidth="1"/>
    <col min="17" max="26" width="8.5703125" customWidth="1"/>
  </cols>
  <sheetData>
    <row r="1" spans="1:26" ht="27" customHeight="1" x14ac:dyDescent="0.3">
      <c r="A1" s="1"/>
      <c r="B1" s="241">
        <f>'R&amp;P Accounts'!B2</f>
        <v>0</v>
      </c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1"/>
      <c r="N1" s="241" t="str">
        <f>'R&amp;P Accounts'!L2</f>
        <v>SCO52112</v>
      </c>
      <c r="O1" s="210"/>
      <c r="P1" s="210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6.25" customHeight="1" x14ac:dyDescent="0.2">
      <c r="A2" s="71" t="s">
        <v>63</v>
      </c>
      <c r="B2" s="72"/>
      <c r="C2" s="73"/>
      <c r="D2" s="73"/>
      <c r="E2" s="73"/>
      <c r="F2" s="242"/>
      <c r="G2" s="243"/>
      <c r="H2" s="244"/>
      <c r="I2" s="74"/>
      <c r="J2" s="74"/>
      <c r="K2" s="74"/>
      <c r="L2" s="75"/>
      <c r="M2" s="74"/>
      <c r="N2" s="75"/>
      <c r="O2" s="74"/>
      <c r="P2" s="75"/>
      <c r="Q2" s="76"/>
      <c r="R2" s="76"/>
      <c r="S2" s="76"/>
      <c r="T2" s="76"/>
      <c r="U2" s="76"/>
      <c r="V2" s="76"/>
      <c r="W2" s="76"/>
      <c r="X2" s="76"/>
      <c r="Y2" s="76"/>
      <c r="Z2" s="76"/>
    </row>
    <row r="3" spans="1:26" ht="40.5" customHeight="1" x14ac:dyDescent="0.25">
      <c r="A3" s="77" t="s">
        <v>64</v>
      </c>
      <c r="B3" s="245" t="s">
        <v>65</v>
      </c>
      <c r="C3" s="210"/>
      <c r="D3" s="210"/>
      <c r="E3" s="78"/>
      <c r="F3" s="79" t="s">
        <v>66</v>
      </c>
      <c r="G3" s="54"/>
      <c r="H3" s="79" t="s">
        <v>67</v>
      </c>
      <c r="I3" s="80"/>
      <c r="J3" s="79" t="s">
        <v>11</v>
      </c>
      <c r="K3" s="80"/>
      <c r="L3" s="79" t="s">
        <v>68</v>
      </c>
      <c r="M3" s="80"/>
      <c r="N3" s="79" t="s">
        <v>69</v>
      </c>
      <c r="O3" s="80"/>
      <c r="P3" s="79" t="s">
        <v>70</v>
      </c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">
      <c r="A4" s="1"/>
      <c r="B4" s="246"/>
      <c r="C4" s="210"/>
      <c r="D4" s="210"/>
      <c r="E4" s="81"/>
      <c r="F4" s="82" t="s">
        <v>16</v>
      </c>
      <c r="G4" s="1"/>
      <c r="H4" s="82" t="s">
        <v>16</v>
      </c>
      <c r="I4" s="83"/>
      <c r="J4" s="82" t="s">
        <v>16</v>
      </c>
      <c r="K4" s="83"/>
      <c r="L4" s="82" t="s">
        <v>16</v>
      </c>
      <c r="M4" s="83"/>
      <c r="N4" s="82" t="s">
        <v>16</v>
      </c>
      <c r="O4" s="83"/>
      <c r="P4" s="82" t="s">
        <v>16</v>
      </c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0" customHeight="1" x14ac:dyDescent="0.2">
      <c r="A5" s="233" t="s">
        <v>71</v>
      </c>
      <c r="B5" s="247" t="s">
        <v>72</v>
      </c>
      <c r="C5" s="216"/>
      <c r="D5" s="217"/>
      <c r="E5" s="84"/>
      <c r="F5" s="85"/>
      <c r="G5" s="86"/>
      <c r="H5" s="85"/>
      <c r="I5" s="86"/>
      <c r="J5" s="85"/>
      <c r="K5" s="86"/>
      <c r="L5" s="85"/>
      <c r="M5" s="86"/>
      <c r="N5" s="87">
        <f t="shared" ref="N5:N9" si="0">F5+H5+J5+L5</f>
        <v>0</v>
      </c>
      <c r="O5" s="86"/>
      <c r="P5" s="85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0" customHeight="1" x14ac:dyDescent="0.2">
      <c r="A6" s="234"/>
      <c r="B6" s="247" t="s">
        <v>73</v>
      </c>
      <c r="C6" s="216"/>
      <c r="D6" s="217"/>
      <c r="E6" s="84"/>
      <c r="F6" s="85"/>
      <c r="G6" s="86"/>
      <c r="H6" s="85"/>
      <c r="I6" s="86"/>
      <c r="J6" s="85"/>
      <c r="K6" s="86"/>
      <c r="L6" s="85"/>
      <c r="M6" s="86"/>
      <c r="N6" s="87">
        <f t="shared" si="0"/>
        <v>0</v>
      </c>
      <c r="O6" s="86"/>
      <c r="P6" s="85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6.25" customHeight="1" x14ac:dyDescent="0.2">
      <c r="A7" s="234"/>
      <c r="B7" s="247"/>
      <c r="C7" s="216"/>
      <c r="D7" s="217"/>
      <c r="E7" s="84"/>
      <c r="F7" s="88"/>
      <c r="G7" s="86"/>
      <c r="H7" s="88"/>
      <c r="I7" s="86"/>
      <c r="J7" s="88"/>
      <c r="K7" s="86"/>
      <c r="L7" s="88"/>
      <c r="M7" s="86"/>
      <c r="N7" s="87">
        <f t="shared" si="0"/>
        <v>0</v>
      </c>
      <c r="O7" s="86"/>
      <c r="P7" s="88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6.25" customHeight="1" x14ac:dyDescent="0.2">
      <c r="A8" s="234"/>
      <c r="B8" s="247"/>
      <c r="C8" s="216"/>
      <c r="D8" s="217"/>
      <c r="E8" s="84"/>
      <c r="F8" s="89"/>
      <c r="G8" s="86"/>
      <c r="H8" s="89"/>
      <c r="I8" s="86"/>
      <c r="J8" s="89"/>
      <c r="K8" s="86"/>
      <c r="L8" s="89"/>
      <c r="M8" s="86"/>
      <c r="N8" s="90">
        <f t="shared" si="0"/>
        <v>0</v>
      </c>
      <c r="O8" s="86"/>
      <c r="P8" s="89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2">
      <c r="A9" s="1"/>
      <c r="B9" s="248" t="s">
        <v>74</v>
      </c>
      <c r="C9" s="249"/>
      <c r="D9" s="249"/>
      <c r="E9" s="91"/>
      <c r="F9" s="92">
        <f>SUM(F5:F8)</f>
        <v>0</v>
      </c>
      <c r="G9" s="93"/>
      <c r="H9" s="92">
        <f>SUM(H5:H8)</f>
        <v>0</v>
      </c>
      <c r="I9" s="94"/>
      <c r="J9" s="92">
        <f>SUM(J5:J8)</f>
        <v>0</v>
      </c>
      <c r="K9" s="94"/>
      <c r="L9" s="92">
        <f>SUM(L5:L8)</f>
        <v>0</v>
      </c>
      <c r="M9" s="251"/>
      <c r="N9" s="95">
        <f t="shared" si="0"/>
        <v>0</v>
      </c>
      <c r="O9" s="251"/>
      <c r="P9" s="92">
        <f>SUM(P5:P8)</f>
        <v>0</v>
      </c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6.25" customHeight="1" x14ac:dyDescent="0.2">
      <c r="A10" s="1"/>
      <c r="B10" s="252" t="s">
        <v>75</v>
      </c>
      <c r="C10" s="210"/>
      <c r="D10" s="210"/>
      <c r="E10" s="96"/>
      <c r="F10" s="97">
        <f>F6-'R&amp;P Accounts'!B55</f>
        <v>0</v>
      </c>
      <c r="G10" s="94"/>
      <c r="H10" s="97">
        <f>H6-'R&amp;P Accounts'!D55</f>
        <v>0</v>
      </c>
      <c r="I10" s="94"/>
      <c r="J10" s="97">
        <f>J6-'R&amp;P Accounts'!F55</f>
        <v>0</v>
      </c>
      <c r="K10" s="94"/>
      <c r="L10" s="97">
        <f>L6-'R&amp;P Accounts'!H55</f>
        <v>0</v>
      </c>
      <c r="M10" s="210"/>
      <c r="N10" s="97">
        <f>N6-'R&amp;P Accounts'!J55</f>
        <v>0</v>
      </c>
      <c r="O10" s="210"/>
      <c r="P10" s="97">
        <f>P6-'R&amp;P Accounts'!L55</f>
        <v>0</v>
      </c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">
      <c r="A11" s="1"/>
      <c r="B11" s="226"/>
      <c r="C11" s="210"/>
      <c r="D11" s="210"/>
      <c r="E11" s="98"/>
      <c r="F11" s="1"/>
      <c r="G11" s="232"/>
      <c r="H11" s="1"/>
      <c r="I11" s="232"/>
      <c r="J11" s="83"/>
      <c r="K11" s="83"/>
      <c r="L11" s="1"/>
      <c r="M11" s="232"/>
      <c r="N11" s="1"/>
      <c r="O11" s="232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.75" customHeight="1" x14ac:dyDescent="0.25">
      <c r="A12" s="1"/>
      <c r="B12" s="227" t="s">
        <v>76</v>
      </c>
      <c r="C12" s="210"/>
      <c r="D12" s="210"/>
      <c r="E12" s="99"/>
      <c r="F12" s="1"/>
      <c r="G12" s="210"/>
      <c r="H12" s="100"/>
      <c r="I12" s="210"/>
      <c r="J12" s="228" t="s">
        <v>77</v>
      </c>
      <c r="K12" s="210"/>
      <c r="L12" s="210"/>
      <c r="M12" s="210"/>
      <c r="N12" s="100" t="s">
        <v>78</v>
      </c>
      <c r="O12" s="210"/>
      <c r="P12" s="100" t="s">
        <v>79</v>
      </c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">
      <c r="A13" s="101"/>
      <c r="B13" s="229"/>
      <c r="C13" s="207"/>
      <c r="D13" s="207"/>
      <c r="E13" s="102"/>
      <c r="F13" s="103"/>
      <c r="G13" s="101"/>
      <c r="H13" s="103"/>
      <c r="I13" s="104"/>
      <c r="J13" s="104"/>
      <c r="K13" s="104"/>
      <c r="L13" s="101"/>
      <c r="M13" s="104"/>
      <c r="N13" s="82" t="s">
        <v>16</v>
      </c>
      <c r="O13" s="83"/>
      <c r="P13" s="82" t="s">
        <v>16</v>
      </c>
      <c r="Q13" s="101"/>
      <c r="R13" s="101"/>
      <c r="S13" s="101"/>
      <c r="T13" s="101"/>
      <c r="U13" s="101"/>
      <c r="V13" s="101"/>
      <c r="W13" s="101"/>
      <c r="X13" s="101"/>
      <c r="Y13" s="101"/>
      <c r="Z13" s="101"/>
    </row>
    <row r="14" spans="1:26" ht="19.5" customHeight="1" x14ac:dyDescent="0.2">
      <c r="A14" s="233" t="s">
        <v>80</v>
      </c>
      <c r="B14" s="225"/>
      <c r="C14" s="216"/>
      <c r="D14" s="217"/>
      <c r="E14" s="105"/>
      <c r="F14" s="1"/>
      <c r="G14" s="232"/>
      <c r="H14" s="1"/>
      <c r="I14" s="83"/>
      <c r="J14" s="250"/>
      <c r="K14" s="216"/>
      <c r="L14" s="217"/>
      <c r="M14" s="78"/>
      <c r="N14" s="106"/>
      <c r="O14" s="94"/>
      <c r="P14" s="106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 x14ac:dyDescent="0.2">
      <c r="A15" s="234"/>
      <c r="B15" s="225"/>
      <c r="C15" s="216"/>
      <c r="D15" s="217"/>
      <c r="E15" s="105"/>
      <c r="F15" s="1"/>
      <c r="G15" s="210"/>
      <c r="H15" s="100"/>
      <c r="I15" s="83"/>
      <c r="J15" s="250"/>
      <c r="K15" s="216"/>
      <c r="L15" s="217"/>
      <c r="M15" s="78"/>
      <c r="N15" s="106"/>
      <c r="O15" s="94"/>
      <c r="P15" s="106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5" customHeight="1" x14ac:dyDescent="0.2">
      <c r="A16" s="234"/>
      <c r="B16" s="225"/>
      <c r="C16" s="216"/>
      <c r="D16" s="217"/>
      <c r="E16" s="105"/>
      <c r="F16" s="83"/>
      <c r="G16" s="83"/>
      <c r="H16" s="105"/>
      <c r="I16" s="83"/>
      <c r="J16" s="250"/>
      <c r="K16" s="216"/>
      <c r="L16" s="217"/>
      <c r="M16" s="78"/>
      <c r="N16" s="106"/>
      <c r="O16" s="94"/>
      <c r="P16" s="106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 x14ac:dyDescent="0.2">
      <c r="A17" s="234"/>
      <c r="B17" s="225"/>
      <c r="C17" s="216"/>
      <c r="D17" s="217"/>
      <c r="E17" s="105"/>
      <c r="F17" s="83"/>
      <c r="G17" s="83"/>
      <c r="H17" s="105"/>
      <c r="I17" s="83"/>
      <c r="J17" s="250"/>
      <c r="K17" s="216"/>
      <c r="L17" s="217"/>
      <c r="M17" s="78"/>
      <c r="N17" s="106"/>
      <c r="O17" s="94"/>
      <c r="P17" s="106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 x14ac:dyDescent="0.2">
      <c r="A18" s="234"/>
      <c r="B18" s="225"/>
      <c r="C18" s="216"/>
      <c r="D18" s="217"/>
      <c r="E18" s="105"/>
      <c r="F18" s="83"/>
      <c r="G18" s="83"/>
      <c r="H18" s="105"/>
      <c r="I18" s="83"/>
      <c r="J18" s="250"/>
      <c r="K18" s="216"/>
      <c r="L18" s="217"/>
      <c r="M18" s="78"/>
      <c r="N18" s="107"/>
      <c r="O18" s="94"/>
      <c r="P18" s="107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 x14ac:dyDescent="0.2">
      <c r="A19" s="108"/>
      <c r="B19" s="109"/>
      <c r="C19" s="109"/>
      <c r="D19" s="109"/>
      <c r="E19" s="105"/>
      <c r="F19" s="83"/>
      <c r="G19" s="83"/>
      <c r="H19" s="105"/>
      <c r="I19" s="83"/>
      <c r="J19" s="1"/>
      <c r="K19" s="83"/>
      <c r="L19" s="110" t="s">
        <v>81</v>
      </c>
      <c r="M19" s="78"/>
      <c r="N19" s="111">
        <f>SUM(N14:N18)</f>
        <v>0</v>
      </c>
      <c r="O19" s="94"/>
      <c r="P19" s="111">
        <f>SUM(P14:P18)</f>
        <v>0</v>
      </c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">
      <c r="A20" s="1"/>
      <c r="B20" s="226"/>
      <c r="C20" s="210"/>
      <c r="D20" s="210"/>
      <c r="E20" s="83"/>
      <c r="F20" s="1"/>
      <c r="G20" s="83"/>
      <c r="H20" s="1"/>
      <c r="I20" s="83"/>
      <c r="J20" s="83"/>
      <c r="K20" s="83"/>
      <c r="L20" s="82"/>
      <c r="M20" s="83"/>
      <c r="N20" s="82"/>
      <c r="O20" s="83"/>
      <c r="P20" s="82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7" customHeight="1" x14ac:dyDescent="0.25">
      <c r="A21" s="1"/>
      <c r="B21" s="227" t="s">
        <v>76</v>
      </c>
      <c r="C21" s="210"/>
      <c r="D21" s="210"/>
      <c r="E21" s="112"/>
      <c r="F21" s="1"/>
      <c r="G21" s="83"/>
      <c r="H21" s="228" t="s">
        <v>77</v>
      </c>
      <c r="I21" s="210"/>
      <c r="J21" s="210"/>
      <c r="K21" s="83"/>
      <c r="L21" s="100" t="s">
        <v>82</v>
      </c>
      <c r="M21" s="83"/>
      <c r="N21" s="100" t="s">
        <v>83</v>
      </c>
      <c r="O21" s="83"/>
      <c r="P21" s="100" t="s">
        <v>79</v>
      </c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">
      <c r="A22" s="101"/>
      <c r="B22" s="229"/>
      <c r="C22" s="207"/>
      <c r="D22" s="207"/>
      <c r="E22" s="102"/>
      <c r="F22" s="101"/>
      <c r="G22" s="101"/>
      <c r="H22" s="101"/>
      <c r="I22" s="104"/>
      <c r="J22" s="103"/>
      <c r="K22" s="104"/>
      <c r="L22" s="82" t="s">
        <v>16</v>
      </c>
      <c r="M22" s="83"/>
      <c r="N22" s="82" t="s">
        <v>16</v>
      </c>
      <c r="O22" s="83"/>
      <c r="P22" s="82" t="s">
        <v>16</v>
      </c>
      <c r="Q22" s="101"/>
      <c r="R22" s="101"/>
      <c r="S22" s="101"/>
      <c r="T22" s="101"/>
      <c r="U22" s="101"/>
      <c r="V22" s="101"/>
      <c r="W22" s="101"/>
      <c r="X22" s="101"/>
      <c r="Y22" s="101"/>
      <c r="Z22" s="101"/>
    </row>
    <row r="23" spans="1:26" ht="19.5" customHeight="1" x14ac:dyDescent="0.2">
      <c r="A23" s="233" t="s">
        <v>84</v>
      </c>
      <c r="B23" s="225"/>
      <c r="C23" s="216"/>
      <c r="D23" s="217"/>
      <c r="E23" s="105"/>
      <c r="F23" s="1"/>
      <c r="G23" s="83"/>
      <c r="H23" s="230"/>
      <c r="I23" s="216"/>
      <c r="J23" s="217"/>
      <c r="K23" s="78"/>
      <c r="L23" s="106"/>
      <c r="M23" s="94"/>
      <c r="N23" s="106"/>
      <c r="O23" s="94"/>
      <c r="P23" s="106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 x14ac:dyDescent="0.2">
      <c r="A24" s="234"/>
      <c r="B24" s="225"/>
      <c r="C24" s="216"/>
      <c r="D24" s="217"/>
      <c r="E24" s="105"/>
      <c r="F24" s="1"/>
      <c r="G24" s="83"/>
      <c r="H24" s="230"/>
      <c r="I24" s="216"/>
      <c r="J24" s="217"/>
      <c r="K24" s="78"/>
      <c r="L24" s="106"/>
      <c r="M24" s="94"/>
      <c r="N24" s="106"/>
      <c r="O24" s="94"/>
      <c r="P24" s="106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 x14ac:dyDescent="0.2">
      <c r="A25" s="234"/>
      <c r="B25" s="225"/>
      <c r="C25" s="216"/>
      <c r="D25" s="217"/>
      <c r="E25" s="105"/>
      <c r="F25" s="1"/>
      <c r="G25" s="83"/>
      <c r="H25" s="230"/>
      <c r="I25" s="216"/>
      <c r="J25" s="217"/>
      <c r="K25" s="78"/>
      <c r="L25" s="106"/>
      <c r="M25" s="94"/>
      <c r="N25" s="106"/>
      <c r="O25" s="94"/>
      <c r="P25" s="106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 x14ac:dyDescent="0.2">
      <c r="A26" s="234"/>
      <c r="B26" s="225"/>
      <c r="C26" s="216"/>
      <c r="D26" s="217"/>
      <c r="E26" s="105"/>
      <c r="F26" s="1"/>
      <c r="G26" s="83"/>
      <c r="H26" s="230"/>
      <c r="I26" s="216"/>
      <c r="J26" s="217"/>
      <c r="K26" s="78"/>
      <c r="L26" s="106"/>
      <c r="M26" s="94"/>
      <c r="N26" s="106"/>
      <c r="O26" s="94"/>
      <c r="P26" s="106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 x14ac:dyDescent="0.2">
      <c r="A27" s="234"/>
      <c r="B27" s="225"/>
      <c r="C27" s="216"/>
      <c r="D27" s="217"/>
      <c r="E27" s="105"/>
      <c r="F27" s="1"/>
      <c r="G27" s="83"/>
      <c r="H27" s="230"/>
      <c r="I27" s="216"/>
      <c r="J27" s="217"/>
      <c r="K27" s="78"/>
      <c r="L27" s="106"/>
      <c r="M27" s="94"/>
      <c r="N27" s="106"/>
      <c r="O27" s="94"/>
      <c r="P27" s="106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 x14ac:dyDescent="0.2">
      <c r="A28" s="234"/>
      <c r="B28" s="225"/>
      <c r="C28" s="216"/>
      <c r="D28" s="217"/>
      <c r="E28" s="105"/>
      <c r="F28" s="1"/>
      <c r="G28" s="83"/>
      <c r="H28" s="230"/>
      <c r="I28" s="216"/>
      <c r="J28" s="217"/>
      <c r="K28" s="78"/>
      <c r="L28" s="106"/>
      <c r="M28" s="94"/>
      <c r="N28" s="106"/>
      <c r="O28" s="94"/>
      <c r="P28" s="106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 x14ac:dyDescent="0.2">
      <c r="A29" s="234"/>
      <c r="B29" s="225"/>
      <c r="C29" s="216"/>
      <c r="D29" s="217"/>
      <c r="E29" s="105"/>
      <c r="F29" s="1"/>
      <c r="G29" s="83"/>
      <c r="H29" s="230"/>
      <c r="I29" s="216"/>
      <c r="J29" s="217"/>
      <c r="K29" s="78"/>
      <c r="L29" s="106"/>
      <c r="M29" s="94"/>
      <c r="N29" s="106"/>
      <c r="O29" s="94"/>
      <c r="P29" s="106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 x14ac:dyDescent="0.2">
      <c r="A30" s="234"/>
      <c r="B30" s="225"/>
      <c r="C30" s="216"/>
      <c r="D30" s="217"/>
      <c r="E30" s="105"/>
      <c r="F30" s="1"/>
      <c r="G30" s="83"/>
      <c r="H30" s="230"/>
      <c r="I30" s="216"/>
      <c r="J30" s="217"/>
      <c r="K30" s="78"/>
      <c r="L30" s="106"/>
      <c r="M30" s="94"/>
      <c r="N30" s="106"/>
      <c r="O30" s="94"/>
      <c r="P30" s="106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 x14ac:dyDescent="0.2">
      <c r="A31" s="234"/>
      <c r="B31" s="225"/>
      <c r="C31" s="216"/>
      <c r="D31" s="217"/>
      <c r="E31" s="105"/>
      <c r="F31" s="1"/>
      <c r="G31" s="83"/>
      <c r="H31" s="230"/>
      <c r="I31" s="216"/>
      <c r="J31" s="217"/>
      <c r="K31" s="78"/>
      <c r="L31" s="107"/>
      <c r="M31" s="94"/>
      <c r="N31" s="107"/>
      <c r="O31" s="94"/>
      <c r="P31" s="107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 x14ac:dyDescent="0.2">
      <c r="A32" s="108"/>
      <c r="B32" s="109"/>
      <c r="C32" s="109"/>
      <c r="D32" s="109"/>
      <c r="E32" s="105"/>
      <c r="F32" s="1"/>
      <c r="G32" s="83"/>
      <c r="H32" s="1"/>
      <c r="I32" s="83"/>
      <c r="J32" s="79" t="s">
        <v>85</v>
      </c>
      <c r="K32" s="83"/>
      <c r="L32" s="111">
        <f>SUM(L23:L31)</f>
        <v>0</v>
      </c>
      <c r="M32" s="94"/>
      <c r="N32" s="111">
        <f>SUM(N23:N31)</f>
        <v>0</v>
      </c>
      <c r="O32" s="94"/>
      <c r="P32" s="111">
        <f>SUM(P23:P31)</f>
        <v>0</v>
      </c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0.5" customHeight="1" x14ac:dyDescent="0.2">
      <c r="A33" s="1"/>
      <c r="B33" s="226"/>
      <c r="C33" s="210"/>
      <c r="D33" s="210"/>
      <c r="E33" s="231"/>
      <c r="F33" s="1"/>
      <c r="G33" s="231"/>
      <c r="H33" s="82"/>
      <c r="I33" s="232"/>
      <c r="J33" s="83"/>
      <c r="K33" s="83"/>
      <c r="L33" s="113"/>
      <c r="M33" s="232"/>
      <c r="N33" s="113"/>
      <c r="O33" s="240"/>
      <c r="P33" s="113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 x14ac:dyDescent="0.25">
      <c r="A34" s="1"/>
      <c r="B34" s="227" t="s">
        <v>76</v>
      </c>
      <c r="C34" s="210"/>
      <c r="D34" s="210"/>
      <c r="E34" s="210"/>
      <c r="F34" s="1"/>
      <c r="G34" s="210"/>
      <c r="H34" s="82"/>
      <c r="I34" s="210"/>
      <c r="J34" s="228" t="s">
        <v>86</v>
      </c>
      <c r="K34" s="210"/>
      <c r="L34" s="210"/>
      <c r="M34" s="210"/>
      <c r="N34" s="100" t="s">
        <v>87</v>
      </c>
      <c r="O34" s="210"/>
      <c r="P34" s="100" t="s">
        <v>79</v>
      </c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">
      <c r="A35" s="101"/>
      <c r="B35" s="229"/>
      <c r="C35" s="207"/>
      <c r="D35" s="207"/>
      <c r="E35" s="102"/>
      <c r="F35" s="1"/>
      <c r="G35" s="101"/>
      <c r="H35" s="103"/>
      <c r="I35" s="104"/>
      <c r="J35" s="104"/>
      <c r="K35" s="104"/>
      <c r="L35" s="101"/>
      <c r="M35" s="104"/>
      <c r="N35" s="82" t="s">
        <v>16</v>
      </c>
      <c r="O35" s="83"/>
      <c r="P35" s="82" t="s">
        <v>16</v>
      </c>
      <c r="Q35" s="101"/>
      <c r="R35" s="101"/>
      <c r="S35" s="101"/>
      <c r="T35" s="101"/>
      <c r="U35" s="101"/>
      <c r="V35" s="101"/>
      <c r="W35" s="101"/>
      <c r="X35" s="101"/>
      <c r="Y35" s="101"/>
      <c r="Z35" s="101"/>
    </row>
    <row r="36" spans="1:26" ht="19.5" customHeight="1" x14ac:dyDescent="0.2">
      <c r="A36" s="233" t="s">
        <v>88</v>
      </c>
      <c r="B36" s="225"/>
      <c r="C36" s="216"/>
      <c r="D36" s="217"/>
      <c r="E36" s="105"/>
      <c r="F36" s="1"/>
      <c r="G36" s="83"/>
      <c r="H36" s="82"/>
      <c r="I36" s="83"/>
      <c r="J36" s="237"/>
      <c r="K36" s="216"/>
      <c r="L36" s="217"/>
      <c r="M36" s="83"/>
      <c r="N36" s="114"/>
      <c r="O36" s="61"/>
      <c r="P36" s="114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 x14ac:dyDescent="0.2">
      <c r="A37" s="234"/>
      <c r="B37" s="225"/>
      <c r="C37" s="216"/>
      <c r="D37" s="217"/>
      <c r="E37" s="105"/>
      <c r="F37" s="1"/>
      <c r="G37" s="83"/>
      <c r="H37" s="82"/>
      <c r="I37" s="83"/>
      <c r="J37" s="237"/>
      <c r="K37" s="216"/>
      <c r="L37" s="217"/>
      <c r="M37" s="83"/>
      <c r="N37" s="114"/>
      <c r="O37" s="61"/>
      <c r="P37" s="114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5" customHeight="1" x14ac:dyDescent="0.2">
      <c r="A38" s="234"/>
      <c r="B38" s="225"/>
      <c r="C38" s="216"/>
      <c r="D38" s="217"/>
      <c r="E38" s="105"/>
      <c r="F38" s="1"/>
      <c r="G38" s="83"/>
      <c r="H38" s="82"/>
      <c r="I38" s="83"/>
      <c r="J38" s="237"/>
      <c r="K38" s="216"/>
      <c r="L38" s="217"/>
      <c r="M38" s="83"/>
      <c r="N38" s="114"/>
      <c r="O38" s="61"/>
      <c r="P38" s="114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 x14ac:dyDescent="0.2">
      <c r="A39" s="234"/>
      <c r="B39" s="225"/>
      <c r="C39" s="216"/>
      <c r="D39" s="217"/>
      <c r="E39" s="105"/>
      <c r="F39" s="1"/>
      <c r="G39" s="83"/>
      <c r="H39" s="82"/>
      <c r="I39" s="83"/>
      <c r="J39" s="237"/>
      <c r="K39" s="216"/>
      <c r="L39" s="217"/>
      <c r="M39" s="83"/>
      <c r="N39" s="114"/>
      <c r="O39" s="61"/>
      <c r="P39" s="114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 x14ac:dyDescent="0.2">
      <c r="A40" s="234"/>
      <c r="B40" s="225"/>
      <c r="C40" s="216"/>
      <c r="D40" s="217"/>
      <c r="E40" s="105"/>
      <c r="F40" s="1"/>
      <c r="G40" s="83"/>
      <c r="H40" s="82"/>
      <c r="I40" s="83"/>
      <c r="J40" s="237"/>
      <c r="K40" s="216"/>
      <c r="L40" s="217"/>
      <c r="M40" s="83"/>
      <c r="N40" s="115"/>
      <c r="O40" s="61"/>
      <c r="P40" s="115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 x14ac:dyDescent="0.2">
      <c r="A41" s="108"/>
      <c r="B41" s="109"/>
      <c r="C41" s="109"/>
      <c r="D41" s="109"/>
      <c r="E41" s="105"/>
      <c r="F41" s="1"/>
      <c r="G41" s="83"/>
      <c r="H41" s="82"/>
      <c r="I41" s="83"/>
      <c r="J41" s="1"/>
      <c r="K41" s="83"/>
      <c r="L41" s="79" t="s">
        <v>85</v>
      </c>
      <c r="M41" s="83"/>
      <c r="N41" s="116">
        <f>SUM(N36:N40)</f>
        <v>0</v>
      </c>
      <c r="O41" s="61"/>
      <c r="P41" s="116">
        <f>SUM(P36:P40)</f>
        <v>0</v>
      </c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">
      <c r="A42" s="117"/>
      <c r="B42" s="56"/>
      <c r="C42" s="83"/>
      <c r="D42" s="83"/>
      <c r="E42" s="83"/>
      <c r="F42" s="83"/>
      <c r="G42" s="83"/>
      <c r="H42" s="83"/>
      <c r="I42" s="83"/>
      <c r="J42" s="83"/>
      <c r="K42" s="83"/>
      <c r="L42" s="1"/>
      <c r="M42" s="83"/>
      <c r="N42" s="1"/>
      <c r="O42" s="83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227" t="s">
        <v>76</v>
      </c>
      <c r="C43" s="210"/>
      <c r="D43" s="210"/>
      <c r="E43" s="83"/>
      <c r="F43" s="1"/>
      <c r="G43" s="83"/>
      <c r="H43" s="83"/>
      <c r="I43" s="83"/>
      <c r="J43" s="228" t="s">
        <v>86</v>
      </c>
      <c r="K43" s="210"/>
      <c r="L43" s="210"/>
      <c r="M43" s="83"/>
      <c r="N43" s="82" t="s">
        <v>89</v>
      </c>
      <c r="O43" s="83"/>
      <c r="P43" s="100" t="s">
        <v>79</v>
      </c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">
      <c r="A44" s="101"/>
      <c r="B44" s="229"/>
      <c r="C44" s="207"/>
      <c r="D44" s="207"/>
      <c r="E44" s="102"/>
      <c r="F44" s="103"/>
      <c r="G44" s="101"/>
      <c r="H44" s="103"/>
      <c r="I44" s="104"/>
      <c r="J44" s="104"/>
      <c r="K44" s="104"/>
      <c r="L44" s="103"/>
      <c r="M44" s="104"/>
      <c r="N44" s="82" t="s">
        <v>16</v>
      </c>
      <c r="O44" s="83"/>
      <c r="P44" s="82" t="s">
        <v>16</v>
      </c>
      <c r="Q44" s="101"/>
      <c r="R44" s="101"/>
      <c r="S44" s="101"/>
      <c r="T44" s="101"/>
      <c r="U44" s="101"/>
      <c r="V44" s="101"/>
      <c r="W44" s="101"/>
      <c r="X44" s="101"/>
      <c r="Y44" s="101"/>
      <c r="Z44" s="101"/>
    </row>
    <row r="45" spans="1:26" ht="19.5" customHeight="1" x14ac:dyDescent="0.2">
      <c r="A45" s="233" t="s">
        <v>90</v>
      </c>
      <c r="B45" s="225"/>
      <c r="C45" s="216"/>
      <c r="D45" s="217"/>
      <c r="E45" s="105"/>
      <c r="F45" s="1"/>
      <c r="G45" s="83"/>
      <c r="H45" s="83"/>
      <c r="I45" s="83"/>
      <c r="J45" s="237"/>
      <c r="K45" s="216"/>
      <c r="L45" s="217"/>
      <c r="M45" s="83"/>
      <c r="N45" s="118"/>
      <c r="O45" s="94"/>
      <c r="P45" s="118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 x14ac:dyDescent="0.2">
      <c r="A46" s="234"/>
      <c r="B46" s="225"/>
      <c r="C46" s="216"/>
      <c r="D46" s="217"/>
      <c r="E46" s="105"/>
      <c r="F46" s="1"/>
      <c r="G46" s="83"/>
      <c r="H46" s="83"/>
      <c r="I46" s="83"/>
      <c r="J46" s="237"/>
      <c r="K46" s="216"/>
      <c r="L46" s="217"/>
      <c r="M46" s="83"/>
      <c r="N46" s="118"/>
      <c r="O46" s="94"/>
      <c r="P46" s="118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customHeight="1" x14ac:dyDescent="0.2">
      <c r="A47" s="234"/>
      <c r="B47" s="225"/>
      <c r="C47" s="216"/>
      <c r="D47" s="217"/>
      <c r="E47" s="105"/>
      <c r="F47" s="1"/>
      <c r="G47" s="83"/>
      <c r="H47" s="83"/>
      <c r="I47" s="83"/>
      <c r="J47" s="237"/>
      <c r="K47" s="216"/>
      <c r="L47" s="217"/>
      <c r="M47" s="83"/>
      <c r="N47" s="119"/>
      <c r="O47" s="94"/>
      <c r="P47" s="119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 x14ac:dyDescent="0.2">
      <c r="A48" s="108"/>
      <c r="B48" s="109"/>
      <c r="C48" s="109"/>
      <c r="D48" s="109"/>
      <c r="E48" s="105"/>
      <c r="F48" s="1"/>
      <c r="G48" s="83"/>
      <c r="H48" s="83"/>
      <c r="I48" s="83"/>
      <c r="J48" s="1"/>
      <c r="K48" s="83"/>
      <c r="L48" s="79" t="s">
        <v>85</v>
      </c>
      <c r="M48" s="83"/>
      <c r="N48" s="111">
        <f>SUM(N45:N47)</f>
        <v>0</v>
      </c>
      <c r="O48" s="94"/>
      <c r="P48" s="111">
        <f>SUM(P45:P47)</f>
        <v>0</v>
      </c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117"/>
      <c r="B49" s="56"/>
      <c r="C49" s="83"/>
      <c r="D49" s="83"/>
      <c r="E49" s="83"/>
      <c r="F49" s="83"/>
      <c r="G49" s="83"/>
      <c r="H49" s="83"/>
      <c r="I49" s="83"/>
      <c r="J49" s="83"/>
      <c r="K49" s="83"/>
      <c r="L49" s="1"/>
      <c r="M49" s="83"/>
      <c r="N49" s="1"/>
      <c r="O49" s="83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40.5" customHeight="1" x14ac:dyDescent="0.25">
      <c r="A50" s="120" t="s">
        <v>91</v>
      </c>
      <c r="B50" s="235" t="s">
        <v>92</v>
      </c>
      <c r="C50" s="210"/>
      <c r="D50" s="210"/>
      <c r="E50" s="210"/>
      <c r="F50" s="210"/>
      <c r="G50" s="122"/>
      <c r="H50" s="238" t="s">
        <v>93</v>
      </c>
      <c r="I50" s="207"/>
      <c r="J50" s="207"/>
      <c r="K50" s="207"/>
      <c r="L50" s="207"/>
      <c r="M50" s="121"/>
      <c r="N50" s="121"/>
      <c r="O50" s="123"/>
      <c r="P50" s="124" t="s">
        <v>94</v>
      </c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3.75" customHeight="1" x14ac:dyDescent="0.2">
      <c r="A51" s="94"/>
      <c r="B51" s="230"/>
      <c r="C51" s="216"/>
      <c r="D51" s="216"/>
      <c r="E51" s="216"/>
      <c r="F51" s="217"/>
      <c r="G51" s="125"/>
      <c r="H51" s="230"/>
      <c r="I51" s="216"/>
      <c r="J51" s="216"/>
      <c r="K51" s="216"/>
      <c r="L51" s="216"/>
      <c r="M51" s="216"/>
      <c r="N51" s="217"/>
      <c r="O51" s="1"/>
      <c r="P51" s="126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3.75" customHeight="1" x14ac:dyDescent="0.2">
      <c r="A52" s="94"/>
      <c r="B52" s="236"/>
      <c r="C52" s="216"/>
      <c r="D52" s="216"/>
      <c r="E52" s="216"/>
      <c r="F52" s="217"/>
      <c r="G52" s="125"/>
      <c r="H52" s="239"/>
      <c r="I52" s="216"/>
      <c r="J52" s="216"/>
      <c r="K52" s="216"/>
      <c r="L52" s="216"/>
      <c r="M52" s="216"/>
      <c r="N52" s="217"/>
      <c r="O52" s="1"/>
      <c r="P52" s="127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1"/>
      <c r="B53" s="8"/>
      <c r="C53" s="1"/>
      <c r="D53" s="1"/>
      <c r="E53" s="1"/>
      <c r="F53" s="125"/>
      <c r="G53" s="125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">
      <c r="A54" s="1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1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1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1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1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1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1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1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1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1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1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1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1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1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1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1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1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1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1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1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1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1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1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1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1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1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1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1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1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1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1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1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1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1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1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1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1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1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1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1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1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1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1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1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1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1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1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1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1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1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93">
    <mergeCell ref="M9:M10"/>
    <mergeCell ref="O9:O10"/>
    <mergeCell ref="B10:D10"/>
    <mergeCell ref="M11:M12"/>
    <mergeCell ref="O11:O12"/>
    <mergeCell ref="J12:L12"/>
    <mergeCell ref="J15:L15"/>
    <mergeCell ref="J16:L16"/>
    <mergeCell ref="J17:L17"/>
    <mergeCell ref="J18:L18"/>
    <mergeCell ref="B8:D8"/>
    <mergeCell ref="B11:D11"/>
    <mergeCell ref="G11:G12"/>
    <mergeCell ref="I11:I12"/>
    <mergeCell ref="B12:D12"/>
    <mergeCell ref="J14:L14"/>
    <mergeCell ref="A5:A8"/>
    <mergeCell ref="B5:D5"/>
    <mergeCell ref="B6:D6"/>
    <mergeCell ref="B7:D7"/>
    <mergeCell ref="B9:D9"/>
    <mergeCell ref="B1:L1"/>
    <mergeCell ref="N1:P1"/>
    <mergeCell ref="F2:H2"/>
    <mergeCell ref="B3:D3"/>
    <mergeCell ref="B4:D4"/>
    <mergeCell ref="H50:L50"/>
    <mergeCell ref="H51:N51"/>
    <mergeCell ref="H52:N52"/>
    <mergeCell ref="M33:M34"/>
    <mergeCell ref="O33:O34"/>
    <mergeCell ref="J34:L34"/>
    <mergeCell ref="J36:L36"/>
    <mergeCell ref="J37:L37"/>
    <mergeCell ref="J38:L38"/>
    <mergeCell ref="J39:L39"/>
    <mergeCell ref="A45:A47"/>
    <mergeCell ref="B45:D45"/>
    <mergeCell ref="B46:D46"/>
    <mergeCell ref="B47:D47"/>
    <mergeCell ref="J40:L40"/>
    <mergeCell ref="J43:L43"/>
    <mergeCell ref="J45:L45"/>
    <mergeCell ref="J46:L46"/>
    <mergeCell ref="J47:L47"/>
    <mergeCell ref="B50:F50"/>
    <mergeCell ref="B51:F51"/>
    <mergeCell ref="B52:F52"/>
    <mergeCell ref="B40:D40"/>
    <mergeCell ref="B43:D43"/>
    <mergeCell ref="B44:D44"/>
    <mergeCell ref="A36:A40"/>
    <mergeCell ref="B36:D36"/>
    <mergeCell ref="B37:D37"/>
    <mergeCell ref="B38:D38"/>
    <mergeCell ref="B39:D39"/>
    <mergeCell ref="B35:D35"/>
    <mergeCell ref="B13:D13"/>
    <mergeCell ref="A14:A18"/>
    <mergeCell ref="B14:D14"/>
    <mergeCell ref="G14:G15"/>
    <mergeCell ref="B15:D15"/>
    <mergeCell ref="B16:D16"/>
    <mergeCell ref="A23:A31"/>
    <mergeCell ref="B28:D28"/>
    <mergeCell ref="B29:D29"/>
    <mergeCell ref="B24:D24"/>
    <mergeCell ref="B25:D25"/>
    <mergeCell ref="B26:D26"/>
    <mergeCell ref="B27:D27"/>
    <mergeCell ref="B31:D31"/>
    <mergeCell ref="B33:D33"/>
    <mergeCell ref="E33:E34"/>
    <mergeCell ref="G33:G34"/>
    <mergeCell ref="I33:I34"/>
    <mergeCell ref="B34:D34"/>
    <mergeCell ref="H31:J31"/>
    <mergeCell ref="H21:J21"/>
    <mergeCell ref="B22:D22"/>
    <mergeCell ref="H23:J23"/>
    <mergeCell ref="H24:J24"/>
    <mergeCell ref="B30:D30"/>
    <mergeCell ref="H25:J25"/>
    <mergeCell ref="H26:J26"/>
    <mergeCell ref="H27:J27"/>
    <mergeCell ref="H28:J28"/>
    <mergeCell ref="H29:J29"/>
    <mergeCell ref="H30:J30"/>
    <mergeCell ref="B17:D17"/>
    <mergeCell ref="B23:D23"/>
    <mergeCell ref="B18:D18"/>
    <mergeCell ref="B20:D20"/>
    <mergeCell ref="B21:D21"/>
  </mergeCells>
  <pageMargins left="0.35433070866141736" right="0.31496062992125984" top="0.47244094488188981" bottom="0.4" header="0" footer="0"/>
  <pageSetup paperSize="9" orientation="portrait"/>
  <headerFooter>
    <oddHeader>&amp;LAPPENDIX 2</oddHeader>
    <oddFooter>&amp;L&amp;F / &amp;A&amp;C&amp;P&amp;RDecember 2007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defaultColWidth="12.5703125" defaultRowHeight="15" customHeight="1" x14ac:dyDescent="0.2"/>
  <cols>
    <col min="1" max="1" width="31.7109375" customWidth="1"/>
    <col min="2" max="2" width="15.42578125" customWidth="1"/>
    <col min="3" max="3" width="1.7109375" customWidth="1"/>
    <col min="4" max="4" width="15.42578125" customWidth="1"/>
    <col min="5" max="5" width="1.5703125" customWidth="1"/>
    <col min="6" max="6" width="15.42578125" customWidth="1"/>
    <col min="7" max="7" width="1.42578125" customWidth="1"/>
    <col min="8" max="8" width="15.42578125" customWidth="1"/>
    <col min="9" max="9" width="1.5703125" customWidth="1"/>
    <col min="10" max="11" width="14.7109375" customWidth="1"/>
    <col min="12" max="12" width="52" customWidth="1"/>
    <col min="13" max="26" width="8.5703125" customWidth="1"/>
  </cols>
  <sheetData>
    <row r="1" spans="1:26" ht="27.75" customHeight="1" x14ac:dyDescent="0.3">
      <c r="A1" s="1"/>
      <c r="B1" s="241">
        <f>'R&amp;P Accounts'!B2</f>
        <v>0</v>
      </c>
      <c r="C1" s="210"/>
      <c r="D1" s="210"/>
      <c r="E1" s="210"/>
      <c r="F1" s="210"/>
      <c r="G1" s="210"/>
      <c r="H1" s="210"/>
      <c r="I1" s="210"/>
      <c r="J1" s="210"/>
      <c r="K1" s="265" t="str">
        <f>'R&amp;P Accounts'!L2</f>
        <v>SCO52112</v>
      </c>
      <c r="L1" s="210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0.5" customHeight="1" x14ac:dyDescent="0.2">
      <c r="A2" s="258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6.25" customHeight="1" x14ac:dyDescent="0.2">
      <c r="A3" s="73" t="s">
        <v>95</v>
      </c>
      <c r="B3" s="72"/>
      <c r="C3" s="73"/>
      <c r="D3" s="73"/>
      <c r="E3" s="73"/>
      <c r="F3" s="73"/>
      <c r="G3" s="266"/>
      <c r="H3" s="243"/>
      <c r="I3" s="243"/>
      <c r="J3" s="244"/>
      <c r="K3" s="130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</row>
    <row r="4" spans="1:26" ht="15" customHeight="1" x14ac:dyDescent="0.2">
      <c r="A4" s="258"/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2">
      <c r="A5" s="259" t="s">
        <v>96</v>
      </c>
      <c r="B5" s="267"/>
      <c r="C5" s="249"/>
      <c r="D5" s="249"/>
      <c r="E5" s="249"/>
      <c r="F5" s="249"/>
      <c r="G5" s="249"/>
      <c r="H5" s="249"/>
      <c r="I5" s="249"/>
      <c r="J5" s="249"/>
      <c r="K5" s="255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 x14ac:dyDescent="0.2">
      <c r="A6" s="210"/>
      <c r="B6" s="222"/>
      <c r="C6" s="210"/>
      <c r="D6" s="210"/>
      <c r="E6" s="210"/>
      <c r="F6" s="210"/>
      <c r="G6" s="210"/>
      <c r="H6" s="210"/>
      <c r="I6" s="210"/>
      <c r="J6" s="210"/>
      <c r="K6" s="234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9.25" customHeight="1" x14ac:dyDescent="0.2">
      <c r="A7" s="210"/>
      <c r="B7" s="222"/>
      <c r="C7" s="210"/>
      <c r="D7" s="210"/>
      <c r="E7" s="210"/>
      <c r="F7" s="210"/>
      <c r="G7" s="210"/>
      <c r="H7" s="210"/>
      <c r="I7" s="210"/>
      <c r="J7" s="210"/>
      <c r="K7" s="234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1.25" customHeight="1" x14ac:dyDescent="0.2">
      <c r="A8" s="210"/>
      <c r="B8" s="222"/>
      <c r="C8" s="210"/>
      <c r="D8" s="210"/>
      <c r="E8" s="210"/>
      <c r="F8" s="210"/>
      <c r="G8" s="210"/>
      <c r="H8" s="210"/>
      <c r="I8" s="210"/>
      <c r="J8" s="210"/>
      <c r="K8" s="234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4.5" customHeight="1" x14ac:dyDescent="0.2">
      <c r="A9" s="210"/>
      <c r="B9" s="256"/>
      <c r="C9" s="207"/>
      <c r="D9" s="207"/>
      <c r="E9" s="207"/>
      <c r="F9" s="207"/>
      <c r="G9" s="207"/>
      <c r="H9" s="207"/>
      <c r="I9" s="207"/>
      <c r="J9" s="207"/>
      <c r="K9" s="208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">
      <c r="A10" s="231"/>
      <c r="B10" s="210"/>
      <c r="C10" s="210"/>
      <c r="D10" s="210"/>
      <c r="E10" s="210"/>
      <c r="F10" s="210"/>
      <c r="G10" s="210"/>
      <c r="H10" s="210"/>
      <c r="I10" s="210"/>
      <c r="J10" s="210"/>
      <c r="K10" s="210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7" customHeight="1" x14ac:dyDescent="0.2">
      <c r="A11" s="1"/>
      <c r="B11" s="268" t="s">
        <v>97</v>
      </c>
      <c r="C11" s="207"/>
      <c r="D11" s="207"/>
      <c r="E11" s="207"/>
      <c r="F11" s="207"/>
      <c r="G11" s="83"/>
      <c r="H11" s="82" t="s">
        <v>98</v>
      </c>
      <c r="I11" s="83"/>
      <c r="J11" s="82" t="s">
        <v>99</v>
      </c>
      <c r="K11" s="82" t="s">
        <v>100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25">
      <c r="A12" s="259" t="s">
        <v>101</v>
      </c>
      <c r="B12" s="225"/>
      <c r="C12" s="216"/>
      <c r="D12" s="216"/>
      <c r="E12" s="216"/>
      <c r="F12" s="217"/>
      <c r="G12" s="78"/>
      <c r="H12" s="131"/>
      <c r="I12" s="132"/>
      <c r="J12" s="133"/>
      <c r="K12" s="134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 x14ac:dyDescent="0.25">
      <c r="A13" s="210"/>
      <c r="B13" s="225"/>
      <c r="C13" s="216"/>
      <c r="D13" s="216"/>
      <c r="E13" s="216"/>
      <c r="F13" s="217"/>
      <c r="G13" s="78"/>
      <c r="H13" s="131"/>
      <c r="I13" s="132"/>
      <c r="J13" s="133"/>
      <c r="K13" s="134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 x14ac:dyDescent="0.25">
      <c r="A14" s="210"/>
      <c r="B14" s="225"/>
      <c r="C14" s="216"/>
      <c r="D14" s="216"/>
      <c r="E14" s="216"/>
      <c r="F14" s="217"/>
      <c r="G14" s="78"/>
      <c r="H14" s="131"/>
      <c r="I14" s="132"/>
      <c r="J14" s="133"/>
      <c r="K14" s="134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 x14ac:dyDescent="0.25">
      <c r="A15" s="210"/>
      <c r="B15" s="225"/>
      <c r="C15" s="216"/>
      <c r="D15" s="216"/>
      <c r="E15" s="216"/>
      <c r="F15" s="217"/>
      <c r="G15" s="78"/>
      <c r="H15" s="131"/>
      <c r="I15" s="132"/>
      <c r="J15" s="133"/>
      <c r="K15" s="134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5" customHeight="1" x14ac:dyDescent="0.25">
      <c r="A16" s="210"/>
      <c r="B16" s="253"/>
      <c r="C16" s="207"/>
      <c r="D16" s="207"/>
      <c r="E16" s="207"/>
      <c r="F16" s="208"/>
      <c r="G16" s="78"/>
      <c r="H16" s="131"/>
      <c r="I16" s="132"/>
      <c r="J16" s="133"/>
      <c r="K16" s="135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.25" customHeight="1" x14ac:dyDescent="0.25">
      <c r="A17" s="83"/>
      <c r="B17" s="269" t="s">
        <v>81</v>
      </c>
      <c r="C17" s="210"/>
      <c r="D17" s="210"/>
      <c r="E17" s="210"/>
      <c r="F17" s="210"/>
      <c r="G17" s="210"/>
      <c r="H17" s="210"/>
      <c r="I17" s="210"/>
      <c r="J17" s="210"/>
      <c r="K17" s="136">
        <f>SUM(K12:K16)</f>
        <v>0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">
      <c r="A18" s="83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 x14ac:dyDescent="0.2">
      <c r="A19" s="137" t="s">
        <v>102</v>
      </c>
      <c r="B19" s="254" t="s">
        <v>103</v>
      </c>
      <c r="C19" s="249"/>
      <c r="D19" s="249"/>
      <c r="E19" s="249"/>
      <c r="F19" s="249"/>
      <c r="G19" s="249"/>
      <c r="H19" s="249"/>
      <c r="I19" s="249"/>
      <c r="J19" s="255"/>
      <c r="K19" s="270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7.25" customHeight="1" x14ac:dyDescent="0.2">
      <c r="A20" s="117"/>
      <c r="B20" s="256"/>
      <c r="C20" s="207"/>
      <c r="D20" s="207"/>
      <c r="E20" s="207"/>
      <c r="F20" s="207"/>
      <c r="G20" s="207"/>
      <c r="H20" s="207"/>
      <c r="I20" s="207"/>
      <c r="J20" s="208"/>
      <c r="K20" s="220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">
      <c r="A21" s="231"/>
      <c r="B21" s="210"/>
      <c r="C21" s="210"/>
      <c r="D21" s="210"/>
      <c r="E21" s="210"/>
      <c r="F21" s="210"/>
      <c r="G21" s="210"/>
      <c r="H21" s="210"/>
      <c r="I21" s="210"/>
      <c r="J21" s="210"/>
      <c r="K21" s="210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7" customHeight="1" x14ac:dyDescent="0.2">
      <c r="A22" s="1"/>
      <c r="B22" s="268" t="s">
        <v>104</v>
      </c>
      <c r="C22" s="207"/>
      <c r="D22" s="207"/>
      <c r="E22" s="207"/>
      <c r="F22" s="207"/>
      <c r="G22" s="207"/>
      <c r="H22" s="207"/>
      <c r="I22" s="207"/>
      <c r="J22" s="207"/>
      <c r="K22" s="82" t="s">
        <v>100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 x14ac:dyDescent="0.2">
      <c r="A23" s="259" t="s">
        <v>105</v>
      </c>
      <c r="B23" s="225"/>
      <c r="C23" s="216"/>
      <c r="D23" s="216"/>
      <c r="E23" s="216"/>
      <c r="F23" s="216"/>
      <c r="G23" s="216"/>
      <c r="H23" s="216"/>
      <c r="I23" s="216"/>
      <c r="J23" s="217"/>
      <c r="K23" s="138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 x14ac:dyDescent="0.2">
      <c r="A24" s="210"/>
      <c r="B24" s="225"/>
      <c r="C24" s="216"/>
      <c r="D24" s="216"/>
      <c r="E24" s="216"/>
      <c r="F24" s="216"/>
      <c r="G24" s="216"/>
      <c r="H24" s="216"/>
      <c r="I24" s="216"/>
      <c r="J24" s="217"/>
      <c r="K24" s="138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 x14ac:dyDescent="0.2">
      <c r="A25" s="210"/>
      <c r="B25" s="225"/>
      <c r="C25" s="216"/>
      <c r="D25" s="216"/>
      <c r="E25" s="216"/>
      <c r="F25" s="216"/>
      <c r="G25" s="216"/>
      <c r="H25" s="216"/>
      <c r="I25" s="216"/>
      <c r="J25" s="217"/>
      <c r="K25" s="138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 x14ac:dyDescent="0.2">
      <c r="A26" s="210"/>
      <c r="B26" s="225"/>
      <c r="C26" s="216"/>
      <c r="D26" s="216"/>
      <c r="E26" s="216"/>
      <c r="F26" s="216"/>
      <c r="G26" s="216"/>
      <c r="H26" s="216"/>
      <c r="I26" s="216"/>
      <c r="J26" s="217"/>
      <c r="K26" s="138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 x14ac:dyDescent="0.2">
      <c r="A27" s="210"/>
      <c r="B27" s="253"/>
      <c r="C27" s="207"/>
      <c r="D27" s="207"/>
      <c r="E27" s="207"/>
      <c r="F27" s="207"/>
      <c r="G27" s="207"/>
      <c r="H27" s="207"/>
      <c r="I27" s="207"/>
      <c r="J27" s="208"/>
      <c r="K27" s="138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">
      <c r="A28" s="231"/>
      <c r="B28" s="210"/>
      <c r="C28" s="210"/>
      <c r="D28" s="210"/>
      <c r="E28" s="210"/>
      <c r="F28" s="210"/>
      <c r="G28" s="210"/>
      <c r="H28" s="210"/>
      <c r="I28" s="210"/>
      <c r="J28" s="210"/>
      <c r="K28" s="210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 x14ac:dyDescent="0.2">
      <c r="A29" s="137" t="s">
        <v>106</v>
      </c>
      <c r="B29" s="254" t="s">
        <v>107</v>
      </c>
      <c r="C29" s="249"/>
      <c r="D29" s="249"/>
      <c r="E29" s="249"/>
      <c r="F29" s="249"/>
      <c r="G29" s="249"/>
      <c r="H29" s="249"/>
      <c r="I29" s="249"/>
      <c r="J29" s="255"/>
      <c r="K29" s="257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7.25" customHeight="1" x14ac:dyDescent="0.2">
      <c r="A30" s="117"/>
      <c r="B30" s="256"/>
      <c r="C30" s="207"/>
      <c r="D30" s="207"/>
      <c r="E30" s="207"/>
      <c r="F30" s="207"/>
      <c r="G30" s="207"/>
      <c r="H30" s="207"/>
      <c r="I30" s="207"/>
      <c r="J30" s="208"/>
      <c r="K30" s="22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">
      <c r="A31" s="231"/>
      <c r="B31" s="210"/>
      <c r="C31" s="210"/>
      <c r="D31" s="210"/>
      <c r="E31" s="210"/>
      <c r="F31" s="210"/>
      <c r="G31" s="210"/>
      <c r="H31" s="210"/>
      <c r="I31" s="210"/>
      <c r="J31" s="210"/>
      <c r="K31" s="210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7" customHeight="1" x14ac:dyDescent="0.2">
      <c r="A32" s="258"/>
      <c r="B32" s="210"/>
      <c r="C32" s="210"/>
      <c r="D32" s="210"/>
      <c r="E32" s="210"/>
      <c r="F32" s="210"/>
      <c r="G32" s="210"/>
      <c r="H32" s="210"/>
      <c r="I32" s="83"/>
      <c r="J32" s="82" t="s">
        <v>108</v>
      </c>
      <c r="K32" s="82" t="s">
        <v>100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 x14ac:dyDescent="0.2">
      <c r="A33" s="259" t="s">
        <v>109</v>
      </c>
      <c r="B33" s="225"/>
      <c r="C33" s="216"/>
      <c r="D33" s="216"/>
      <c r="E33" s="216"/>
      <c r="F33" s="216"/>
      <c r="G33" s="216"/>
      <c r="H33" s="217"/>
      <c r="I33" s="78"/>
      <c r="J33" s="138"/>
      <c r="K33" s="138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 x14ac:dyDescent="0.2">
      <c r="A34" s="210"/>
      <c r="B34" s="225"/>
      <c r="C34" s="216"/>
      <c r="D34" s="216"/>
      <c r="E34" s="216"/>
      <c r="F34" s="216"/>
      <c r="G34" s="216"/>
      <c r="H34" s="217"/>
      <c r="I34" s="78"/>
      <c r="J34" s="138"/>
      <c r="K34" s="138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 x14ac:dyDescent="0.2">
      <c r="A35" s="210"/>
      <c r="B35" s="225"/>
      <c r="C35" s="216"/>
      <c r="D35" s="216"/>
      <c r="E35" s="216"/>
      <c r="F35" s="216"/>
      <c r="G35" s="216"/>
      <c r="H35" s="217"/>
      <c r="I35" s="78"/>
      <c r="J35" s="138"/>
      <c r="K35" s="138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 x14ac:dyDescent="0.2">
      <c r="A36" s="210"/>
      <c r="B36" s="225"/>
      <c r="C36" s="216"/>
      <c r="D36" s="216"/>
      <c r="E36" s="216"/>
      <c r="F36" s="216"/>
      <c r="G36" s="216"/>
      <c r="H36" s="217"/>
      <c r="I36" s="78"/>
      <c r="J36" s="138"/>
      <c r="K36" s="138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 x14ac:dyDescent="0.2">
      <c r="A37" s="210"/>
      <c r="B37" s="253"/>
      <c r="C37" s="207"/>
      <c r="D37" s="207"/>
      <c r="E37" s="207"/>
      <c r="F37" s="207"/>
      <c r="G37" s="207"/>
      <c r="H37" s="208"/>
      <c r="I37" s="78"/>
      <c r="J37" s="138"/>
      <c r="K37" s="138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">
      <c r="A38" s="231"/>
      <c r="B38" s="210"/>
      <c r="C38" s="210"/>
      <c r="D38" s="210"/>
      <c r="E38" s="210"/>
      <c r="F38" s="210"/>
      <c r="G38" s="210"/>
      <c r="H38" s="210"/>
      <c r="I38" s="210"/>
      <c r="J38" s="210"/>
      <c r="K38" s="210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263" t="s">
        <v>110</v>
      </c>
      <c r="C39" s="207"/>
      <c r="D39" s="207"/>
      <c r="E39" s="83"/>
      <c r="F39" s="263" t="s">
        <v>111</v>
      </c>
      <c r="G39" s="207"/>
      <c r="H39" s="207"/>
      <c r="I39" s="83"/>
      <c r="J39" s="82" t="s">
        <v>112</v>
      </c>
      <c r="K39" s="82" t="s">
        <v>113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 x14ac:dyDescent="0.2">
      <c r="A40" s="259" t="s">
        <v>114</v>
      </c>
      <c r="B40" s="225"/>
      <c r="C40" s="216"/>
      <c r="D40" s="217"/>
      <c r="E40" s="139"/>
      <c r="F40" s="260"/>
      <c r="G40" s="216"/>
      <c r="H40" s="217"/>
      <c r="I40" s="78"/>
      <c r="J40" s="138"/>
      <c r="K40" s="138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 x14ac:dyDescent="0.2">
      <c r="A41" s="210"/>
      <c r="B41" s="253"/>
      <c r="C41" s="207"/>
      <c r="D41" s="208"/>
      <c r="E41" s="139"/>
      <c r="F41" s="260"/>
      <c r="G41" s="216"/>
      <c r="H41" s="217"/>
      <c r="I41" s="78"/>
      <c r="J41" s="138"/>
      <c r="K41" s="138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5" customHeight="1" x14ac:dyDescent="0.2">
      <c r="A42" s="210"/>
      <c r="B42" s="225"/>
      <c r="C42" s="216"/>
      <c r="D42" s="217"/>
      <c r="E42" s="139"/>
      <c r="F42" s="260"/>
      <c r="G42" s="216"/>
      <c r="H42" s="217"/>
      <c r="I42" s="78"/>
      <c r="J42" s="138"/>
      <c r="K42" s="138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9.5" customHeight="1" x14ac:dyDescent="0.2">
      <c r="A43" s="210"/>
      <c r="B43" s="225"/>
      <c r="C43" s="216"/>
      <c r="D43" s="217"/>
      <c r="E43" s="139"/>
      <c r="F43" s="260"/>
      <c r="G43" s="216"/>
      <c r="H43" s="217"/>
      <c r="I43" s="78"/>
      <c r="J43" s="138"/>
      <c r="K43" s="138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 x14ac:dyDescent="0.2">
      <c r="A44" s="210"/>
      <c r="B44" s="253"/>
      <c r="C44" s="207"/>
      <c r="D44" s="208"/>
      <c r="E44" s="139"/>
      <c r="F44" s="260"/>
      <c r="G44" s="216"/>
      <c r="H44" s="217"/>
      <c r="I44" s="78"/>
      <c r="J44" s="138"/>
      <c r="K44" s="138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">
      <c r="A45" s="264"/>
      <c r="B45" s="207"/>
      <c r="C45" s="207"/>
      <c r="D45" s="207"/>
      <c r="E45" s="207"/>
      <c r="F45" s="207"/>
      <c r="G45" s="207"/>
      <c r="H45" s="207"/>
      <c r="I45" s="207"/>
      <c r="J45" s="207"/>
      <c r="K45" s="207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 x14ac:dyDescent="0.2">
      <c r="A46" s="261" t="s">
        <v>115</v>
      </c>
      <c r="B46" s="262"/>
      <c r="C46" s="249"/>
      <c r="D46" s="249"/>
      <c r="E46" s="249"/>
      <c r="F46" s="249"/>
      <c r="G46" s="249"/>
      <c r="H46" s="249"/>
      <c r="I46" s="249"/>
      <c r="J46" s="249"/>
      <c r="K46" s="255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customHeight="1" x14ac:dyDescent="0.2">
      <c r="A47" s="210"/>
      <c r="B47" s="222"/>
      <c r="C47" s="210"/>
      <c r="D47" s="210"/>
      <c r="E47" s="210"/>
      <c r="F47" s="210"/>
      <c r="G47" s="210"/>
      <c r="H47" s="210"/>
      <c r="I47" s="210"/>
      <c r="J47" s="210"/>
      <c r="K47" s="234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 x14ac:dyDescent="0.2">
      <c r="A48" s="210"/>
      <c r="B48" s="222"/>
      <c r="C48" s="210"/>
      <c r="D48" s="210"/>
      <c r="E48" s="210"/>
      <c r="F48" s="210"/>
      <c r="G48" s="210"/>
      <c r="H48" s="210"/>
      <c r="I48" s="210"/>
      <c r="J48" s="210"/>
      <c r="K48" s="234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5" customHeight="1" x14ac:dyDescent="0.2">
      <c r="A49" s="210"/>
      <c r="B49" s="222"/>
      <c r="C49" s="210"/>
      <c r="D49" s="210"/>
      <c r="E49" s="210"/>
      <c r="F49" s="210"/>
      <c r="G49" s="210"/>
      <c r="H49" s="210"/>
      <c r="I49" s="210"/>
      <c r="J49" s="210"/>
      <c r="K49" s="234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0.5" customHeight="1" x14ac:dyDescent="0.2">
      <c r="A50" s="210"/>
      <c r="B50" s="222"/>
      <c r="C50" s="210"/>
      <c r="D50" s="210"/>
      <c r="E50" s="210"/>
      <c r="F50" s="210"/>
      <c r="G50" s="210"/>
      <c r="H50" s="210"/>
      <c r="I50" s="210"/>
      <c r="J50" s="210"/>
      <c r="K50" s="234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1.25" customHeight="1" x14ac:dyDescent="0.2">
      <c r="A51" s="210"/>
      <c r="B51" s="222"/>
      <c r="C51" s="210"/>
      <c r="D51" s="210"/>
      <c r="E51" s="210"/>
      <c r="F51" s="210"/>
      <c r="G51" s="210"/>
      <c r="H51" s="210"/>
      <c r="I51" s="210"/>
      <c r="J51" s="210"/>
      <c r="K51" s="234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210"/>
      <c r="B52" s="222"/>
      <c r="C52" s="210"/>
      <c r="D52" s="210"/>
      <c r="E52" s="210"/>
      <c r="F52" s="210"/>
      <c r="G52" s="210"/>
      <c r="H52" s="210"/>
      <c r="I52" s="210"/>
      <c r="J52" s="210"/>
      <c r="K52" s="234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5.25" customHeight="1" x14ac:dyDescent="0.2">
      <c r="A53" s="210"/>
      <c r="B53" s="222"/>
      <c r="C53" s="210"/>
      <c r="D53" s="210"/>
      <c r="E53" s="210"/>
      <c r="F53" s="210"/>
      <c r="G53" s="210"/>
      <c r="H53" s="210"/>
      <c r="I53" s="210"/>
      <c r="J53" s="210"/>
      <c r="K53" s="234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4.5" customHeight="1" x14ac:dyDescent="0.2">
      <c r="A54" s="210"/>
      <c r="B54" s="222"/>
      <c r="C54" s="210"/>
      <c r="D54" s="210"/>
      <c r="E54" s="210"/>
      <c r="F54" s="210"/>
      <c r="G54" s="210"/>
      <c r="H54" s="210"/>
      <c r="I54" s="210"/>
      <c r="J54" s="210"/>
      <c r="K54" s="234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4.5" customHeight="1" x14ac:dyDescent="0.2">
      <c r="A55" s="210"/>
      <c r="B55" s="256"/>
      <c r="C55" s="207"/>
      <c r="D55" s="207"/>
      <c r="E55" s="207"/>
      <c r="F55" s="207"/>
      <c r="G55" s="207"/>
      <c r="H55" s="207"/>
      <c r="I55" s="207"/>
      <c r="J55" s="207"/>
      <c r="K55" s="208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1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1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1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1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1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1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1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1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1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1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1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1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1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1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1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1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1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1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1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1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1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1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1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1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1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1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1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1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1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1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1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1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1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1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1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1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1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1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1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1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1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1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1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1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1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1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1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1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4">
    <mergeCell ref="K19:K20"/>
    <mergeCell ref="A21:K21"/>
    <mergeCell ref="B22:J22"/>
    <mergeCell ref="A23:A27"/>
    <mergeCell ref="B33:H33"/>
    <mergeCell ref="B23:J23"/>
    <mergeCell ref="B24:J24"/>
    <mergeCell ref="B25:J25"/>
    <mergeCell ref="B26:J26"/>
    <mergeCell ref="B16:F16"/>
    <mergeCell ref="B17:J17"/>
    <mergeCell ref="B19:J20"/>
    <mergeCell ref="A5:A9"/>
    <mergeCell ref="B5:K9"/>
    <mergeCell ref="A10:K10"/>
    <mergeCell ref="B11:F11"/>
    <mergeCell ref="A12:A16"/>
    <mergeCell ref="B12:F12"/>
    <mergeCell ref="B13:F13"/>
    <mergeCell ref="B14:F14"/>
    <mergeCell ref="B15:F15"/>
    <mergeCell ref="B1:J1"/>
    <mergeCell ref="K1:L1"/>
    <mergeCell ref="A2:K2"/>
    <mergeCell ref="G3:J3"/>
    <mergeCell ref="A4:K4"/>
    <mergeCell ref="A46:A55"/>
    <mergeCell ref="B46:K55"/>
    <mergeCell ref="B37:H37"/>
    <mergeCell ref="A38:K38"/>
    <mergeCell ref="B39:D39"/>
    <mergeCell ref="F39:H39"/>
    <mergeCell ref="A40:A44"/>
    <mergeCell ref="B40:D40"/>
    <mergeCell ref="B41:D41"/>
    <mergeCell ref="A45:K45"/>
    <mergeCell ref="F40:H40"/>
    <mergeCell ref="F41:H41"/>
    <mergeCell ref="B42:D42"/>
    <mergeCell ref="F42:H42"/>
    <mergeCell ref="B43:D43"/>
    <mergeCell ref="F43:H43"/>
    <mergeCell ref="B44:D44"/>
    <mergeCell ref="F44:H44"/>
    <mergeCell ref="B35:H35"/>
    <mergeCell ref="B36:H36"/>
    <mergeCell ref="B27:J27"/>
    <mergeCell ref="A28:K28"/>
    <mergeCell ref="B29:J30"/>
    <mergeCell ref="K29:K30"/>
    <mergeCell ref="A31:K31"/>
    <mergeCell ref="A32:H32"/>
    <mergeCell ref="A33:A37"/>
    <mergeCell ref="B34:H34"/>
  </mergeCells>
  <pageMargins left="0.35433070866141736" right="0.31496062992125984" top="0.47244094488188981" bottom="0.4" header="0" footer="0"/>
  <pageSetup paperSize="9" orientation="portrait"/>
  <headerFooter>
    <oddHeader>&amp;LAPPENDIX 2</oddHeader>
    <oddFooter>&amp;L&amp;F / &amp;A&amp;C&amp;P&amp;RDecember 2007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29"/>
  <sheetViews>
    <sheetView topLeftCell="A24" workbookViewId="0">
      <selection activeCell="C44" sqref="C44"/>
    </sheetView>
  </sheetViews>
  <sheetFormatPr defaultColWidth="12.5703125" defaultRowHeight="15" customHeight="1" x14ac:dyDescent="0.2"/>
  <cols>
    <col min="1" max="1" width="49" customWidth="1"/>
    <col min="2" max="2" width="1.5703125" customWidth="1"/>
    <col min="3" max="3" width="15.42578125" customWidth="1"/>
    <col min="4" max="4" width="1.7109375" customWidth="1"/>
    <col min="5" max="5" width="15.42578125" customWidth="1"/>
    <col min="6" max="6" width="1.5703125" customWidth="1"/>
    <col min="7" max="7" width="15.42578125" customWidth="1"/>
    <col min="8" max="8" width="1.42578125" customWidth="1"/>
    <col min="9" max="9" width="15.42578125" customWidth="1"/>
    <col min="10" max="10" width="1.5703125" customWidth="1"/>
    <col min="11" max="11" width="14.7109375" customWidth="1"/>
    <col min="12" max="12" width="1.7109375" customWidth="1"/>
    <col min="13" max="13" width="14.7109375" customWidth="1"/>
    <col min="14" max="14" width="9.140625" customWidth="1"/>
    <col min="15" max="15" width="25.85546875" customWidth="1"/>
    <col min="16" max="26" width="8.5703125" customWidth="1"/>
  </cols>
  <sheetData>
    <row r="1" spans="1:26" ht="27.75" customHeight="1" x14ac:dyDescent="0.3">
      <c r="A1" s="1"/>
      <c r="B1" s="1"/>
      <c r="C1" s="70"/>
      <c r="D1" s="70"/>
      <c r="E1" s="70"/>
      <c r="F1" s="70"/>
      <c r="G1" s="70"/>
      <c r="H1" s="70"/>
      <c r="I1" s="70"/>
      <c r="J1" s="70"/>
      <c r="K1" s="70"/>
      <c r="L1" s="1"/>
      <c r="M1" s="128"/>
      <c r="N1" s="128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7.75" customHeight="1" x14ac:dyDescent="0.3">
      <c r="A2" s="1"/>
      <c r="B2" s="1"/>
      <c r="C2" s="241">
        <f>'R&amp;P Accounts'!B2</f>
        <v>0</v>
      </c>
      <c r="D2" s="210"/>
      <c r="E2" s="210"/>
      <c r="F2" s="210"/>
      <c r="G2" s="210"/>
      <c r="H2" s="210"/>
      <c r="I2" s="210"/>
      <c r="J2" s="210"/>
      <c r="K2" s="210"/>
      <c r="L2" s="1"/>
      <c r="M2" s="265" t="str">
        <f>'R&amp;P Accounts'!L2</f>
        <v>SCO52112</v>
      </c>
      <c r="N2" s="210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0.5" customHeight="1" x14ac:dyDescent="0.2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6.25" customHeight="1" x14ac:dyDescent="0.2">
      <c r="A4" s="73" t="s">
        <v>116</v>
      </c>
      <c r="B4" s="73"/>
      <c r="C4" s="72"/>
      <c r="D4" s="73"/>
      <c r="E4" s="73"/>
      <c r="F4" s="73"/>
      <c r="G4" s="73"/>
      <c r="H4" s="140"/>
      <c r="I4" s="140"/>
      <c r="J4" s="140"/>
      <c r="K4" s="140"/>
      <c r="L4" s="130"/>
      <c r="M4" s="75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</row>
    <row r="5" spans="1:26" ht="15" customHeight="1" x14ac:dyDescent="0.2">
      <c r="A5" s="258"/>
      <c r="B5" s="210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 x14ac:dyDescent="0.2">
      <c r="A6" s="274" t="s">
        <v>117</v>
      </c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 x14ac:dyDescent="0.2">
      <c r="A7" s="137"/>
      <c r="B7" s="137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 x14ac:dyDescent="0.2">
      <c r="A8" s="137" t="s">
        <v>118</v>
      </c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0.5" customHeight="1" x14ac:dyDescent="0.2">
      <c r="A9" s="1"/>
      <c r="B9" s="1"/>
      <c r="C9" s="79" t="s">
        <v>66</v>
      </c>
      <c r="D9" s="54"/>
      <c r="E9" s="79" t="s">
        <v>67</v>
      </c>
      <c r="F9" s="80"/>
      <c r="G9" s="79" t="s">
        <v>11</v>
      </c>
      <c r="H9" s="80"/>
      <c r="I9" s="79" t="s">
        <v>68</v>
      </c>
      <c r="J9" s="80"/>
      <c r="K9" s="79" t="s">
        <v>69</v>
      </c>
      <c r="L9" s="80"/>
      <c r="M9" s="79" t="s">
        <v>70</v>
      </c>
      <c r="N9" s="141" t="s">
        <v>119</v>
      </c>
      <c r="O9" s="141" t="s">
        <v>120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 x14ac:dyDescent="0.2">
      <c r="A10" s="5"/>
      <c r="B10" s="5"/>
      <c r="C10" s="82" t="s">
        <v>16</v>
      </c>
      <c r="D10" s="1"/>
      <c r="E10" s="82" t="s">
        <v>16</v>
      </c>
      <c r="F10" s="83"/>
      <c r="G10" s="82" t="s">
        <v>16</v>
      </c>
      <c r="H10" s="83"/>
      <c r="I10" s="82" t="s">
        <v>16</v>
      </c>
      <c r="J10" s="83"/>
      <c r="K10" s="82" t="s">
        <v>16</v>
      </c>
      <c r="L10" s="83"/>
      <c r="M10" s="82" t="s">
        <v>16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.5" customHeight="1" x14ac:dyDescent="0.25">
      <c r="A11" s="149" t="s">
        <v>124</v>
      </c>
      <c r="B11" s="78"/>
      <c r="C11" s="148">
        <v>500</v>
      </c>
      <c r="D11" s="143"/>
      <c r="E11" s="144"/>
      <c r="F11" s="143"/>
      <c r="G11" s="144"/>
      <c r="H11" s="143"/>
      <c r="I11" s="144"/>
      <c r="J11" s="143"/>
      <c r="K11" s="142">
        <v>500</v>
      </c>
      <c r="L11" s="143"/>
      <c r="M11" s="145"/>
      <c r="N11" s="146" t="s">
        <v>125</v>
      </c>
      <c r="O11" s="146" t="s">
        <v>123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.5" customHeight="1" x14ac:dyDescent="0.25">
      <c r="A12" s="149" t="s">
        <v>121</v>
      </c>
      <c r="B12" s="78"/>
      <c r="C12" s="148">
        <v>550</v>
      </c>
      <c r="D12" s="143"/>
      <c r="E12" s="144"/>
      <c r="F12" s="143"/>
      <c r="G12" s="144"/>
      <c r="H12" s="143"/>
      <c r="I12" s="144"/>
      <c r="J12" s="143"/>
      <c r="K12" s="142">
        <v>550</v>
      </c>
      <c r="L12" s="143"/>
      <c r="M12" s="145"/>
      <c r="N12" s="146" t="s">
        <v>126</v>
      </c>
      <c r="O12" s="147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6.5" customHeight="1" x14ac:dyDescent="0.25">
      <c r="A13" s="149" t="s">
        <v>127</v>
      </c>
      <c r="B13" s="78"/>
      <c r="C13" s="148">
        <v>502.91</v>
      </c>
      <c r="D13" s="143"/>
      <c r="E13" s="144"/>
      <c r="F13" s="143"/>
      <c r="G13" s="144"/>
      <c r="H13" s="143"/>
      <c r="I13" s="144"/>
      <c r="J13" s="143"/>
      <c r="K13" s="142">
        <v>502.91</v>
      </c>
      <c r="L13" s="143"/>
      <c r="M13" s="145"/>
      <c r="N13" s="146" t="s">
        <v>128</v>
      </c>
      <c r="O13" s="147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.5" customHeight="1" x14ac:dyDescent="0.25">
      <c r="A14" s="149" t="s">
        <v>129</v>
      </c>
      <c r="B14" s="78"/>
      <c r="C14" s="148">
        <v>550</v>
      </c>
      <c r="D14" s="143"/>
      <c r="E14" s="144"/>
      <c r="F14" s="143"/>
      <c r="G14" s="144"/>
      <c r="H14" s="143"/>
      <c r="I14" s="144"/>
      <c r="J14" s="143"/>
      <c r="K14" s="142">
        <v>550</v>
      </c>
      <c r="L14" s="143"/>
      <c r="M14" s="145"/>
      <c r="N14" s="146" t="s">
        <v>130</v>
      </c>
      <c r="O14" s="147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.5" customHeight="1" x14ac:dyDescent="0.25">
      <c r="A15" s="149" t="s">
        <v>131</v>
      </c>
      <c r="B15" s="78"/>
      <c r="C15" s="148">
        <v>311.52</v>
      </c>
      <c r="D15" s="143"/>
      <c r="E15" s="144"/>
      <c r="F15" s="143"/>
      <c r="G15" s="144"/>
      <c r="H15" s="143"/>
      <c r="I15" s="144"/>
      <c r="J15" s="143"/>
      <c r="K15" s="142">
        <v>312</v>
      </c>
      <c r="L15" s="143"/>
      <c r="M15" s="145"/>
      <c r="N15" s="146" t="s">
        <v>132</v>
      </c>
      <c r="O15" s="147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5" customHeight="1" x14ac:dyDescent="0.25">
      <c r="A16" s="149" t="s">
        <v>133</v>
      </c>
      <c r="B16" s="78"/>
      <c r="C16" s="148">
        <v>1287.24</v>
      </c>
      <c r="D16" s="143"/>
      <c r="E16" s="144"/>
      <c r="F16" s="143"/>
      <c r="G16" s="144"/>
      <c r="H16" s="143"/>
      <c r="I16" s="144"/>
      <c r="J16" s="143"/>
      <c r="K16" s="142">
        <v>1287</v>
      </c>
      <c r="L16" s="143"/>
      <c r="M16" s="145"/>
      <c r="N16" s="146" t="s">
        <v>134</v>
      </c>
      <c r="O16" s="147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6.5" customHeight="1" x14ac:dyDescent="0.25">
      <c r="A17" s="149" t="s">
        <v>122</v>
      </c>
      <c r="B17" s="78"/>
      <c r="C17" s="148">
        <v>150</v>
      </c>
      <c r="D17" s="143"/>
      <c r="E17" s="144"/>
      <c r="F17" s="143"/>
      <c r="G17" s="144"/>
      <c r="H17" s="143"/>
      <c r="I17" s="144"/>
      <c r="J17" s="143"/>
      <c r="K17" s="144">
        <f>SUM(C17:I17)</f>
        <v>150</v>
      </c>
      <c r="L17" s="143"/>
      <c r="M17" s="145"/>
      <c r="N17" s="146" t="s">
        <v>135</v>
      </c>
      <c r="O17" s="147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6.5" customHeight="1" x14ac:dyDescent="0.25">
      <c r="A18" s="149" t="s">
        <v>136</v>
      </c>
      <c r="B18" s="78"/>
      <c r="C18" s="148">
        <v>145.94999999999999</v>
      </c>
      <c r="D18" s="143"/>
      <c r="E18" s="144"/>
      <c r="F18" s="143"/>
      <c r="G18" s="144"/>
      <c r="H18" s="143"/>
      <c r="I18" s="144"/>
      <c r="J18" s="143"/>
      <c r="K18" s="142">
        <v>146</v>
      </c>
      <c r="L18" s="143"/>
      <c r="M18" s="145"/>
      <c r="N18" s="146" t="s">
        <v>137</v>
      </c>
      <c r="O18" s="147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6.5" customHeight="1" x14ac:dyDescent="0.25">
      <c r="A19" s="149" t="s">
        <v>138</v>
      </c>
      <c r="B19" s="78"/>
      <c r="C19" s="148">
        <v>119.62</v>
      </c>
      <c r="D19" s="143"/>
      <c r="E19" s="144"/>
      <c r="F19" s="143"/>
      <c r="G19" s="144"/>
      <c r="H19" s="143"/>
      <c r="I19" s="144"/>
      <c r="J19" s="143"/>
      <c r="K19" s="142">
        <v>120</v>
      </c>
      <c r="L19" s="143"/>
      <c r="M19" s="145"/>
      <c r="N19" s="146" t="s">
        <v>139</v>
      </c>
      <c r="O19" s="147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6.5" customHeight="1" x14ac:dyDescent="0.25">
      <c r="A20" s="149" t="s">
        <v>140</v>
      </c>
      <c r="B20" s="78"/>
      <c r="C20" s="148">
        <v>154.54</v>
      </c>
      <c r="D20" s="143"/>
      <c r="E20" s="144"/>
      <c r="F20" s="143"/>
      <c r="G20" s="144"/>
      <c r="H20" s="143"/>
      <c r="I20" s="144"/>
      <c r="J20" s="143"/>
      <c r="K20" s="142">
        <v>155</v>
      </c>
      <c r="L20" s="143"/>
      <c r="M20" s="145"/>
      <c r="N20" s="146" t="s">
        <v>141</v>
      </c>
      <c r="O20" s="147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5" customHeight="1" x14ac:dyDescent="0.2">
      <c r="A21" s="149" t="s">
        <v>142</v>
      </c>
      <c r="B21" s="150"/>
      <c r="C21" s="151">
        <v>100</v>
      </c>
      <c r="D21" s="152"/>
      <c r="E21" s="153"/>
      <c r="F21" s="152"/>
      <c r="G21" s="153"/>
      <c r="H21" s="152"/>
      <c r="I21" s="153"/>
      <c r="J21" s="152"/>
      <c r="K21" s="144">
        <f>SUM(C21:I21)</f>
        <v>100</v>
      </c>
      <c r="L21" s="154"/>
      <c r="M21" s="155"/>
      <c r="N21" s="146" t="s">
        <v>143</v>
      </c>
      <c r="O21" s="147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 customHeight="1" x14ac:dyDescent="0.2">
      <c r="A22" s="149" t="s">
        <v>123</v>
      </c>
      <c r="B22" s="156"/>
      <c r="C22" s="151">
        <v>30</v>
      </c>
      <c r="D22" s="143"/>
      <c r="E22" s="153"/>
      <c r="F22" s="143"/>
      <c r="G22" s="153"/>
      <c r="H22" s="143"/>
      <c r="I22" s="153"/>
      <c r="J22" s="143"/>
      <c r="K22" s="142">
        <v>30</v>
      </c>
      <c r="L22" s="157"/>
      <c r="M22" s="155"/>
      <c r="N22" s="146" t="s">
        <v>143</v>
      </c>
      <c r="O22" s="146" t="s">
        <v>144</v>
      </c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6.5" customHeight="1" x14ac:dyDescent="0.2">
      <c r="A23" s="149" t="s">
        <v>123</v>
      </c>
      <c r="B23" s="156"/>
      <c r="C23" s="151">
        <v>150.44</v>
      </c>
      <c r="D23" s="143"/>
      <c r="E23" s="153"/>
      <c r="F23" s="143"/>
      <c r="G23" s="153"/>
      <c r="H23" s="143"/>
      <c r="I23" s="153"/>
      <c r="J23" s="143"/>
      <c r="K23" s="142">
        <v>150</v>
      </c>
      <c r="L23" s="157"/>
      <c r="M23" s="155"/>
      <c r="N23" s="146" t="s">
        <v>143</v>
      </c>
      <c r="O23" s="147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6.5" customHeight="1" x14ac:dyDescent="0.2">
      <c r="A24" s="149" t="s">
        <v>145</v>
      </c>
      <c r="B24" s="156"/>
      <c r="C24" s="151">
        <v>1260.95</v>
      </c>
      <c r="D24" s="143"/>
      <c r="E24" s="153"/>
      <c r="F24" s="143"/>
      <c r="G24" s="153"/>
      <c r="H24" s="143"/>
      <c r="I24" s="153"/>
      <c r="J24" s="143"/>
      <c r="K24" s="144">
        <f t="shared" ref="K24:K35" si="0">SUM(C24:I24)</f>
        <v>1260.95</v>
      </c>
      <c r="L24" s="157"/>
      <c r="M24" s="155"/>
      <c r="N24" s="146" t="s">
        <v>143</v>
      </c>
      <c r="O24" s="147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6.5" customHeight="1" x14ac:dyDescent="0.2">
      <c r="A25" s="149" t="s">
        <v>146</v>
      </c>
      <c r="B25" s="156"/>
      <c r="C25" s="151">
        <v>104.59</v>
      </c>
      <c r="D25" s="143"/>
      <c r="E25" s="153"/>
      <c r="F25" s="143"/>
      <c r="G25" s="153"/>
      <c r="H25" s="143"/>
      <c r="I25" s="153"/>
      <c r="J25" s="143"/>
      <c r="K25" s="144">
        <f t="shared" si="0"/>
        <v>104.59</v>
      </c>
      <c r="L25" s="157"/>
      <c r="M25" s="155"/>
      <c r="N25" s="146" t="s">
        <v>147</v>
      </c>
      <c r="O25" s="147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.5" customHeight="1" x14ac:dyDescent="0.2">
      <c r="A26" s="149" t="s">
        <v>148</v>
      </c>
      <c r="B26" s="156"/>
      <c r="C26" s="151">
        <v>86.79</v>
      </c>
      <c r="D26" s="143"/>
      <c r="E26" s="153"/>
      <c r="F26" s="143"/>
      <c r="G26" s="153"/>
      <c r="H26" s="143"/>
      <c r="I26" s="153"/>
      <c r="J26" s="143"/>
      <c r="K26" s="144">
        <f t="shared" si="0"/>
        <v>86.79</v>
      </c>
      <c r="L26" s="157"/>
      <c r="M26" s="155"/>
      <c r="N26" s="146" t="s">
        <v>149</v>
      </c>
      <c r="O26" s="147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6.5" customHeight="1" x14ac:dyDescent="0.2">
      <c r="A27" s="149" t="s">
        <v>150</v>
      </c>
      <c r="B27" s="156"/>
      <c r="C27" s="151">
        <v>319.62</v>
      </c>
      <c r="D27" s="143"/>
      <c r="E27" s="153"/>
      <c r="F27" s="143"/>
      <c r="G27" s="153"/>
      <c r="H27" s="143"/>
      <c r="I27" s="153"/>
      <c r="J27" s="143"/>
      <c r="K27" s="144">
        <f t="shared" si="0"/>
        <v>319.62</v>
      </c>
      <c r="L27" s="157"/>
      <c r="M27" s="155"/>
      <c r="N27" s="146" t="s">
        <v>151</v>
      </c>
      <c r="O27" s="147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.5" customHeight="1" x14ac:dyDescent="0.2">
      <c r="A28" s="149" t="s">
        <v>152</v>
      </c>
      <c r="B28" s="156"/>
      <c r="C28" s="151">
        <v>61.96</v>
      </c>
      <c r="D28" s="143"/>
      <c r="E28" s="153"/>
      <c r="F28" s="143"/>
      <c r="G28" s="153"/>
      <c r="H28" s="143"/>
      <c r="I28" s="153"/>
      <c r="J28" s="143"/>
      <c r="K28" s="144">
        <f t="shared" si="0"/>
        <v>61.96</v>
      </c>
      <c r="L28" s="157"/>
      <c r="M28" s="155"/>
      <c r="N28" s="146" t="s">
        <v>153</v>
      </c>
      <c r="O28" s="147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.5" customHeight="1" x14ac:dyDescent="0.2">
      <c r="A29" s="149" t="s">
        <v>154</v>
      </c>
      <c r="B29" s="156"/>
      <c r="C29" s="151">
        <v>14.11</v>
      </c>
      <c r="D29" s="143"/>
      <c r="E29" s="153"/>
      <c r="F29" s="143"/>
      <c r="G29" s="153"/>
      <c r="H29" s="143"/>
      <c r="I29" s="153"/>
      <c r="J29" s="143"/>
      <c r="K29" s="144">
        <f t="shared" si="0"/>
        <v>14.11</v>
      </c>
      <c r="L29" s="157"/>
      <c r="M29" s="155"/>
      <c r="N29" s="146" t="s">
        <v>155</v>
      </c>
      <c r="O29" s="147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.5" customHeight="1" x14ac:dyDescent="0.2">
      <c r="A30" s="149" t="s">
        <v>156</v>
      </c>
      <c r="B30" s="156"/>
      <c r="C30" s="151">
        <v>48.15</v>
      </c>
      <c r="D30" s="143"/>
      <c r="E30" s="153"/>
      <c r="F30" s="143"/>
      <c r="G30" s="153"/>
      <c r="H30" s="143"/>
      <c r="I30" s="153"/>
      <c r="J30" s="143"/>
      <c r="K30" s="144">
        <f t="shared" si="0"/>
        <v>48.15</v>
      </c>
      <c r="L30" s="157"/>
      <c r="M30" s="155"/>
      <c r="N30" s="146" t="s">
        <v>157</v>
      </c>
      <c r="O30" s="147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.5" customHeight="1" x14ac:dyDescent="0.2">
      <c r="A31" s="149" t="s">
        <v>158</v>
      </c>
      <c r="B31" s="156"/>
      <c r="C31" s="151">
        <v>917.32</v>
      </c>
      <c r="D31" s="143"/>
      <c r="E31" s="153"/>
      <c r="F31" s="143"/>
      <c r="G31" s="153"/>
      <c r="H31" s="143"/>
      <c r="I31" s="153"/>
      <c r="J31" s="143"/>
      <c r="K31" s="144">
        <f t="shared" si="0"/>
        <v>917.32</v>
      </c>
      <c r="L31" s="157"/>
      <c r="M31" s="155"/>
      <c r="N31" s="146" t="s">
        <v>159</v>
      </c>
      <c r="O31" s="147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.5" customHeight="1" x14ac:dyDescent="0.2">
      <c r="A32" s="149" t="s">
        <v>160</v>
      </c>
      <c r="B32" s="156"/>
      <c r="C32" s="151">
        <v>42.94</v>
      </c>
      <c r="D32" s="143"/>
      <c r="E32" s="153"/>
      <c r="F32" s="143"/>
      <c r="G32" s="153"/>
      <c r="H32" s="143"/>
      <c r="I32" s="153"/>
      <c r="J32" s="143"/>
      <c r="K32" s="144">
        <f t="shared" si="0"/>
        <v>42.94</v>
      </c>
      <c r="L32" s="157"/>
      <c r="M32" s="155"/>
      <c r="N32" s="146" t="s">
        <v>161</v>
      </c>
      <c r="O32" s="147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5" customHeight="1" x14ac:dyDescent="0.2">
      <c r="A33" s="149" t="s">
        <v>162</v>
      </c>
      <c r="B33" s="156"/>
      <c r="C33" s="151">
        <v>840</v>
      </c>
      <c r="D33" s="143"/>
      <c r="E33" s="153"/>
      <c r="F33" s="143"/>
      <c r="G33" s="153"/>
      <c r="H33" s="143"/>
      <c r="I33" s="153"/>
      <c r="J33" s="143"/>
      <c r="K33" s="144">
        <f t="shared" si="0"/>
        <v>840</v>
      </c>
      <c r="L33" s="157"/>
      <c r="M33" s="155"/>
      <c r="N33" s="146" t="s">
        <v>161</v>
      </c>
      <c r="O33" s="147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5" customHeight="1" x14ac:dyDescent="0.2">
      <c r="A34" s="149" t="s">
        <v>163</v>
      </c>
      <c r="B34" s="156"/>
      <c r="C34" s="151">
        <v>380</v>
      </c>
      <c r="D34" s="143"/>
      <c r="E34" s="153"/>
      <c r="F34" s="143"/>
      <c r="G34" s="153"/>
      <c r="H34" s="143"/>
      <c r="I34" s="153"/>
      <c r="J34" s="143"/>
      <c r="K34" s="144">
        <f t="shared" si="0"/>
        <v>380</v>
      </c>
      <c r="L34" s="157"/>
      <c r="M34" s="155"/>
      <c r="N34" s="146" t="s">
        <v>164</v>
      </c>
      <c r="O34" s="147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5" customHeight="1" x14ac:dyDescent="0.2">
      <c r="A35" s="149"/>
      <c r="B35" s="156"/>
      <c r="C35" s="158"/>
      <c r="D35" s="143"/>
      <c r="E35" s="153"/>
      <c r="F35" s="143"/>
      <c r="G35" s="153"/>
      <c r="H35" s="143"/>
      <c r="I35" s="153"/>
      <c r="J35" s="143"/>
      <c r="K35" s="144">
        <f t="shared" si="0"/>
        <v>0</v>
      </c>
      <c r="L35" s="157"/>
      <c r="M35" s="155"/>
      <c r="N35" s="147"/>
      <c r="O35" s="147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.5" customHeight="1" x14ac:dyDescent="0.2">
      <c r="A36" s="149"/>
      <c r="B36" s="156"/>
      <c r="C36" s="158"/>
      <c r="D36" s="143"/>
      <c r="E36" s="153"/>
      <c r="F36" s="143"/>
      <c r="G36" s="153"/>
      <c r="H36" s="143"/>
      <c r="I36" s="153"/>
      <c r="J36" s="143"/>
      <c r="K36" s="144"/>
      <c r="L36" s="157"/>
      <c r="M36" s="155"/>
      <c r="N36" s="147"/>
      <c r="O36" s="147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5" customHeight="1" x14ac:dyDescent="0.2">
      <c r="A37" s="149"/>
      <c r="B37" s="156"/>
      <c r="C37" s="158"/>
      <c r="D37" s="143"/>
      <c r="E37" s="153"/>
      <c r="F37" s="143"/>
      <c r="G37" s="153"/>
      <c r="H37" s="143"/>
      <c r="I37" s="153"/>
      <c r="J37" s="143"/>
      <c r="K37" s="144"/>
      <c r="L37" s="157"/>
      <c r="M37" s="155"/>
      <c r="N37" s="147"/>
      <c r="O37" s="147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5" customHeight="1" x14ac:dyDescent="0.2">
      <c r="A38" s="149"/>
      <c r="B38" s="156"/>
      <c r="C38" s="158"/>
      <c r="D38" s="143"/>
      <c r="E38" s="153"/>
      <c r="F38" s="143"/>
      <c r="G38" s="153"/>
      <c r="H38" s="143"/>
      <c r="I38" s="153"/>
      <c r="J38" s="143"/>
      <c r="K38" s="144"/>
      <c r="L38" s="157"/>
      <c r="M38" s="155"/>
      <c r="N38" s="147"/>
      <c r="O38" s="147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.5" customHeight="1" x14ac:dyDescent="0.2">
      <c r="A39" s="159"/>
      <c r="B39" s="156"/>
      <c r="C39" s="152"/>
      <c r="D39" s="143"/>
      <c r="E39" s="152"/>
      <c r="F39" s="143"/>
      <c r="G39" s="152"/>
      <c r="H39" s="143"/>
      <c r="I39" s="152"/>
      <c r="J39" s="143"/>
      <c r="K39" s="143"/>
      <c r="L39" s="157"/>
      <c r="M39" s="39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.5" customHeight="1" x14ac:dyDescent="0.2">
      <c r="A40" s="159"/>
      <c r="B40" s="156"/>
      <c r="C40" s="152"/>
      <c r="D40" s="143"/>
      <c r="E40" s="152"/>
      <c r="F40" s="143"/>
      <c r="G40" s="152"/>
      <c r="H40" s="143"/>
      <c r="I40" s="152"/>
      <c r="J40" s="143"/>
      <c r="K40" s="143"/>
      <c r="L40" s="157"/>
      <c r="M40" s="39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.5" customHeight="1" x14ac:dyDescent="0.2">
      <c r="A41" s="159"/>
      <c r="B41" s="156"/>
      <c r="C41" s="152"/>
      <c r="D41" s="143"/>
      <c r="E41" s="152"/>
      <c r="F41" s="143"/>
      <c r="G41" s="152"/>
      <c r="H41" s="143"/>
      <c r="I41" s="152"/>
      <c r="J41" s="143"/>
      <c r="K41" s="143"/>
      <c r="L41" s="157"/>
      <c r="M41" s="39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.5" customHeight="1" x14ac:dyDescent="0.25">
      <c r="A42" s="156"/>
      <c r="B42" s="156"/>
      <c r="C42" s="143"/>
      <c r="D42" s="143"/>
      <c r="E42" s="143"/>
      <c r="F42" s="143"/>
      <c r="G42" s="143"/>
      <c r="H42" s="143"/>
      <c r="I42" s="143"/>
      <c r="J42" s="143"/>
      <c r="K42" s="143"/>
      <c r="L42" s="157"/>
      <c r="M42" s="160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.25" customHeight="1" x14ac:dyDescent="0.2">
      <c r="A43" s="161" t="s">
        <v>81</v>
      </c>
      <c r="B43" s="161"/>
      <c r="C43" s="162">
        <f>SUM(C11:C34)</f>
        <v>8628.6499999999978</v>
      </c>
      <c r="D43" s="143"/>
      <c r="E43" s="162" t="e">
        <f>SUM(#REF!)</f>
        <v>#REF!</v>
      </c>
      <c r="F43" s="143"/>
      <c r="G43" s="162" t="e">
        <f>SUM(#REF!)</f>
        <v>#REF!</v>
      </c>
      <c r="H43" s="143"/>
      <c r="I43" s="162" t="e">
        <f>SUM(#REF!)</f>
        <v>#REF!</v>
      </c>
      <c r="J43" s="143"/>
      <c r="K43" s="162">
        <f>SUM(K11:K38)</f>
        <v>8629.3399999999983</v>
      </c>
      <c r="L43" s="157"/>
      <c r="M43" s="162" t="e">
        <f>SUM(#REF!)</f>
        <v>#REF!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2">
      <c r="A44" s="137"/>
      <c r="B44" s="137"/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 customHeight="1" x14ac:dyDescent="0.2">
      <c r="A45" s="137"/>
      <c r="B45" s="137"/>
      <c r="C45" s="163" t="str">
        <f>IF('R&amp;P Accounts'!B12-'Additional notes (1)  '!C43=0,0,"reference error")</f>
        <v>reference error</v>
      </c>
      <c r="D45" s="163"/>
      <c r="E45" s="163" t="e">
        <f>IF('R&amp;P Accounts'!D12-'Additional notes (1)  '!E43=0,0,"reference error")</f>
        <v>#REF!</v>
      </c>
      <c r="F45" s="163">
        <f>IF('R&amp;P Accounts'!E12-'Additional notes (1)  '!F43=0,0,"reference error")</f>
        <v>0</v>
      </c>
      <c r="G45" s="163" t="e">
        <f>IF('R&amp;P Accounts'!F12-'Additional notes (1)  '!G43=0,0,"reference error")</f>
        <v>#REF!</v>
      </c>
      <c r="H45" s="163">
        <f>IF('R&amp;P Accounts'!G12-'Additional notes (1)  '!H43=0,0,"reference error")</f>
        <v>0</v>
      </c>
      <c r="I45" s="163" t="e">
        <f>IF('R&amp;P Accounts'!H12-'Additional notes (1)  '!I43=0,0,"reference error")</f>
        <v>#REF!</v>
      </c>
      <c r="J45" s="163">
        <f>IF('R&amp;P Accounts'!I12-'Additional notes (1)  '!J43=0,0,"reference error")</f>
        <v>0</v>
      </c>
      <c r="K45" s="163" t="str">
        <f>IF('R&amp;P Accounts'!J12-'Additional notes (1)  '!K43=0,0,"reference error")</f>
        <v>reference error</v>
      </c>
      <c r="L45" s="163">
        <f>IF('R&amp;P Accounts'!K12-'Additional notes (1)  '!L43=0,0,"reference error")</f>
        <v>0</v>
      </c>
      <c r="M45" s="163" t="e">
        <f>IF('R&amp;P Accounts'!L12-'Additional notes (1)  '!M43=0,0,"reference error")</f>
        <v>#REF!</v>
      </c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2">
      <c r="A46" s="137"/>
      <c r="B46" s="137"/>
      <c r="C46" s="137"/>
      <c r="D46" s="137"/>
      <c r="E46" s="137"/>
      <c r="F46" s="137"/>
      <c r="G46" s="137"/>
      <c r="H46" s="137"/>
      <c r="I46" s="137"/>
      <c r="J46" s="137"/>
      <c r="K46" s="137"/>
      <c r="L46" s="13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customHeight="1" x14ac:dyDescent="0.2">
      <c r="A47" s="274" t="s">
        <v>165</v>
      </c>
      <c r="B47" s="210"/>
      <c r="C47" s="210"/>
      <c r="D47" s="210"/>
      <c r="E47" s="210"/>
      <c r="F47" s="210"/>
      <c r="G47" s="210"/>
      <c r="H47" s="210"/>
      <c r="I47" s="210"/>
      <c r="J47" s="210"/>
      <c r="K47" s="210"/>
      <c r="L47" s="210"/>
      <c r="M47" s="210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5.5" customHeight="1" x14ac:dyDescent="0.2">
      <c r="A48" s="1"/>
      <c r="B48" s="1"/>
      <c r="C48" s="79" t="s">
        <v>66</v>
      </c>
      <c r="D48" s="54"/>
      <c r="E48" s="79" t="s">
        <v>67</v>
      </c>
      <c r="F48" s="80"/>
      <c r="G48" s="79"/>
      <c r="H48" s="80"/>
      <c r="I48" s="79"/>
      <c r="J48" s="80"/>
      <c r="K48" s="79" t="s">
        <v>69</v>
      </c>
      <c r="L48" s="80"/>
      <c r="M48" s="79" t="s">
        <v>70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5" customHeight="1" x14ac:dyDescent="0.2">
      <c r="A49" s="5"/>
      <c r="B49" s="5"/>
      <c r="C49" s="82" t="s">
        <v>16</v>
      </c>
      <c r="D49" s="1"/>
      <c r="E49" s="82" t="s">
        <v>16</v>
      </c>
      <c r="F49" s="83"/>
      <c r="G49" s="82"/>
      <c r="H49" s="83"/>
      <c r="I49" s="82"/>
      <c r="J49" s="83"/>
      <c r="K49" s="82" t="s">
        <v>16</v>
      </c>
      <c r="L49" s="83"/>
      <c r="M49" s="82" t="s">
        <v>16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9.5" customHeight="1" x14ac:dyDescent="0.25">
      <c r="A50" s="164"/>
      <c r="B50" s="78"/>
      <c r="C50" s="144"/>
      <c r="D50" s="143"/>
      <c r="E50" s="144"/>
      <c r="F50" s="143"/>
      <c r="G50" s="143"/>
      <c r="H50" s="143"/>
      <c r="I50" s="143"/>
      <c r="J50" s="143"/>
      <c r="K50" s="144">
        <f t="shared" ref="K50:K53" si="1">SUM(C50:I50)</f>
        <v>0</v>
      </c>
      <c r="L50" s="143"/>
      <c r="M50" s="145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9.5" customHeight="1" x14ac:dyDescent="0.25">
      <c r="A51" s="164"/>
      <c r="B51" s="78"/>
      <c r="C51" s="144"/>
      <c r="D51" s="143"/>
      <c r="E51" s="144"/>
      <c r="F51" s="143"/>
      <c r="G51" s="143"/>
      <c r="H51" s="143"/>
      <c r="I51" s="143"/>
      <c r="J51" s="143"/>
      <c r="K51" s="144">
        <f t="shared" si="1"/>
        <v>0</v>
      </c>
      <c r="L51" s="143"/>
      <c r="M51" s="145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5" customHeight="1" x14ac:dyDescent="0.25">
      <c r="A52" s="164"/>
      <c r="B52" s="78"/>
      <c r="C52" s="144"/>
      <c r="D52" s="143"/>
      <c r="E52" s="144"/>
      <c r="F52" s="143"/>
      <c r="G52" s="143"/>
      <c r="H52" s="143"/>
      <c r="I52" s="143"/>
      <c r="J52" s="143"/>
      <c r="K52" s="144">
        <f t="shared" si="1"/>
        <v>0</v>
      </c>
      <c r="L52" s="143"/>
      <c r="M52" s="145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5" customHeight="1" x14ac:dyDescent="0.25">
      <c r="A53" s="165"/>
      <c r="B53" s="156"/>
      <c r="C53" s="166"/>
      <c r="D53" s="143"/>
      <c r="E53" s="144"/>
      <c r="F53" s="143"/>
      <c r="G53" s="143"/>
      <c r="H53" s="143"/>
      <c r="I53" s="143"/>
      <c r="J53" s="143"/>
      <c r="K53" s="144">
        <f t="shared" si="1"/>
        <v>0</v>
      </c>
      <c r="L53" s="271"/>
      <c r="M53" s="145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5" customHeight="1" x14ac:dyDescent="0.2">
      <c r="A54" s="161" t="s">
        <v>81</v>
      </c>
      <c r="B54" s="161"/>
      <c r="C54" s="162">
        <f>SUM(C50:C53)</f>
        <v>0</v>
      </c>
      <c r="D54" s="143"/>
      <c r="E54" s="162">
        <f>SUM(E50:E53)</f>
        <v>0</v>
      </c>
      <c r="F54" s="143"/>
      <c r="G54" s="143"/>
      <c r="H54" s="143"/>
      <c r="I54" s="143"/>
      <c r="J54" s="143"/>
      <c r="K54" s="162">
        <f>SUM(K50:K53)</f>
        <v>0</v>
      </c>
      <c r="L54" s="210"/>
      <c r="M54" s="162">
        <f>SUM(M50:M53)</f>
        <v>0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 x14ac:dyDescent="0.2">
      <c r="A55" s="137"/>
      <c r="B55" s="137"/>
      <c r="C55" s="137"/>
      <c r="D55" s="137"/>
      <c r="E55" s="137"/>
      <c r="F55" s="137"/>
      <c r="G55" s="137"/>
      <c r="H55" s="137"/>
      <c r="I55" s="137"/>
      <c r="J55" s="137"/>
      <c r="K55" s="137"/>
      <c r="L55" s="13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2">
      <c r="A56" s="137"/>
      <c r="B56" s="137"/>
      <c r="C56" s="163">
        <f>IF('R&amp;P Accounts'!B14-'Additional notes (1)  '!C54=0,0,"reference error")</f>
        <v>0</v>
      </c>
      <c r="D56" s="163"/>
      <c r="E56" s="163">
        <f>IF('R&amp;P Accounts'!D14-'Additional notes (1)  '!E54=0,0,"reference error")</f>
        <v>0</v>
      </c>
      <c r="F56" s="163">
        <f>IF('R&amp;P Accounts'!E14-'Additional notes (1)  '!F54=0,0,"reference error")</f>
        <v>0</v>
      </c>
      <c r="G56" s="163"/>
      <c r="H56" s="163"/>
      <c r="I56" s="163"/>
      <c r="J56" s="163">
        <f>IF('R&amp;P Accounts'!I14-'Additional notes (1)  '!J54=0,0,"reference error")</f>
        <v>0</v>
      </c>
      <c r="K56" s="163">
        <f>IF('R&amp;P Accounts'!J14-'Additional notes (1)  '!K54=0,0,"reference error")</f>
        <v>0</v>
      </c>
      <c r="L56" s="163">
        <f>IF('R&amp;P Accounts'!K14-'Additional notes (1)  '!L54=0,0,"reference error")</f>
        <v>0</v>
      </c>
      <c r="M56" s="163">
        <f>IF('R&amp;P Accounts'!L14-'Additional notes (1)  '!M54=0,0,"reference error")</f>
        <v>0</v>
      </c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1.25" customHeight="1" x14ac:dyDescent="0.2">
      <c r="A57" s="137"/>
      <c r="B57" s="137"/>
      <c r="C57" s="137"/>
      <c r="D57" s="137"/>
      <c r="E57" s="137"/>
      <c r="F57" s="137"/>
      <c r="G57" s="137"/>
      <c r="H57" s="137"/>
      <c r="I57" s="137"/>
      <c r="J57" s="137"/>
      <c r="K57" s="137"/>
      <c r="L57" s="13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9.5" customHeight="1" x14ac:dyDescent="0.2">
      <c r="A58" s="274" t="s">
        <v>166</v>
      </c>
      <c r="B58" s="210"/>
      <c r="C58" s="210"/>
      <c r="D58" s="210"/>
      <c r="E58" s="210"/>
      <c r="F58" s="210"/>
      <c r="G58" s="210"/>
      <c r="H58" s="210"/>
      <c r="I58" s="210"/>
      <c r="J58" s="210"/>
      <c r="K58" s="210"/>
      <c r="L58" s="210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40.5" customHeight="1" x14ac:dyDescent="0.2">
      <c r="A59" s="1"/>
      <c r="B59" s="1"/>
      <c r="C59" s="79" t="s">
        <v>66</v>
      </c>
      <c r="D59" s="54"/>
      <c r="E59" s="79" t="s">
        <v>67</v>
      </c>
      <c r="F59" s="80"/>
      <c r="G59" s="79" t="s">
        <v>11</v>
      </c>
      <c r="H59" s="80"/>
      <c r="I59" s="79" t="s">
        <v>68</v>
      </c>
      <c r="J59" s="80"/>
      <c r="K59" s="79" t="s">
        <v>69</v>
      </c>
      <c r="L59" s="80"/>
      <c r="M59" s="79" t="s">
        <v>70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9.5" customHeight="1" x14ac:dyDescent="0.2">
      <c r="A60" s="5"/>
      <c r="B60" s="5"/>
      <c r="C60" s="82" t="s">
        <v>16</v>
      </c>
      <c r="D60" s="1"/>
      <c r="E60" s="82" t="s">
        <v>16</v>
      </c>
      <c r="F60" s="83"/>
      <c r="G60" s="82" t="s">
        <v>16</v>
      </c>
      <c r="H60" s="83"/>
      <c r="I60" s="82" t="s">
        <v>16</v>
      </c>
      <c r="J60" s="83"/>
      <c r="K60" s="82" t="s">
        <v>16</v>
      </c>
      <c r="L60" s="83"/>
      <c r="M60" s="82" t="s">
        <v>16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5" customHeight="1" x14ac:dyDescent="0.25">
      <c r="A61" s="164"/>
      <c r="B61" s="78"/>
      <c r="C61" s="144"/>
      <c r="D61" s="143"/>
      <c r="E61" s="144"/>
      <c r="F61" s="143"/>
      <c r="G61" s="144"/>
      <c r="H61" s="143"/>
      <c r="I61" s="144"/>
      <c r="J61" s="143"/>
      <c r="K61" s="144">
        <f t="shared" ref="K61:K68" si="2">SUM(C61:I61)</f>
        <v>0</v>
      </c>
      <c r="L61" s="143"/>
      <c r="M61" s="145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.5" customHeight="1" x14ac:dyDescent="0.25">
      <c r="A62" s="164"/>
      <c r="B62" s="78"/>
      <c r="C62" s="144"/>
      <c r="D62" s="143"/>
      <c r="E62" s="144"/>
      <c r="F62" s="143"/>
      <c r="G62" s="144"/>
      <c r="H62" s="143"/>
      <c r="I62" s="144"/>
      <c r="J62" s="143"/>
      <c r="K62" s="144">
        <f t="shared" si="2"/>
        <v>0</v>
      </c>
      <c r="L62" s="143"/>
      <c r="M62" s="145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.5" customHeight="1" x14ac:dyDescent="0.25">
      <c r="A63" s="164"/>
      <c r="B63" s="78"/>
      <c r="C63" s="144"/>
      <c r="D63" s="143"/>
      <c r="E63" s="144"/>
      <c r="F63" s="143"/>
      <c r="G63" s="144"/>
      <c r="H63" s="143"/>
      <c r="I63" s="144"/>
      <c r="J63" s="143"/>
      <c r="K63" s="144">
        <f t="shared" si="2"/>
        <v>0</v>
      </c>
      <c r="L63" s="143"/>
      <c r="M63" s="145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5" customHeight="1" x14ac:dyDescent="0.25">
      <c r="A64" s="164"/>
      <c r="B64" s="78"/>
      <c r="C64" s="144"/>
      <c r="D64" s="143"/>
      <c r="E64" s="144"/>
      <c r="F64" s="143"/>
      <c r="G64" s="144"/>
      <c r="H64" s="143"/>
      <c r="I64" s="144"/>
      <c r="J64" s="143"/>
      <c r="K64" s="144">
        <f t="shared" si="2"/>
        <v>0</v>
      </c>
      <c r="L64" s="143"/>
      <c r="M64" s="145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5" customHeight="1" x14ac:dyDescent="0.25">
      <c r="A65" s="164"/>
      <c r="B65" s="78"/>
      <c r="C65" s="144"/>
      <c r="D65" s="143"/>
      <c r="E65" s="144"/>
      <c r="F65" s="143"/>
      <c r="G65" s="144"/>
      <c r="H65" s="143"/>
      <c r="I65" s="144"/>
      <c r="J65" s="143"/>
      <c r="K65" s="144">
        <f t="shared" si="2"/>
        <v>0</v>
      </c>
      <c r="L65" s="143"/>
      <c r="M65" s="145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.5" customHeight="1" x14ac:dyDescent="0.25">
      <c r="A66" s="164"/>
      <c r="B66" s="78"/>
      <c r="C66" s="144"/>
      <c r="D66" s="143"/>
      <c r="E66" s="144"/>
      <c r="F66" s="143"/>
      <c r="G66" s="144"/>
      <c r="H66" s="143"/>
      <c r="I66" s="144"/>
      <c r="J66" s="143"/>
      <c r="K66" s="144">
        <f t="shared" si="2"/>
        <v>0</v>
      </c>
      <c r="L66" s="143"/>
      <c r="M66" s="145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5" customHeight="1" x14ac:dyDescent="0.25">
      <c r="A67" s="164"/>
      <c r="B67" s="78"/>
      <c r="C67" s="144"/>
      <c r="D67" s="143"/>
      <c r="E67" s="144"/>
      <c r="F67" s="143"/>
      <c r="G67" s="144"/>
      <c r="H67" s="143"/>
      <c r="I67" s="144"/>
      <c r="J67" s="143"/>
      <c r="K67" s="144">
        <f t="shared" si="2"/>
        <v>0</v>
      </c>
      <c r="L67" s="143"/>
      <c r="M67" s="145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5" customHeight="1" x14ac:dyDescent="0.25">
      <c r="A68" s="165"/>
      <c r="B68" s="156"/>
      <c r="C68" s="166"/>
      <c r="D68" s="143"/>
      <c r="E68" s="144"/>
      <c r="F68" s="143"/>
      <c r="G68" s="144"/>
      <c r="H68" s="143"/>
      <c r="I68" s="144"/>
      <c r="J68" s="143"/>
      <c r="K68" s="144">
        <f t="shared" si="2"/>
        <v>0</v>
      </c>
      <c r="L68" s="271"/>
      <c r="M68" s="145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0.25" customHeight="1" x14ac:dyDescent="0.2">
      <c r="A69" s="161" t="s">
        <v>81</v>
      </c>
      <c r="B69" s="161"/>
      <c r="C69" s="162">
        <f>SUM(C61:C68)</f>
        <v>0</v>
      </c>
      <c r="D69" s="143"/>
      <c r="E69" s="162">
        <f>SUM(E61:E68)</f>
        <v>0</v>
      </c>
      <c r="F69" s="143"/>
      <c r="G69" s="162">
        <f>SUM(G61:G68)</f>
        <v>0</v>
      </c>
      <c r="H69" s="143"/>
      <c r="I69" s="162">
        <f>SUM(I61:I68)</f>
        <v>0</v>
      </c>
      <c r="J69" s="143"/>
      <c r="K69" s="162">
        <f>SUM(K61:K68)</f>
        <v>0</v>
      </c>
      <c r="L69" s="210"/>
      <c r="M69" s="162">
        <f>SUM(M61:M68)</f>
        <v>0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0.5" customHeight="1" x14ac:dyDescent="0.2">
      <c r="A70" s="161"/>
      <c r="B70" s="161"/>
      <c r="C70" s="152"/>
      <c r="D70" s="152"/>
      <c r="E70" s="152"/>
      <c r="F70" s="152"/>
      <c r="G70" s="152"/>
      <c r="H70" s="152"/>
      <c r="I70" s="152"/>
      <c r="J70" s="152"/>
      <c r="K70" s="152"/>
      <c r="L70" s="167"/>
      <c r="M70" s="152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83"/>
      <c r="B71" s="83"/>
      <c r="C71" s="56">
        <f>IF(C69-'R&amp;P Accounts'!B19=0,0,"reference error")</f>
        <v>0</v>
      </c>
      <c r="D71" s="83"/>
      <c r="E71" s="56">
        <f>IF(E69-'R&amp;P Accounts'!D19=0,0,"reference error")</f>
        <v>0</v>
      </c>
      <c r="F71" s="56"/>
      <c r="G71" s="56">
        <f>IF(G69-'R&amp;P Accounts'!F19=0,0,"reference error")</f>
        <v>0</v>
      </c>
      <c r="H71" s="56"/>
      <c r="I71" s="56">
        <f>IF(I69-'R&amp;P Accounts'!H19=0,0,"reference error")</f>
        <v>0</v>
      </c>
      <c r="J71" s="56"/>
      <c r="K71" s="56">
        <f>IF(K69-'R&amp;P Accounts'!J19=0,0,"reference error")</f>
        <v>0</v>
      </c>
      <c r="L71" s="56"/>
      <c r="M71" s="56">
        <f>IF(M69-'R&amp;P Accounts'!L19=0,0,"reference error")</f>
        <v>0</v>
      </c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83"/>
      <c r="B72" s="83"/>
      <c r="C72" s="56"/>
      <c r="D72" s="83"/>
      <c r="E72" s="56"/>
      <c r="F72" s="56"/>
      <c r="G72" s="56"/>
      <c r="H72" s="56"/>
      <c r="I72" s="56"/>
      <c r="J72" s="56"/>
      <c r="K72" s="56"/>
      <c r="L72" s="56"/>
      <c r="M72" s="56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9.5" customHeight="1" x14ac:dyDescent="0.25">
      <c r="A73" s="272" t="s">
        <v>167</v>
      </c>
      <c r="B73" s="210"/>
      <c r="C73" s="210"/>
      <c r="D73" s="210"/>
      <c r="E73" s="210"/>
      <c r="F73" s="210"/>
      <c r="G73" s="210"/>
      <c r="H73" s="210"/>
      <c r="I73" s="210"/>
      <c r="J73" s="210"/>
      <c r="K73" s="210"/>
      <c r="L73" s="210"/>
      <c r="M73" s="210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40.5" customHeight="1" x14ac:dyDescent="0.2">
      <c r="A74" s="1"/>
      <c r="B74" s="1"/>
      <c r="C74" s="79" t="s">
        <v>66</v>
      </c>
      <c r="D74" s="54"/>
      <c r="E74" s="79" t="s">
        <v>67</v>
      </c>
      <c r="F74" s="80"/>
      <c r="G74" s="79" t="s">
        <v>11</v>
      </c>
      <c r="H74" s="80"/>
      <c r="I74" s="79" t="s">
        <v>68</v>
      </c>
      <c r="J74" s="80"/>
      <c r="K74" s="79" t="s">
        <v>69</v>
      </c>
      <c r="L74" s="80"/>
      <c r="M74" s="79" t="s">
        <v>70</v>
      </c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9.5" customHeight="1" x14ac:dyDescent="0.2">
      <c r="A75" s="5"/>
      <c r="B75" s="5"/>
      <c r="C75" s="82" t="s">
        <v>16</v>
      </c>
      <c r="D75" s="1"/>
      <c r="E75" s="82" t="s">
        <v>16</v>
      </c>
      <c r="F75" s="83"/>
      <c r="G75" s="82" t="s">
        <v>16</v>
      </c>
      <c r="H75" s="83"/>
      <c r="I75" s="82" t="s">
        <v>16</v>
      </c>
      <c r="J75" s="83"/>
      <c r="K75" s="82" t="s">
        <v>16</v>
      </c>
      <c r="L75" s="83"/>
      <c r="M75" s="82" t="s">
        <v>16</v>
      </c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5" customHeight="1" x14ac:dyDescent="0.25">
      <c r="A76" s="164"/>
      <c r="B76" s="78"/>
      <c r="C76" s="114"/>
      <c r="D76" s="168"/>
      <c r="E76" s="114"/>
      <c r="F76" s="168"/>
      <c r="G76" s="114"/>
      <c r="H76" s="168"/>
      <c r="I76" s="114"/>
      <c r="J76" s="168"/>
      <c r="K76" s="114">
        <f t="shared" ref="K76:K86" si="3">SUM(C76:I76)</f>
        <v>0</v>
      </c>
      <c r="L76" s="168"/>
      <c r="M76" s="169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.5" customHeight="1" x14ac:dyDescent="0.25">
      <c r="A77" s="164"/>
      <c r="B77" s="78"/>
      <c r="C77" s="114"/>
      <c r="D77" s="168"/>
      <c r="E77" s="114"/>
      <c r="F77" s="168"/>
      <c r="G77" s="114"/>
      <c r="H77" s="168"/>
      <c r="I77" s="114"/>
      <c r="J77" s="168"/>
      <c r="K77" s="114">
        <f t="shared" si="3"/>
        <v>0</v>
      </c>
      <c r="L77" s="168"/>
      <c r="M77" s="169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.5" customHeight="1" x14ac:dyDescent="0.25">
      <c r="A78" s="164"/>
      <c r="B78" s="78"/>
      <c r="C78" s="114"/>
      <c r="D78" s="168"/>
      <c r="E78" s="114"/>
      <c r="F78" s="168"/>
      <c r="G78" s="114"/>
      <c r="H78" s="168"/>
      <c r="I78" s="114"/>
      <c r="J78" s="168"/>
      <c r="K78" s="114">
        <f t="shared" si="3"/>
        <v>0</v>
      </c>
      <c r="L78" s="168"/>
      <c r="M78" s="169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.5" customHeight="1" x14ac:dyDescent="0.25">
      <c r="A79" s="164"/>
      <c r="B79" s="78"/>
      <c r="C79" s="114"/>
      <c r="D79" s="168"/>
      <c r="E79" s="114"/>
      <c r="F79" s="168"/>
      <c r="G79" s="114"/>
      <c r="H79" s="168"/>
      <c r="I79" s="114"/>
      <c r="J79" s="168"/>
      <c r="K79" s="114">
        <f t="shared" si="3"/>
        <v>0</v>
      </c>
      <c r="L79" s="168"/>
      <c r="M79" s="169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.5" customHeight="1" x14ac:dyDescent="0.25">
      <c r="A80" s="164"/>
      <c r="B80" s="78"/>
      <c r="C80" s="114"/>
      <c r="D80" s="168"/>
      <c r="E80" s="114"/>
      <c r="F80" s="168"/>
      <c r="G80" s="114"/>
      <c r="H80" s="168"/>
      <c r="I80" s="114"/>
      <c r="J80" s="168"/>
      <c r="K80" s="114">
        <f t="shared" si="3"/>
        <v>0</v>
      </c>
      <c r="L80" s="168"/>
      <c r="M80" s="169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.5" customHeight="1" x14ac:dyDescent="0.25">
      <c r="A81" s="164"/>
      <c r="B81" s="78"/>
      <c r="C81" s="114"/>
      <c r="D81" s="168"/>
      <c r="E81" s="114"/>
      <c r="F81" s="168"/>
      <c r="G81" s="114"/>
      <c r="H81" s="168"/>
      <c r="I81" s="114"/>
      <c r="J81" s="168"/>
      <c r="K81" s="114">
        <f t="shared" si="3"/>
        <v>0</v>
      </c>
      <c r="L81" s="168"/>
      <c r="M81" s="169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.5" customHeight="1" x14ac:dyDescent="0.25">
      <c r="A82" s="164"/>
      <c r="B82" s="78"/>
      <c r="C82" s="114"/>
      <c r="D82" s="168"/>
      <c r="E82" s="114"/>
      <c r="F82" s="168"/>
      <c r="G82" s="114"/>
      <c r="H82" s="168"/>
      <c r="I82" s="114"/>
      <c r="J82" s="168"/>
      <c r="K82" s="114">
        <f t="shared" si="3"/>
        <v>0</v>
      </c>
      <c r="L82" s="168"/>
      <c r="M82" s="169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.5" customHeight="1" x14ac:dyDescent="0.25">
      <c r="A83" s="164"/>
      <c r="B83" s="78"/>
      <c r="C83" s="114"/>
      <c r="D83" s="168"/>
      <c r="E83" s="114"/>
      <c r="F83" s="168"/>
      <c r="G83" s="114"/>
      <c r="H83" s="168"/>
      <c r="I83" s="114"/>
      <c r="J83" s="168"/>
      <c r="K83" s="114">
        <f t="shared" si="3"/>
        <v>0</v>
      </c>
      <c r="L83" s="168"/>
      <c r="M83" s="169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.5" customHeight="1" x14ac:dyDescent="0.25">
      <c r="A84" s="164"/>
      <c r="B84" s="78"/>
      <c r="C84" s="114"/>
      <c r="D84" s="168"/>
      <c r="E84" s="114"/>
      <c r="F84" s="168"/>
      <c r="G84" s="114"/>
      <c r="H84" s="168"/>
      <c r="I84" s="114"/>
      <c r="J84" s="168"/>
      <c r="K84" s="114">
        <f t="shared" si="3"/>
        <v>0</v>
      </c>
      <c r="L84" s="168"/>
      <c r="M84" s="169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.5" customHeight="1" x14ac:dyDescent="0.25">
      <c r="A85" s="164"/>
      <c r="B85" s="78"/>
      <c r="C85" s="114"/>
      <c r="D85" s="168"/>
      <c r="E85" s="114"/>
      <c r="F85" s="168"/>
      <c r="G85" s="114"/>
      <c r="H85" s="168"/>
      <c r="I85" s="114"/>
      <c r="J85" s="168"/>
      <c r="K85" s="114">
        <f t="shared" si="3"/>
        <v>0</v>
      </c>
      <c r="L85" s="168"/>
      <c r="M85" s="169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.5" customHeight="1" x14ac:dyDescent="0.25">
      <c r="A86" s="165"/>
      <c r="B86" s="156"/>
      <c r="C86" s="170"/>
      <c r="D86" s="168"/>
      <c r="E86" s="114"/>
      <c r="F86" s="168"/>
      <c r="G86" s="114"/>
      <c r="H86" s="168"/>
      <c r="I86" s="114"/>
      <c r="J86" s="168"/>
      <c r="K86" s="114">
        <f t="shared" si="3"/>
        <v>0</v>
      </c>
      <c r="L86" s="273"/>
      <c r="M86" s="169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9.5" customHeight="1" x14ac:dyDescent="0.2">
      <c r="A87" s="161" t="s">
        <v>81</v>
      </c>
      <c r="B87" s="161"/>
      <c r="C87" s="171">
        <f>SUM(C76:C86)</f>
        <v>0</v>
      </c>
      <c r="D87" s="168"/>
      <c r="E87" s="171">
        <f>SUM(E76:E86)</f>
        <v>0</v>
      </c>
      <c r="F87" s="168"/>
      <c r="G87" s="171">
        <f>SUM(G76:G86)</f>
        <v>0</v>
      </c>
      <c r="H87" s="168"/>
      <c r="I87" s="171">
        <f>SUM(I76:I86)</f>
        <v>0</v>
      </c>
      <c r="J87" s="168"/>
      <c r="K87" s="171">
        <f>SUM(K76:K86)</f>
        <v>0</v>
      </c>
      <c r="L87" s="210"/>
      <c r="M87" s="171">
        <f>SUM(M76:M86)</f>
        <v>0</v>
      </c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9" customHeight="1" x14ac:dyDescent="0.2">
      <c r="A88" s="161"/>
      <c r="B88" s="161"/>
      <c r="C88" s="61"/>
      <c r="D88" s="61"/>
      <c r="E88" s="61"/>
      <c r="F88" s="61"/>
      <c r="G88" s="61"/>
      <c r="H88" s="61"/>
      <c r="I88" s="61"/>
      <c r="J88" s="61"/>
      <c r="K88" s="61"/>
      <c r="L88" s="172"/>
      <c r="M88" s="6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 x14ac:dyDescent="0.2">
      <c r="A89" s="108"/>
      <c r="B89" s="108"/>
      <c r="C89" s="56">
        <f>IF(C87-'R&amp;P Accounts'!B34=0,0,"reference error")</f>
        <v>0</v>
      </c>
      <c r="D89" s="56"/>
      <c r="E89" s="56">
        <f>IF(E87-'R&amp;P Accounts'!D34=0,0,"reference error")</f>
        <v>0</v>
      </c>
      <c r="F89" s="56"/>
      <c r="G89" s="56">
        <f>IF(G87-'R&amp;P Accounts'!F34=0,0,"reference error")</f>
        <v>0</v>
      </c>
      <c r="H89" s="56"/>
      <c r="I89" s="56">
        <f>IF(I87-'R&amp;P Accounts'!H34=0,0,"reference error")</f>
        <v>0</v>
      </c>
      <c r="J89" s="56"/>
      <c r="K89" s="56">
        <f>IF(K87-'R&amp;P Accounts'!J34=0,0,"reference error")</f>
        <v>0</v>
      </c>
      <c r="L89" s="56"/>
      <c r="M89" s="56">
        <f>IF(M87-'R&amp;P Accounts'!L34=0,0,"reference error")</f>
        <v>0</v>
      </c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 x14ac:dyDescent="0.2">
      <c r="A90" s="108"/>
      <c r="B90" s="108"/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6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9.5" customHeight="1" x14ac:dyDescent="0.2">
      <c r="A91" s="108"/>
      <c r="B91" s="108"/>
      <c r="C91" s="56"/>
      <c r="D91" s="56"/>
      <c r="E91" s="56"/>
      <c r="F91" s="56"/>
      <c r="G91" s="56"/>
      <c r="H91" s="56"/>
      <c r="I91" s="56"/>
      <c r="J91" s="83"/>
      <c r="K91" s="173"/>
      <c r="L91" s="173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9.5" customHeight="1" x14ac:dyDescent="0.2">
      <c r="A92" s="1"/>
      <c r="B92" s="1"/>
      <c r="C92" s="8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54" customHeight="1" x14ac:dyDescent="0.2">
      <c r="A93" s="1"/>
      <c r="B93" s="1"/>
      <c r="C93" s="8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54" customHeight="1" x14ac:dyDescent="0.2">
      <c r="A94" s="1"/>
      <c r="B94" s="1"/>
      <c r="C94" s="8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9.5" customHeight="1" x14ac:dyDescent="0.2">
      <c r="A95" s="1"/>
      <c r="B95" s="1"/>
      <c r="C95" s="8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7.25" customHeight="1" x14ac:dyDescent="0.2">
      <c r="A96" s="1"/>
      <c r="B96" s="1"/>
      <c r="C96" s="8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7.25" customHeight="1" x14ac:dyDescent="0.2">
      <c r="A97" s="1"/>
      <c r="B97" s="1"/>
      <c r="C97" s="8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" customHeight="1" x14ac:dyDescent="0.2">
      <c r="A98" s="1"/>
      <c r="B98" s="1"/>
      <c r="C98" s="8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7.25" customHeight="1" x14ac:dyDescent="0.2">
      <c r="A99" s="1"/>
      <c r="B99" s="1"/>
      <c r="C99" s="8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.5" customHeight="1" x14ac:dyDescent="0.2">
      <c r="A100" s="1"/>
      <c r="B100" s="1"/>
      <c r="C100" s="8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9.25" customHeight="1" x14ac:dyDescent="0.2">
      <c r="A101" s="1"/>
      <c r="B101" s="1"/>
      <c r="C101" s="8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" customHeight="1" x14ac:dyDescent="0.2">
      <c r="A102" s="1"/>
      <c r="B102" s="1"/>
      <c r="C102" s="8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7.25" customHeight="1" x14ac:dyDescent="0.2">
      <c r="A103" s="1"/>
      <c r="B103" s="1"/>
      <c r="C103" s="8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9.5" customHeight="1" x14ac:dyDescent="0.2">
      <c r="A104" s="1"/>
      <c r="B104" s="1"/>
      <c r="C104" s="8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.5" customHeight="1" x14ac:dyDescent="0.2">
      <c r="A105" s="1"/>
      <c r="B105" s="1"/>
      <c r="C105" s="8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9.25" customHeight="1" x14ac:dyDescent="0.2">
      <c r="A106" s="1"/>
      <c r="B106" s="1"/>
      <c r="C106" s="8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.5" customHeight="1" x14ac:dyDescent="0.2">
      <c r="A107" s="1"/>
      <c r="B107" s="1"/>
      <c r="C107" s="8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7.25" customHeight="1" x14ac:dyDescent="0.2">
      <c r="A108" s="1"/>
      <c r="B108" s="1"/>
      <c r="C108" s="8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9.5" customHeight="1" x14ac:dyDescent="0.2">
      <c r="A109" s="1"/>
      <c r="B109" s="1"/>
      <c r="C109" s="8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5.25" customHeight="1" x14ac:dyDescent="0.2">
      <c r="A110" s="1"/>
      <c r="B110" s="1"/>
      <c r="C110" s="8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9.5" customHeight="1" x14ac:dyDescent="0.2">
      <c r="A111" s="1"/>
      <c r="B111" s="1"/>
      <c r="C111" s="8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9.5" customHeight="1" x14ac:dyDescent="0.2">
      <c r="A112" s="1"/>
      <c r="B112" s="1"/>
      <c r="C112" s="8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9.5" customHeight="1" x14ac:dyDescent="0.2">
      <c r="A113" s="1"/>
      <c r="B113" s="1"/>
      <c r="C113" s="8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9.5" customHeight="1" x14ac:dyDescent="0.2">
      <c r="A114" s="1"/>
      <c r="B114" s="1"/>
      <c r="C114" s="8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7.25" customHeight="1" x14ac:dyDescent="0.2">
      <c r="A115" s="1"/>
      <c r="B115" s="1"/>
      <c r="C115" s="8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.5" customHeight="1" x14ac:dyDescent="0.2">
      <c r="A116" s="1"/>
      <c r="B116" s="1"/>
      <c r="C116" s="8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7.25" customHeight="1" x14ac:dyDescent="0.2">
      <c r="A117" s="1"/>
      <c r="B117" s="1"/>
      <c r="C117" s="8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7.25" customHeight="1" x14ac:dyDescent="0.2">
      <c r="A118" s="1"/>
      <c r="B118" s="1"/>
      <c r="C118" s="8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7.25" customHeight="1" x14ac:dyDescent="0.2">
      <c r="A119" s="1"/>
      <c r="B119" s="1"/>
      <c r="C119" s="8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7.25" customHeight="1" x14ac:dyDescent="0.2">
      <c r="A120" s="1"/>
      <c r="B120" s="1"/>
      <c r="C120" s="8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7.25" customHeight="1" x14ac:dyDescent="0.2">
      <c r="A121" s="1"/>
      <c r="B121" s="1"/>
      <c r="C121" s="8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7.25" customHeight="1" x14ac:dyDescent="0.2">
      <c r="A122" s="1"/>
      <c r="B122" s="1"/>
      <c r="C122" s="8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7.25" customHeight="1" x14ac:dyDescent="0.2">
      <c r="A123" s="1"/>
      <c r="B123" s="1"/>
      <c r="C123" s="8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7.25" customHeight="1" x14ac:dyDescent="0.2">
      <c r="A124" s="1"/>
      <c r="B124" s="1"/>
      <c r="C124" s="8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7.25" customHeight="1" x14ac:dyDescent="0.2">
      <c r="A125" s="1"/>
      <c r="B125" s="1"/>
      <c r="C125" s="8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1"/>
      <c r="C126" s="8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1"/>
      <c r="C127" s="8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1"/>
      <c r="C128" s="8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7.25" customHeight="1" x14ac:dyDescent="0.2">
      <c r="A129" s="1"/>
      <c r="B129" s="1"/>
      <c r="C129" s="8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7.25" customHeight="1" x14ac:dyDescent="0.2">
      <c r="A130" s="1"/>
      <c r="B130" s="1"/>
      <c r="C130" s="8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1"/>
      <c r="C131" s="8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1"/>
      <c r="C132" s="8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1"/>
      <c r="C133" s="8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1"/>
      <c r="C134" s="8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1"/>
      <c r="C135" s="8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1"/>
      <c r="C136" s="8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1"/>
      <c r="C137" s="8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1"/>
      <c r="C138" s="8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1"/>
      <c r="C139" s="8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1"/>
      <c r="C140" s="8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1"/>
      <c r="C141" s="8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1"/>
      <c r="C142" s="8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1"/>
      <c r="C143" s="8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1"/>
      <c r="C144" s="8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1"/>
      <c r="C145" s="8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1"/>
      <c r="C146" s="8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1"/>
      <c r="C147" s="8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1"/>
      <c r="C148" s="8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1"/>
      <c r="C149" s="8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1"/>
      <c r="C150" s="8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1"/>
      <c r="C151" s="8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1"/>
      <c r="C152" s="8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1"/>
      <c r="C153" s="8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1"/>
      <c r="C154" s="8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1"/>
      <c r="C155" s="8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1"/>
      <c r="C156" s="8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1"/>
      <c r="C157" s="8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1"/>
      <c r="C158" s="8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1"/>
      <c r="C159" s="8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1"/>
      <c r="C160" s="8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1"/>
      <c r="C161" s="8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1"/>
      <c r="C162" s="8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1"/>
      <c r="C163" s="8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1"/>
      <c r="C164" s="8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1"/>
      <c r="C165" s="8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1"/>
      <c r="C166" s="8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1"/>
      <c r="C167" s="8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1"/>
      <c r="C168" s="8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1"/>
      <c r="C169" s="8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1"/>
      <c r="C170" s="8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1"/>
      <c r="C171" s="8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1"/>
      <c r="C172" s="8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1"/>
      <c r="C173" s="8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1"/>
      <c r="C174" s="8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1"/>
      <c r="C175" s="8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1"/>
      <c r="C176" s="8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1"/>
      <c r="C177" s="8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1"/>
      <c r="C178" s="8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1"/>
      <c r="C179" s="8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1"/>
      <c r="C180" s="8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1"/>
      <c r="C181" s="8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1"/>
      <c r="C182" s="8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1"/>
      <c r="C183" s="8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1"/>
      <c r="C184" s="8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1"/>
      <c r="C185" s="8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1"/>
      <c r="C186" s="8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1"/>
      <c r="C187" s="8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1"/>
      <c r="C188" s="8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1"/>
      <c r="C189" s="8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1"/>
      <c r="C190" s="8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1"/>
      <c r="C191" s="8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1"/>
      <c r="C192" s="8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1"/>
      <c r="C193" s="8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1"/>
      <c r="C194" s="8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1"/>
      <c r="C195" s="8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1"/>
      <c r="C196" s="8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1"/>
      <c r="C197" s="8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1"/>
      <c r="C198" s="8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1"/>
      <c r="C199" s="8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1"/>
      <c r="C200" s="8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1"/>
      <c r="C201" s="8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1"/>
      <c r="C202" s="8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1"/>
      <c r="C203" s="8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1"/>
      <c r="C204" s="8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1"/>
      <c r="C205" s="8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1"/>
      <c r="C206" s="8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1"/>
      <c r="C207" s="8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1"/>
      <c r="C208" s="8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1"/>
      <c r="C209" s="8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1"/>
      <c r="C210" s="8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1"/>
      <c r="C211" s="8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1"/>
      <c r="C212" s="8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1"/>
      <c r="C213" s="8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1"/>
      <c r="C214" s="8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1"/>
      <c r="C215" s="8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1"/>
      <c r="C216" s="8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1"/>
      <c r="C217" s="8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1"/>
      <c r="C218" s="8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1"/>
      <c r="C219" s="8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1"/>
      <c r="C220" s="8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1"/>
      <c r="C221" s="8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1"/>
      <c r="C222" s="8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1"/>
      <c r="C223" s="8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1"/>
      <c r="C224" s="8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1"/>
      <c r="C225" s="8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1"/>
      <c r="C226" s="8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1"/>
      <c r="C227" s="8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1"/>
      <c r="C228" s="8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1"/>
      <c r="C229" s="8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1"/>
      <c r="C230" s="8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1"/>
      <c r="C231" s="8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1"/>
      <c r="C232" s="8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1"/>
      <c r="C233" s="8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1"/>
      <c r="C234" s="8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1"/>
      <c r="C235" s="8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1"/>
      <c r="C236" s="8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1"/>
      <c r="C237" s="8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1"/>
      <c r="C238" s="8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1"/>
      <c r="C239" s="8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1"/>
      <c r="C240" s="8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1"/>
      <c r="C241" s="8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1"/>
      <c r="C242" s="8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1"/>
      <c r="C243" s="8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1"/>
      <c r="C244" s="8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1"/>
      <c r="C245" s="8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1"/>
      <c r="C246" s="8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1"/>
      <c r="C247" s="8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1"/>
      <c r="C248" s="8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1"/>
      <c r="C249" s="8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1"/>
      <c r="C250" s="8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1"/>
      <c r="C251" s="8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1"/>
      <c r="C252" s="8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1"/>
      <c r="C253" s="8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1"/>
      <c r="C254" s="8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1"/>
      <c r="C255" s="8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1"/>
      <c r="C256" s="8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1"/>
      <c r="C257" s="8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1"/>
      <c r="C258" s="8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1"/>
      <c r="C259" s="8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1"/>
      <c r="C260" s="8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1"/>
      <c r="C261" s="8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1"/>
      <c r="C262" s="8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1"/>
      <c r="C263" s="8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1"/>
      <c r="C264" s="8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1"/>
      <c r="C265" s="8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1"/>
      <c r="C266" s="8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1"/>
      <c r="C267" s="8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1"/>
      <c r="C268" s="8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1"/>
      <c r="C269" s="8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1"/>
      <c r="C270" s="8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1"/>
      <c r="C271" s="8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1"/>
      <c r="C272" s="8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1"/>
      <c r="C273" s="8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1"/>
      <c r="C274" s="8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1"/>
      <c r="C275" s="8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1"/>
      <c r="C276" s="8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1"/>
      <c r="C277" s="8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1"/>
      <c r="C278" s="8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1"/>
      <c r="C279" s="8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1"/>
      <c r="C280" s="8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1"/>
      <c r="C281" s="8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1"/>
      <c r="C282" s="8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1"/>
      <c r="C283" s="8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1"/>
      <c r="C284" s="8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1"/>
      <c r="C285" s="8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1"/>
      <c r="C286" s="8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1"/>
      <c r="C287" s="8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1"/>
      <c r="C288" s="8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1"/>
      <c r="C289" s="8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1"/>
      <c r="C290" s="8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1"/>
      <c r="C291" s="8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1"/>
      <c r="C292" s="8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1"/>
      <c r="C293" s="8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1"/>
      <c r="C294" s="8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1"/>
      <c r="C295" s="8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1"/>
      <c r="C296" s="8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1"/>
      <c r="C297" s="8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1"/>
      <c r="C298" s="8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1"/>
      <c r="C299" s="8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1"/>
      <c r="C300" s="8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1"/>
      <c r="C301" s="8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1"/>
      <c r="C302" s="8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1"/>
      <c r="C303" s="8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1"/>
      <c r="C304" s="8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1"/>
      <c r="C305" s="8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1"/>
      <c r="C306" s="8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1"/>
      <c r="C307" s="8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1"/>
      <c r="C308" s="8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1"/>
      <c r="C309" s="8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1"/>
      <c r="C310" s="8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1"/>
      <c r="C311" s="8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1"/>
      <c r="C312" s="8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1"/>
      <c r="C313" s="8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1"/>
      <c r="C314" s="8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1"/>
      <c r="C315" s="8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1"/>
      <c r="C316" s="8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1"/>
      <c r="C317" s="8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1"/>
      <c r="C318" s="8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1"/>
      <c r="C319" s="8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1"/>
      <c r="C320" s="8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1"/>
      <c r="C321" s="8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1"/>
      <c r="C322" s="8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1"/>
      <c r="C323" s="8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1"/>
      <c r="C324" s="8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1"/>
      <c r="C325" s="8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1"/>
      <c r="C326" s="8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1"/>
      <c r="C327" s="8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1"/>
      <c r="C328" s="8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1"/>
      <c r="C329" s="8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1"/>
      <c r="C330" s="8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1"/>
      <c r="C331" s="8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1"/>
      <c r="C332" s="8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1"/>
      <c r="C333" s="8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1"/>
      <c r="C334" s="8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1"/>
      <c r="C335" s="8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1"/>
      <c r="C336" s="8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1"/>
      <c r="C337" s="8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1"/>
      <c r="C338" s="8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1"/>
      <c r="C339" s="8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1"/>
      <c r="C340" s="8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1"/>
      <c r="C341" s="8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1"/>
      <c r="C342" s="8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1"/>
      <c r="C343" s="8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1"/>
      <c r="C344" s="8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1"/>
      <c r="C345" s="8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1"/>
      <c r="C346" s="8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1"/>
      <c r="C347" s="8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1"/>
      <c r="C348" s="8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1"/>
      <c r="C349" s="8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1"/>
      <c r="C350" s="8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1"/>
      <c r="C351" s="8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1"/>
      <c r="C352" s="8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1"/>
      <c r="C353" s="8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1"/>
      <c r="C354" s="8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1"/>
      <c r="C355" s="8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1"/>
      <c r="C356" s="8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1"/>
      <c r="C357" s="8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1"/>
      <c r="C358" s="8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1"/>
      <c r="C359" s="8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1"/>
      <c r="C360" s="8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1"/>
      <c r="C361" s="8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1"/>
      <c r="C362" s="8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1"/>
      <c r="C363" s="8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1"/>
      <c r="C364" s="8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1"/>
      <c r="C365" s="8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1"/>
      <c r="C366" s="8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1"/>
      <c r="C367" s="8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1"/>
      <c r="C368" s="8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1"/>
      <c r="C369" s="8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1"/>
      <c r="C370" s="8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1"/>
      <c r="C371" s="8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1"/>
      <c r="C372" s="8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1"/>
      <c r="C373" s="8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1"/>
      <c r="C374" s="8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1"/>
      <c r="C375" s="8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1"/>
      <c r="C376" s="8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1"/>
      <c r="C377" s="8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1"/>
      <c r="C378" s="8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1"/>
      <c r="C379" s="8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1"/>
      <c r="C380" s="8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1"/>
      <c r="C381" s="8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1"/>
      <c r="C382" s="8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1"/>
      <c r="C383" s="8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1"/>
      <c r="C384" s="8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1"/>
      <c r="C385" s="8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1"/>
      <c r="C386" s="8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1"/>
      <c r="C387" s="8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1"/>
      <c r="C388" s="8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1"/>
      <c r="C389" s="8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1"/>
      <c r="C390" s="8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1"/>
      <c r="C391" s="8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1"/>
      <c r="C392" s="8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1"/>
      <c r="C393" s="8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1"/>
      <c r="C394" s="8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1"/>
      <c r="C395" s="8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1"/>
      <c r="C396" s="8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1"/>
      <c r="C397" s="8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1"/>
      <c r="C398" s="8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1"/>
      <c r="C399" s="8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1"/>
      <c r="C400" s="8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1"/>
      <c r="C401" s="8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1"/>
      <c r="C402" s="8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1"/>
      <c r="C403" s="8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1"/>
      <c r="C404" s="8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1"/>
      <c r="C405" s="8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1"/>
      <c r="C406" s="8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1"/>
      <c r="C407" s="8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1"/>
      <c r="C408" s="8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1"/>
      <c r="C409" s="8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1"/>
      <c r="C410" s="8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1"/>
      <c r="C411" s="8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1"/>
      <c r="C412" s="8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1"/>
      <c r="C413" s="8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1"/>
      <c r="C414" s="8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1"/>
      <c r="C415" s="8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1"/>
      <c r="C416" s="8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1"/>
      <c r="C417" s="8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1"/>
      <c r="C418" s="8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1"/>
      <c r="C419" s="8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1"/>
      <c r="C420" s="8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1"/>
      <c r="C421" s="8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1"/>
      <c r="C422" s="8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1"/>
      <c r="C423" s="8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1"/>
      <c r="C424" s="8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1"/>
      <c r="C425" s="8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1"/>
      <c r="C426" s="8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1"/>
      <c r="C427" s="8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1"/>
      <c r="C428" s="8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1"/>
      <c r="C429" s="8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1"/>
      <c r="C430" s="8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1"/>
      <c r="C431" s="8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1"/>
      <c r="C432" s="8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1"/>
      <c r="C433" s="8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1"/>
      <c r="C434" s="8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1"/>
      <c r="C435" s="8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1"/>
      <c r="C436" s="8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1"/>
      <c r="C437" s="8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1"/>
      <c r="C438" s="8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1"/>
      <c r="C439" s="8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1"/>
      <c r="C440" s="8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1"/>
      <c r="C441" s="8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1"/>
      <c r="C442" s="8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1"/>
      <c r="C443" s="8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1"/>
      <c r="C444" s="8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1"/>
      <c r="C445" s="8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1"/>
      <c r="C446" s="8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1"/>
      <c r="C447" s="8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1"/>
      <c r="C448" s="8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1"/>
      <c r="C449" s="8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1"/>
      <c r="C450" s="8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1"/>
      <c r="C451" s="8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1"/>
      <c r="C452" s="8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1"/>
      <c r="C453" s="8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1"/>
      <c r="C454" s="8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1"/>
      <c r="C455" s="8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1"/>
      <c r="C456" s="8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1"/>
      <c r="C457" s="8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1"/>
      <c r="C458" s="8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1"/>
      <c r="C459" s="8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1"/>
      <c r="C460" s="8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1"/>
      <c r="C461" s="8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1"/>
      <c r="C462" s="8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1"/>
      <c r="C463" s="8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1"/>
      <c r="C464" s="8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1"/>
      <c r="C465" s="8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1"/>
      <c r="C466" s="8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1"/>
      <c r="C467" s="8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1"/>
      <c r="C468" s="8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1"/>
      <c r="C469" s="8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1"/>
      <c r="C470" s="8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1"/>
      <c r="C471" s="8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1"/>
      <c r="C472" s="8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1"/>
      <c r="C473" s="8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1"/>
      <c r="C474" s="8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1"/>
      <c r="C475" s="8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1"/>
      <c r="C476" s="8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1"/>
      <c r="C477" s="8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1"/>
      <c r="C478" s="8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1"/>
      <c r="C479" s="8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1"/>
      <c r="C480" s="8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1"/>
      <c r="C481" s="8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1"/>
      <c r="C482" s="8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1"/>
      <c r="C483" s="8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1"/>
      <c r="C484" s="8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1"/>
      <c r="C485" s="8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1"/>
      <c r="C486" s="8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1"/>
      <c r="C487" s="8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1"/>
      <c r="C488" s="8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1"/>
      <c r="C489" s="8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1"/>
      <c r="C490" s="8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1"/>
      <c r="C491" s="8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1"/>
      <c r="C492" s="8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1"/>
      <c r="C493" s="8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1"/>
      <c r="C494" s="8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1"/>
      <c r="C495" s="8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1"/>
      <c r="C496" s="8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1"/>
      <c r="C497" s="8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1"/>
      <c r="C498" s="8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1"/>
      <c r="C499" s="8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1"/>
      <c r="C500" s="8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1"/>
      <c r="C501" s="8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1"/>
      <c r="C502" s="8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1"/>
      <c r="C503" s="8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1"/>
      <c r="C504" s="8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1"/>
      <c r="C505" s="8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1"/>
      <c r="C506" s="8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1"/>
      <c r="C507" s="8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1"/>
      <c r="C508" s="8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1"/>
      <c r="C509" s="8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1"/>
      <c r="C510" s="8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1"/>
      <c r="C511" s="8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1"/>
      <c r="C512" s="8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1"/>
      <c r="C513" s="8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1"/>
      <c r="C514" s="8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1"/>
      <c r="C515" s="8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1"/>
      <c r="C516" s="8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1"/>
      <c r="C517" s="8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1"/>
      <c r="C518" s="8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1"/>
      <c r="C519" s="8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1"/>
      <c r="C520" s="8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1"/>
      <c r="C521" s="8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1"/>
      <c r="C522" s="8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1"/>
      <c r="C523" s="8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1"/>
      <c r="C524" s="8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1"/>
      <c r="C525" s="8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1"/>
      <c r="C526" s="8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1"/>
      <c r="C527" s="8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1"/>
      <c r="C528" s="8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1"/>
      <c r="C529" s="8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1"/>
      <c r="C530" s="8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1"/>
      <c r="C531" s="8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1"/>
      <c r="C532" s="8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1"/>
      <c r="C533" s="8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1"/>
      <c r="C534" s="8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1"/>
      <c r="C535" s="8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1"/>
      <c r="C536" s="8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1"/>
      <c r="C537" s="8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1"/>
      <c r="C538" s="8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1"/>
      <c r="C539" s="8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1"/>
      <c r="C540" s="8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1"/>
      <c r="C541" s="8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1"/>
      <c r="C542" s="8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1"/>
      <c r="C543" s="8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1"/>
      <c r="C544" s="8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1"/>
      <c r="C545" s="8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1"/>
      <c r="C546" s="8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1"/>
      <c r="C547" s="8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1"/>
      <c r="C548" s="8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1"/>
      <c r="C549" s="8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1"/>
      <c r="C550" s="8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1"/>
      <c r="C551" s="8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1"/>
      <c r="C552" s="8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1"/>
      <c r="C553" s="8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1"/>
      <c r="C554" s="8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1"/>
      <c r="C555" s="8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1"/>
      <c r="C556" s="8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1"/>
      <c r="C557" s="8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1"/>
      <c r="C558" s="8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1"/>
      <c r="C559" s="8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1"/>
      <c r="C560" s="8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1"/>
      <c r="C561" s="8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1"/>
      <c r="C562" s="8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1"/>
      <c r="C563" s="8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1"/>
      <c r="C564" s="8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1"/>
      <c r="C565" s="8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1"/>
      <c r="C566" s="8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1"/>
      <c r="C567" s="8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1"/>
      <c r="C568" s="8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1"/>
      <c r="C569" s="8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1"/>
      <c r="C570" s="8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1"/>
      <c r="C571" s="8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1"/>
      <c r="C572" s="8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1"/>
      <c r="C573" s="8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1"/>
      <c r="C574" s="8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1"/>
      <c r="C575" s="8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1"/>
      <c r="C576" s="8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1"/>
      <c r="C577" s="8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1"/>
      <c r="C578" s="8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1"/>
      <c r="C579" s="8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1"/>
      <c r="C580" s="8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1"/>
      <c r="C581" s="8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1"/>
      <c r="C582" s="8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1"/>
      <c r="C583" s="8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1"/>
      <c r="C584" s="8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1"/>
      <c r="C585" s="8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1"/>
      <c r="C586" s="8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1"/>
      <c r="C587" s="8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1"/>
      <c r="C588" s="8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1"/>
      <c r="C589" s="8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1"/>
      <c r="C590" s="8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1"/>
      <c r="C591" s="8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1"/>
      <c r="C592" s="8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1"/>
      <c r="C593" s="8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1"/>
      <c r="C594" s="8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1"/>
      <c r="C595" s="8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1"/>
      <c r="C596" s="8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1"/>
      <c r="C597" s="8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1"/>
      <c r="C598" s="8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1"/>
      <c r="C599" s="8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1"/>
      <c r="C600" s="8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1"/>
      <c r="C601" s="8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1"/>
      <c r="C602" s="8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1"/>
      <c r="C603" s="8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1"/>
      <c r="C604" s="8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1"/>
      <c r="C605" s="8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1"/>
      <c r="C606" s="8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1"/>
      <c r="C607" s="8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1"/>
      <c r="C608" s="8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1"/>
      <c r="C609" s="8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1"/>
      <c r="C610" s="8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1"/>
      <c r="C611" s="8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1"/>
      <c r="C612" s="8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1"/>
      <c r="C613" s="8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1"/>
      <c r="C614" s="8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1"/>
      <c r="C615" s="8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1"/>
      <c r="C616" s="8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1"/>
      <c r="C617" s="8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1"/>
      <c r="C618" s="8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1"/>
      <c r="C619" s="8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1"/>
      <c r="C620" s="8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1"/>
      <c r="C621" s="8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1"/>
      <c r="C622" s="8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1"/>
      <c r="C623" s="8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1"/>
      <c r="C624" s="8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1"/>
      <c r="C625" s="8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1"/>
      <c r="C626" s="8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1"/>
      <c r="C627" s="8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1"/>
      <c r="C628" s="8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1"/>
      <c r="C629" s="8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1"/>
      <c r="C630" s="8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1"/>
      <c r="C631" s="8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1"/>
      <c r="C632" s="8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1"/>
      <c r="C633" s="8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1"/>
      <c r="C634" s="8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1"/>
      <c r="C635" s="8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1"/>
      <c r="C636" s="8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1"/>
      <c r="C637" s="8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1"/>
      <c r="C638" s="8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1"/>
      <c r="C639" s="8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1"/>
      <c r="C640" s="8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1"/>
      <c r="C641" s="8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1"/>
      <c r="C642" s="8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1"/>
      <c r="C643" s="8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1"/>
      <c r="C644" s="8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1"/>
      <c r="C645" s="8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1"/>
      <c r="C646" s="8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1"/>
      <c r="C647" s="8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1"/>
      <c r="C648" s="8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1"/>
      <c r="C649" s="8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1"/>
      <c r="C650" s="8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1"/>
      <c r="C651" s="8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1"/>
      <c r="C652" s="8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1"/>
      <c r="C653" s="8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1"/>
      <c r="C654" s="8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1"/>
      <c r="C655" s="8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1"/>
      <c r="C656" s="8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1"/>
      <c r="C657" s="8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1"/>
      <c r="C658" s="8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1"/>
      <c r="C659" s="8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1"/>
      <c r="C660" s="8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1"/>
      <c r="C661" s="8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1"/>
      <c r="C662" s="8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1"/>
      <c r="C663" s="8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1"/>
      <c r="C664" s="8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1"/>
      <c r="C665" s="8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1"/>
      <c r="C666" s="8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1"/>
      <c r="C667" s="8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1"/>
      <c r="C668" s="8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1"/>
      <c r="C669" s="8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1"/>
      <c r="C670" s="8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1"/>
      <c r="C671" s="8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1"/>
      <c r="C672" s="8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1"/>
      <c r="C673" s="8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1"/>
      <c r="C674" s="8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1"/>
      <c r="C675" s="8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1"/>
      <c r="C676" s="8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1"/>
      <c r="C677" s="8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1"/>
      <c r="C678" s="8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1"/>
      <c r="C679" s="8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1"/>
      <c r="C680" s="8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1"/>
      <c r="C681" s="8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1"/>
      <c r="C682" s="8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1"/>
      <c r="C683" s="8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1"/>
      <c r="C684" s="8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1"/>
      <c r="C685" s="8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1"/>
      <c r="C686" s="8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1"/>
      <c r="C687" s="8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1"/>
      <c r="C688" s="8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1"/>
      <c r="C689" s="8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1"/>
      <c r="C690" s="8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1"/>
      <c r="C691" s="8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1"/>
      <c r="C692" s="8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1"/>
      <c r="C693" s="8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1"/>
      <c r="C694" s="8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1"/>
      <c r="C695" s="8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1"/>
      <c r="C696" s="8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1"/>
      <c r="C697" s="8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1"/>
      <c r="C698" s="8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1"/>
      <c r="C699" s="8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1"/>
      <c r="C700" s="8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1"/>
      <c r="C701" s="8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1"/>
      <c r="C702" s="8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1"/>
      <c r="C703" s="8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1"/>
      <c r="C704" s="8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1"/>
      <c r="C705" s="8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1"/>
      <c r="C706" s="8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1"/>
      <c r="C707" s="8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1"/>
      <c r="C708" s="8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1"/>
      <c r="C709" s="8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1"/>
      <c r="C710" s="8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1"/>
      <c r="C711" s="8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1"/>
      <c r="C712" s="8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1"/>
      <c r="C713" s="8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1"/>
      <c r="C714" s="8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1"/>
      <c r="C715" s="8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1"/>
      <c r="C716" s="8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1"/>
      <c r="C717" s="8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1"/>
      <c r="C718" s="8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1"/>
      <c r="C719" s="8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1"/>
      <c r="C720" s="8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1"/>
      <c r="C721" s="8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1"/>
      <c r="C722" s="8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1"/>
      <c r="C723" s="8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1"/>
      <c r="C724" s="8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1"/>
      <c r="C725" s="8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1"/>
      <c r="C726" s="8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1"/>
      <c r="C727" s="8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1"/>
      <c r="C728" s="8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1"/>
      <c r="C729" s="8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1"/>
      <c r="C730" s="8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1"/>
      <c r="C731" s="8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1"/>
      <c r="C732" s="8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1"/>
      <c r="C733" s="8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1"/>
      <c r="C734" s="8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1"/>
      <c r="C735" s="8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1"/>
      <c r="C736" s="8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1"/>
      <c r="C737" s="8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1"/>
      <c r="C738" s="8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1"/>
      <c r="C739" s="8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1"/>
      <c r="C740" s="8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1"/>
      <c r="C741" s="8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1"/>
      <c r="C742" s="8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1"/>
      <c r="C743" s="8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1"/>
      <c r="C744" s="8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1"/>
      <c r="C745" s="8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1"/>
      <c r="C746" s="8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1"/>
      <c r="C747" s="8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1"/>
      <c r="C748" s="8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1"/>
      <c r="C749" s="8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1"/>
      <c r="C750" s="8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1"/>
      <c r="C751" s="8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1"/>
      <c r="C752" s="8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1"/>
      <c r="C753" s="8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1"/>
      <c r="C754" s="8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1"/>
      <c r="C755" s="8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1"/>
      <c r="C756" s="8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1"/>
      <c r="C757" s="8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1"/>
      <c r="C758" s="8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1"/>
      <c r="C759" s="8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1"/>
      <c r="C760" s="8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1"/>
      <c r="C761" s="8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1"/>
      <c r="C762" s="8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1"/>
      <c r="C763" s="8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1"/>
      <c r="C764" s="8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1"/>
      <c r="C765" s="8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1"/>
      <c r="C766" s="8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1"/>
      <c r="C767" s="8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1"/>
      <c r="C768" s="8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1"/>
      <c r="C769" s="8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1"/>
      <c r="C770" s="8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1"/>
      <c r="C771" s="8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1"/>
      <c r="C772" s="8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1"/>
      <c r="C773" s="8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1"/>
      <c r="C774" s="8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1"/>
      <c r="C775" s="8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1"/>
      <c r="C776" s="8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1"/>
      <c r="C777" s="8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1"/>
      <c r="C778" s="8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1"/>
      <c r="C779" s="8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1"/>
      <c r="C780" s="8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1"/>
      <c r="C781" s="8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1"/>
      <c r="C782" s="8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1"/>
      <c r="C783" s="8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1"/>
      <c r="C784" s="8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1"/>
      <c r="C785" s="8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1"/>
      <c r="C786" s="8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1"/>
      <c r="C787" s="8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1"/>
      <c r="C788" s="8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1"/>
      <c r="C789" s="8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1"/>
      <c r="C790" s="8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1"/>
      <c r="C791" s="8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1"/>
      <c r="C792" s="8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1"/>
      <c r="C793" s="8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1"/>
      <c r="C794" s="8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1"/>
      <c r="C795" s="8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1"/>
      <c r="C796" s="8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1"/>
      <c r="C797" s="8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1"/>
      <c r="C798" s="8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1"/>
      <c r="C799" s="8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1"/>
      <c r="C800" s="8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1"/>
      <c r="C801" s="8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1"/>
      <c r="C802" s="8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1"/>
      <c r="C803" s="8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1"/>
      <c r="C804" s="8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1"/>
      <c r="C805" s="8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1"/>
      <c r="C806" s="8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1"/>
      <c r="C807" s="8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1"/>
      <c r="C808" s="8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1"/>
      <c r="C809" s="8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1"/>
      <c r="C810" s="8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1"/>
      <c r="C811" s="8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1"/>
      <c r="C812" s="8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1"/>
      <c r="C813" s="8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1"/>
      <c r="C814" s="8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1"/>
      <c r="C815" s="8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1"/>
      <c r="C816" s="8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1"/>
      <c r="C817" s="8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1"/>
      <c r="C818" s="8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1"/>
      <c r="C819" s="8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1"/>
      <c r="C820" s="8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1"/>
      <c r="C821" s="8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1"/>
      <c r="C822" s="8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1"/>
      <c r="C823" s="8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1"/>
      <c r="C824" s="8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1"/>
      <c r="C825" s="8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1"/>
      <c r="C826" s="8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1"/>
      <c r="C827" s="8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1"/>
      <c r="C828" s="8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1"/>
      <c r="C829" s="8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1"/>
      <c r="C830" s="8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1"/>
      <c r="C831" s="8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1"/>
      <c r="C832" s="8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1"/>
      <c r="C833" s="8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1"/>
      <c r="C834" s="8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1"/>
      <c r="C835" s="8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1"/>
      <c r="C836" s="8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1"/>
      <c r="C837" s="8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1"/>
      <c r="C838" s="8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1"/>
      <c r="C839" s="8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1"/>
      <c r="C840" s="8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1"/>
      <c r="C841" s="8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1"/>
      <c r="C842" s="8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1"/>
      <c r="C843" s="8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1"/>
      <c r="C844" s="8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1"/>
      <c r="C845" s="8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1"/>
      <c r="C846" s="8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1"/>
      <c r="C847" s="8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1"/>
      <c r="C848" s="8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1"/>
      <c r="C849" s="8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1"/>
      <c r="C850" s="8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1"/>
      <c r="C851" s="8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1"/>
      <c r="C852" s="8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1"/>
      <c r="C853" s="8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1"/>
      <c r="C854" s="8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1"/>
      <c r="C855" s="8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1"/>
      <c r="C856" s="8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1"/>
      <c r="C857" s="8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1"/>
      <c r="C858" s="8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1"/>
      <c r="C859" s="8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1"/>
      <c r="C860" s="8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1"/>
      <c r="C861" s="8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1"/>
      <c r="C862" s="8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1"/>
      <c r="C863" s="8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1"/>
      <c r="C864" s="8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1"/>
      <c r="C865" s="8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1"/>
      <c r="C866" s="8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1"/>
      <c r="C867" s="8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1"/>
      <c r="C868" s="8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1"/>
      <c r="C869" s="8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1"/>
      <c r="C870" s="8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1"/>
      <c r="C871" s="8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1"/>
      <c r="C872" s="8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1"/>
      <c r="C873" s="8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1"/>
      <c r="C874" s="8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1"/>
      <c r="C875" s="8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1"/>
      <c r="C876" s="8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1"/>
      <c r="C877" s="8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1"/>
      <c r="C878" s="8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1"/>
      <c r="C879" s="8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1"/>
      <c r="C880" s="8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1"/>
      <c r="C881" s="8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1"/>
      <c r="C882" s="8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1"/>
      <c r="C883" s="8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1"/>
      <c r="C884" s="8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1"/>
      <c r="C885" s="8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1"/>
      <c r="C886" s="8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1"/>
      <c r="C887" s="8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1"/>
      <c r="C888" s="8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1"/>
      <c r="C889" s="8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1"/>
      <c r="C890" s="8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1"/>
      <c r="C891" s="8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1"/>
      <c r="C892" s="8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1"/>
      <c r="C893" s="8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1"/>
      <c r="C894" s="8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1"/>
      <c r="C895" s="8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1"/>
      <c r="C896" s="8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1"/>
      <c r="C897" s="8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1"/>
      <c r="C898" s="8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1"/>
      <c r="C899" s="8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1"/>
      <c r="C900" s="8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1"/>
      <c r="C901" s="8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1"/>
      <c r="C902" s="8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1"/>
      <c r="C903" s="8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1"/>
      <c r="C904" s="8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1"/>
      <c r="C905" s="8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1"/>
      <c r="C906" s="8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1"/>
      <c r="C907" s="8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1"/>
      <c r="C908" s="8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1"/>
      <c r="C909" s="8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1"/>
      <c r="C910" s="8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1"/>
      <c r="C911" s="8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1"/>
      <c r="C912" s="8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1"/>
      <c r="C913" s="8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1"/>
      <c r="C914" s="8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1"/>
      <c r="C915" s="8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1"/>
      <c r="C916" s="8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1"/>
      <c r="C917" s="8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1"/>
      <c r="C918" s="8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1"/>
      <c r="C919" s="8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1"/>
      <c r="C920" s="8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1"/>
      <c r="C921" s="8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1"/>
      <c r="C922" s="8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1"/>
      <c r="C923" s="8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1"/>
      <c r="C924" s="8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1"/>
      <c r="C925" s="8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1"/>
      <c r="C926" s="8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1"/>
      <c r="C927" s="8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1"/>
      <c r="C928" s="8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1"/>
      <c r="C929" s="8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1"/>
      <c r="C930" s="8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1"/>
      <c r="C931" s="8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1"/>
      <c r="C932" s="8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1"/>
      <c r="C933" s="8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1"/>
      <c r="C934" s="8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1"/>
      <c r="C935" s="8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1"/>
      <c r="C936" s="8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1"/>
      <c r="C937" s="8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1"/>
      <c r="C938" s="8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1"/>
      <c r="C939" s="8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1"/>
      <c r="C940" s="8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1"/>
      <c r="C941" s="8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1"/>
      <c r="C942" s="8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1"/>
      <c r="C943" s="8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1"/>
      <c r="C944" s="8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1"/>
      <c r="C945" s="8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1"/>
      <c r="C946" s="8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1"/>
      <c r="C947" s="8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1"/>
      <c r="C948" s="8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1"/>
      <c r="C949" s="8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1"/>
      <c r="C950" s="8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1"/>
      <c r="C951" s="8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1"/>
      <c r="C952" s="8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1"/>
      <c r="C953" s="8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1"/>
      <c r="C954" s="8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1"/>
      <c r="C955" s="8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1"/>
      <c r="C956" s="8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1"/>
      <c r="C957" s="8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1"/>
      <c r="C958" s="8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1"/>
      <c r="C959" s="8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1"/>
      <c r="C960" s="8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1"/>
      <c r="C961" s="8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1"/>
      <c r="C962" s="8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1"/>
      <c r="C963" s="8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1"/>
      <c r="C964" s="8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1"/>
      <c r="C965" s="8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1"/>
      <c r="C966" s="8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1"/>
      <c r="C967" s="8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1"/>
      <c r="C968" s="8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1"/>
      <c r="C969" s="8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1"/>
      <c r="C970" s="8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1"/>
      <c r="C971" s="8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1"/>
      <c r="C972" s="8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1"/>
      <c r="C973" s="8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1"/>
      <c r="C974" s="8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1"/>
      <c r="C975" s="8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1"/>
      <c r="C976" s="8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1"/>
      <c r="C977" s="8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1"/>
      <c r="C978" s="8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1"/>
      <c r="C979" s="8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1"/>
      <c r="C980" s="8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1"/>
      <c r="C981" s="8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1"/>
      <c r="C982" s="8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1"/>
      <c r="C983" s="8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1"/>
      <c r="C984" s="8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1"/>
      <c r="C985" s="8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1"/>
      <c r="C986" s="8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1"/>
      <c r="C987" s="8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1"/>
      <c r="C988" s="8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1"/>
      <c r="C989" s="8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1"/>
      <c r="C990" s="8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1"/>
      <c r="C991" s="8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1"/>
      <c r="C992" s="8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1"/>
      <c r="C993" s="8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1"/>
      <c r="C994" s="8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1"/>
      <c r="C995" s="8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1"/>
      <c r="C996" s="8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1"/>
      <c r="C997" s="8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1"/>
      <c r="C998" s="8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1"/>
      <c r="C999" s="8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1"/>
      <c r="B1000" s="1"/>
      <c r="C1000" s="8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.75" customHeight="1" x14ac:dyDescent="0.2">
      <c r="A1001" s="1"/>
      <c r="B1001" s="1"/>
      <c r="C1001" s="8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2.75" customHeight="1" x14ac:dyDescent="0.2">
      <c r="A1002" s="1"/>
      <c r="B1002" s="1"/>
      <c r="C1002" s="8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2.75" customHeight="1" x14ac:dyDescent="0.2">
      <c r="A1003" s="1"/>
      <c r="B1003" s="1"/>
      <c r="C1003" s="8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2.75" customHeight="1" x14ac:dyDescent="0.2">
      <c r="A1004" s="1"/>
      <c r="B1004" s="1"/>
      <c r="C1004" s="8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2.75" customHeight="1" x14ac:dyDescent="0.2">
      <c r="A1005" s="1"/>
      <c r="B1005" s="1"/>
      <c r="C1005" s="8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2.75" customHeight="1" x14ac:dyDescent="0.2">
      <c r="A1006" s="1"/>
      <c r="B1006" s="1"/>
      <c r="C1006" s="8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2.75" customHeight="1" x14ac:dyDescent="0.2">
      <c r="A1007" s="1"/>
      <c r="B1007" s="1"/>
      <c r="C1007" s="8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2.75" customHeight="1" x14ac:dyDescent="0.2">
      <c r="A1008" s="1"/>
      <c r="B1008" s="1"/>
      <c r="C1008" s="8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2.75" customHeight="1" x14ac:dyDescent="0.2">
      <c r="A1009" s="1"/>
      <c r="B1009" s="1"/>
      <c r="C1009" s="8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2.75" customHeight="1" x14ac:dyDescent="0.2">
      <c r="A1010" s="1"/>
      <c r="B1010" s="1"/>
      <c r="C1010" s="8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2.75" customHeight="1" x14ac:dyDescent="0.2">
      <c r="A1011" s="1"/>
      <c r="B1011" s="1"/>
      <c r="C1011" s="8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2.75" customHeight="1" x14ac:dyDescent="0.2">
      <c r="A1012" s="1"/>
      <c r="B1012" s="1"/>
      <c r="C1012" s="8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2.75" customHeight="1" x14ac:dyDescent="0.2">
      <c r="A1013" s="1"/>
      <c r="B1013" s="1"/>
      <c r="C1013" s="8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2.75" customHeight="1" x14ac:dyDescent="0.2">
      <c r="A1014" s="1"/>
      <c r="B1014" s="1"/>
      <c r="C1014" s="8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2.75" customHeight="1" x14ac:dyDescent="0.2">
      <c r="A1015" s="1"/>
      <c r="B1015" s="1"/>
      <c r="C1015" s="8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2.75" customHeight="1" x14ac:dyDescent="0.2">
      <c r="A1016" s="1"/>
      <c r="B1016" s="1"/>
      <c r="C1016" s="8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2.75" customHeight="1" x14ac:dyDescent="0.2">
      <c r="A1017" s="1"/>
      <c r="B1017" s="1"/>
      <c r="C1017" s="8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2.75" customHeight="1" x14ac:dyDescent="0.2">
      <c r="A1018" s="1"/>
      <c r="B1018" s="1"/>
      <c r="C1018" s="8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2.75" customHeight="1" x14ac:dyDescent="0.2">
      <c r="A1019" s="1"/>
      <c r="B1019" s="1"/>
      <c r="C1019" s="8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2.75" customHeight="1" x14ac:dyDescent="0.2">
      <c r="A1020" s="1"/>
      <c r="B1020" s="1"/>
      <c r="C1020" s="8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2.75" customHeight="1" x14ac:dyDescent="0.2">
      <c r="A1021" s="1"/>
      <c r="B1021" s="1"/>
      <c r="C1021" s="8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2.75" customHeight="1" x14ac:dyDescent="0.2">
      <c r="A1022" s="1"/>
      <c r="B1022" s="1"/>
      <c r="C1022" s="8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2.75" customHeight="1" x14ac:dyDescent="0.2">
      <c r="A1023" s="1"/>
      <c r="B1023" s="1"/>
      <c r="C1023" s="8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12.75" customHeight="1" x14ac:dyDescent="0.2">
      <c r="A1024" s="1"/>
      <c r="B1024" s="1"/>
      <c r="C1024" s="8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ht="12.75" customHeight="1" x14ac:dyDescent="0.2">
      <c r="A1025" s="1"/>
      <c r="B1025" s="1"/>
      <c r="C1025" s="8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ht="12.75" customHeight="1" x14ac:dyDescent="0.2">
      <c r="A1026" s="1"/>
      <c r="B1026" s="1"/>
      <c r="C1026" s="8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ht="12.75" customHeight="1" x14ac:dyDescent="0.2">
      <c r="A1027" s="1"/>
      <c r="B1027" s="1"/>
      <c r="C1027" s="8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ht="12.75" customHeight="1" x14ac:dyDescent="0.2">
      <c r="A1028" s="1"/>
      <c r="B1028" s="1"/>
      <c r="C1028" s="8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ht="12.75" customHeight="1" x14ac:dyDescent="0.2">
      <c r="A1029" s="1"/>
      <c r="B1029" s="1"/>
      <c r="C1029" s="8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</sheetData>
  <mergeCells count="10">
    <mergeCell ref="L68:L69"/>
    <mergeCell ref="A73:M73"/>
    <mergeCell ref="L86:L87"/>
    <mergeCell ref="C2:K2"/>
    <mergeCell ref="M2:N2"/>
    <mergeCell ref="A5:L5"/>
    <mergeCell ref="A6:L6"/>
    <mergeCell ref="A47:M47"/>
    <mergeCell ref="L53:L54"/>
    <mergeCell ref="A58:L58"/>
  </mergeCells>
  <conditionalFormatting sqref="C1:C1029">
    <cfRule type="notContainsBlanks" dxfId="0" priority="1">
      <formula>LEN(TRIM(C1))&gt;0</formula>
    </cfRule>
  </conditionalFormatting>
  <pageMargins left="0.75" right="0.75" top="1" bottom="1" header="0" footer="0"/>
  <pageSetup paperSize="9" orientation="portrait"/>
  <headerFooter>
    <oddHeader>&amp;LAPPENDIX 2</oddHeader>
    <oddFooter>&amp;L&amp;F&amp;A&amp;RDecember 2007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1000"/>
  <sheetViews>
    <sheetView workbookViewId="0"/>
  </sheetViews>
  <sheetFormatPr defaultColWidth="12.5703125" defaultRowHeight="15" customHeight="1" x14ac:dyDescent="0.2"/>
  <cols>
    <col min="1" max="1" width="49" customWidth="1"/>
    <col min="2" max="2" width="1.5703125" customWidth="1"/>
    <col min="3" max="3" width="15.42578125" customWidth="1"/>
    <col min="4" max="4" width="1.85546875" customWidth="1"/>
    <col min="5" max="5" width="15.42578125" customWidth="1"/>
    <col min="6" max="6" width="1.5703125" customWidth="1"/>
    <col min="7" max="7" width="15.42578125" customWidth="1"/>
    <col min="8" max="8" width="1.5703125" customWidth="1"/>
    <col min="9" max="9" width="15.42578125" customWidth="1"/>
    <col min="10" max="10" width="1.5703125" customWidth="1"/>
    <col min="11" max="11" width="15.28515625" customWidth="1"/>
    <col min="12" max="12" width="1.5703125" customWidth="1"/>
    <col min="13" max="13" width="15.28515625" customWidth="1"/>
    <col min="14" max="26" width="8.5703125" customWidth="1"/>
  </cols>
  <sheetData>
    <row r="1" spans="1:14" ht="27.75" customHeight="1" x14ac:dyDescent="0.3">
      <c r="A1" s="1"/>
      <c r="B1" s="1"/>
      <c r="C1" s="275">
        <f>'R&amp;P Accounts'!B2</f>
        <v>0</v>
      </c>
      <c r="D1" s="210"/>
      <c r="E1" s="210"/>
      <c r="F1" s="210"/>
      <c r="G1" s="210"/>
      <c r="H1" s="210"/>
      <c r="I1" s="210"/>
      <c r="J1" s="210"/>
      <c r="K1" s="210"/>
      <c r="L1" s="1"/>
      <c r="M1" s="265" t="str">
        <f>'R&amp;P Accounts'!L2</f>
        <v>SCO52112</v>
      </c>
      <c r="N1" s="210"/>
    </row>
    <row r="2" spans="1:14" ht="12.75" customHeight="1" x14ac:dyDescent="0.2">
      <c r="A2" s="258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</row>
    <row r="3" spans="1:14" ht="26.25" customHeight="1" x14ac:dyDescent="0.2">
      <c r="A3" s="73" t="s">
        <v>168</v>
      </c>
      <c r="B3" s="73"/>
      <c r="C3" s="72"/>
      <c r="D3" s="73"/>
      <c r="E3" s="73"/>
      <c r="F3" s="73"/>
      <c r="G3" s="73"/>
      <c r="H3" s="266"/>
      <c r="I3" s="243"/>
      <c r="J3" s="243"/>
      <c r="K3" s="244"/>
      <c r="L3" s="130"/>
      <c r="M3" s="12"/>
    </row>
    <row r="4" spans="1:14" ht="12.75" customHeight="1" x14ac:dyDescent="0.2"/>
    <row r="5" spans="1:14" ht="12.75" customHeight="1" x14ac:dyDescent="0.2">
      <c r="A5" s="274" t="s">
        <v>169</v>
      </c>
      <c r="B5" s="210"/>
      <c r="C5" s="210"/>
      <c r="D5" s="210"/>
      <c r="E5" s="210"/>
      <c r="F5" s="56"/>
      <c r="G5" s="56"/>
      <c r="H5" s="56"/>
      <c r="I5" s="56"/>
      <c r="J5" s="83"/>
      <c r="K5" s="173"/>
      <c r="L5" s="173"/>
      <c r="M5" s="1"/>
    </row>
    <row r="6" spans="1:14" ht="54.75" customHeight="1" x14ac:dyDescent="0.2">
      <c r="A6" s="108"/>
      <c r="B6" s="108"/>
      <c r="C6" s="174" t="s">
        <v>170</v>
      </c>
      <c r="D6" s="175"/>
      <c r="E6" s="174" t="s">
        <v>171</v>
      </c>
      <c r="F6" s="176"/>
      <c r="G6" s="174" t="s">
        <v>172</v>
      </c>
      <c r="H6" s="176"/>
      <c r="I6" s="174" t="s">
        <v>173</v>
      </c>
      <c r="J6" s="177"/>
      <c r="K6" s="1"/>
      <c r="L6" s="1"/>
      <c r="M6" s="1"/>
    </row>
    <row r="7" spans="1:14" ht="54" customHeight="1" x14ac:dyDescent="0.2">
      <c r="A7" s="108"/>
      <c r="B7" s="108"/>
      <c r="C7" s="175"/>
      <c r="D7" s="175"/>
      <c r="E7" s="175"/>
      <c r="F7" s="176"/>
      <c r="G7" s="175"/>
      <c r="H7" s="176"/>
      <c r="I7" s="175"/>
      <c r="J7" s="177"/>
      <c r="K7" s="178" t="s">
        <v>174</v>
      </c>
      <c r="L7" s="173"/>
      <c r="M7" s="179" t="s">
        <v>175</v>
      </c>
    </row>
    <row r="8" spans="1:14" ht="16.5" customHeight="1" x14ac:dyDescent="0.2">
      <c r="A8" s="180" t="s">
        <v>176</v>
      </c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1"/>
    </row>
    <row r="9" spans="1:14" ht="17.25" customHeight="1" x14ac:dyDescent="0.25">
      <c r="A9" s="24" t="s">
        <v>18</v>
      </c>
      <c r="B9" s="1"/>
      <c r="C9" s="181"/>
      <c r="D9" s="182"/>
      <c r="E9" s="181"/>
      <c r="F9" s="183"/>
      <c r="G9" s="181"/>
      <c r="H9" s="182"/>
      <c r="I9" s="181"/>
      <c r="J9" s="183"/>
      <c r="K9" s="181">
        <f t="shared" ref="K9:K16" si="0">SUM(C9:I9)</f>
        <v>0</v>
      </c>
      <c r="L9" s="183"/>
      <c r="M9" s="181"/>
    </row>
    <row r="10" spans="1:14" ht="17.25" customHeight="1" x14ac:dyDescent="0.25">
      <c r="A10" s="24" t="s">
        <v>20</v>
      </c>
      <c r="B10" s="5"/>
      <c r="C10" s="184"/>
      <c r="D10" s="183"/>
      <c r="E10" s="184"/>
      <c r="F10" s="183"/>
      <c r="G10" s="184"/>
      <c r="H10" s="183"/>
      <c r="I10" s="184"/>
      <c r="J10" s="183"/>
      <c r="K10" s="181">
        <f t="shared" si="0"/>
        <v>0</v>
      </c>
      <c r="L10" s="183"/>
      <c r="M10" s="184"/>
    </row>
    <row r="11" spans="1:14" ht="17.25" customHeight="1" x14ac:dyDescent="0.25">
      <c r="A11" s="24" t="s">
        <v>22</v>
      </c>
      <c r="B11" s="108"/>
      <c r="C11" s="184"/>
      <c r="D11" s="183"/>
      <c r="E11" s="184"/>
      <c r="F11" s="183"/>
      <c r="G11" s="184"/>
      <c r="H11" s="183"/>
      <c r="I11" s="184"/>
      <c r="J11" s="183"/>
      <c r="K11" s="181">
        <f t="shared" si="0"/>
        <v>0</v>
      </c>
      <c r="L11" s="183"/>
      <c r="M11" s="184"/>
    </row>
    <row r="12" spans="1:14" ht="16.5" customHeight="1" x14ac:dyDescent="0.25">
      <c r="A12" s="24" t="s">
        <v>24</v>
      </c>
      <c r="B12" s="108"/>
      <c r="C12" s="184"/>
      <c r="D12" s="183"/>
      <c r="E12" s="184"/>
      <c r="F12" s="183"/>
      <c r="G12" s="184"/>
      <c r="H12" s="183"/>
      <c r="I12" s="184"/>
      <c r="J12" s="183"/>
      <c r="K12" s="181">
        <f t="shared" si="0"/>
        <v>0</v>
      </c>
      <c r="L12" s="183"/>
      <c r="M12" s="184"/>
    </row>
    <row r="13" spans="1:14" ht="17.25" customHeight="1" x14ac:dyDescent="0.25">
      <c r="A13" s="24" t="s">
        <v>26</v>
      </c>
      <c r="B13" s="108"/>
      <c r="C13" s="184"/>
      <c r="D13" s="183"/>
      <c r="E13" s="184"/>
      <c r="F13" s="183"/>
      <c r="G13" s="184"/>
      <c r="H13" s="183"/>
      <c r="I13" s="184"/>
      <c r="J13" s="183"/>
      <c r="K13" s="181">
        <f t="shared" si="0"/>
        <v>0</v>
      </c>
      <c r="L13" s="183"/>
      <c r="M13" s="184"/>
    </row>
    <row r="14" spans="1:14" ht="17.25" customHeight="1" x14ac:dyDescent="0.25">
      <c r="A14" s="24" t="s">
        <v>28</v>
      </c>
      <c r="B14" s="108"/>
      <c r="C14" s="184"/>
      <c r="D14" s="183"/>
      <c r="E14" s="184"/>
      <c r="F14" s="183"/>
      <c r="G14" s="184"/>
      <c r="H14" s="183"/>
      <c r="I14" s="184"/>
      <c r="J14" s="183"/>
      <c r="K14" s="181">
        <f t="shared" si="0"/>
        <v>0</v>
      </c>
      <c r="L14" s="183"/>
      <c r="M14" s="184"/>
    </row>
    <row r="15" spans="1:14" ht="16.5" customHeight="1" x14ac:dyDescent="0.25">
      <c r="A15" s="24" t="s">
        <v>30</v>
      </c>
      <c r="B15" s="1"/>
      <c r="C15" s="185"/>
      <c r="D15" s="186"/>
      <c r="E15" s="185"/>
      <c r="F15" s="186"/>
      <c r="G15" s="185"/>
      <c r="H15" s="186"/>
      <c r="I15" s="185"/>
      <c r="J15" s="186"/>
      <c r="K15" s="181">
        <f t="shared" si="0"/>
        <v>0</v>
      </c>
      <c r="L15" s="186"/>
      <c r="M15" s="185"/>
    </row>
    <row r="16" spans="1:14" ht="16.5" customHeight="1" x14ac:dyDescent="0.25">
      <c r="A16" s="24" t="s">
        <v>31</v>
      </c>
      <c r="B16" s="1"/>
      <c r="C16" s="187"/>
      <c r="D16" s="186"/>
      <c r="E16" s="187"/>
      <c r="F16" s="186"/>
      <c r="G16" s="187"/>
      <c r="H16" s="186"/>
      <c r="I16" s="187"/>
      <c r="J16" s="186"/>
      <c r="K16" s="181">
        <f t="shared" si="0"/>
        <v>0</v>
      </c>
      <c r="L16" s="186"/>
      <c r="M16" s="187"/>
    </row>
    <row r="17" spans="1:13" ht="12.75" customHeight="1" x14ac:dyDescent="0.25">
      <c r="A17" s="188" t="s">
        <v>177</v>
      </c>
      <c r="B17" s="64"/>
      <c r="C17" s="189">
        <f>SUM(C9:C16)</f>
        <v>0</v>
      </c>
      <c r="D17" s="186"/>
      <c r="E17" s="189">
        <f>SUM(E9:E16)</f>
        <v>0</v>
      </c>
      <c r="F17" s="186"/>
      <c r="G17" s="189">
        <f>SUM(G9:G16)</f>
        <v>0</v>
      </c>
      <c r="H17" s="186"/>
      <c r="I17" s="189">
        <f>SUM(I9:I16)</f>
        <v>0</v>
      </c>
      <c r="J17" s="186"/>
      <c r="K17" s="189">
        <f>SUM(K9:K16)</f>
        <v>0</v>
      </c>
      <c r="L17" s="186"/>
      <c r="M17" s="189">
        <f>SUM(M9:M16)</f>
        <v>0</v>
      </c>
    </row>
    <row r="18" spans="1:13" ht="12.75" customHeight="1" x14ac:dyDescent="0.2">
      <c r="A18" s="190"/>
      <c r="B18" s="190"/>
      <c r="C18" s="190"/>
      <c r="D18" s="190"/>
      <c r="E18" s="190"/>
      <c r="F18" s="190"/>
      <c r="G18" s="190"/>
      <c r="H18" s="190"/>
      <c r="I18" s="190"/>
      <c r="J18" s="190"/>
      <c r="K18" s="191">
        <f>IF(K17='R&amp;P Accounts'!B21,0,"cross ref error")</f>
        <v>0</v>
      </c>
      <c r="L18" s="190"/>
      <c r="M18" s="1"/>
    </row>
    <row r="19" spans="1:13" ht="16.5" customHeight="1" x14ac:dyDescent="0.25">
      <c r="A19" s="36" t="s">
        <v>178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25">
      <c r="A20" s="24" t="s">
        <v>35</v>
      </c>
      <c r="B20" s="1"/>
      <c r="C20" s="145"/>
      <c r="D20" s="160"/>
      <c r="E20" s="145"/>
      <c r="F20" s="160"/>
      <c r="G20" s="145"/>
      <c r="H20" s="160"/>
      <c r="I20" s="145"/>
      <c r="J20" s="160"/>
      <c r="K20" s="25">
        <f t="shared" ref="K20:K21" si="1">SUM(C20:I20)</f>
        <v>0</v>
      </c>
      <c r="L20" s="160"/>
      <c r="M20" s="145"/>
    </row>
    <row r="21" spans="1:13" ht="16.5" customHeight="1" x14ac:dyDescent="0.25">
      <c r="A21" s="24" t="s">
        <v>36</v>
      </c>
      <c r="B21" s="1"/>
      <c r="C21" s="192"/>
      <c r="D21" s="160"/>
      <c r="E21" s="192"/>
      <c r="F21" s="160"/>
      <c r="G21" s="192"/>
      <c r="H21" s="160"/>
      <c r="I21" s="192"/>
      <c r="J21" s="160"/>
      <c r="K21" s="25">
        <f t="shared" si="1"/>
        <v>0</v>
      </c>
      <c r="L21" s="160"/>
      <c r="M21" s="192"/>
    </row>
    <row r="22" spans="1:13" ht="12.75" customHeight="1" x14ac:dyDescent="0.25">
      <c r="A22" s="188" t="s">
        <v>177</v>
      </c>
      <c r="B22" s="1"/>
      <c r="C22" s="193">
        <f>SUM(C20:C21)</f>
        <v>0</v>
      </c>
      <c r="D22" s="160"/>
      <c r="E22" s="194">
        <f>SUM(E20:E21)</f>
        <v>0</v>
      </c>
      <c r="F22" s="160"/>
      <c r="G22" s="194">
        <f>SUM(G20:G21)</f>
        <v>0</v>
      </c>
      <c r="H22" s="160"/>
      <c r="I22" s="194">
        <f>SUM(I20:I21)</f>
        <v>0</v>
      </c>
      <c r="J22" s="160"/>
      <c r="K22" s="194">
        <f>SUM(K20:K21)</f>
        <v>0</v>
      </c>
      <c r="L22" s="160"/>
      <c r="M22" s="194">
        <f>SUM(M20:M21)</f>
        <v>0</v>
      </c>
    </row>
    <row r="23" spans="1:13" ht="9" customHeight="1" x14ac:dyDescent="0.25">
      <c r="A23" s="188"/>
      <c r="B23" s="1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2.75" customHeight="1" x14ac:dyDescent="0.25">
      <c r="A24" s="188" t="s">
        <v>179</v>
      </c>
      <c r="B24" s="1"/>
      <c r="C24" s="194">
        <f>C17+C22</f>
        <v>0</v>
      </c>
      <c r="D24" s="160"/>
      <c r="E24" s="194">
        <f>E17+E22</f>
        <v>0</v>
      </c>
      <c r="F24" s="160"/>
      <c r="G24" s="194">
        <f>G17+G22</f>
        <v>0</v>
      </c>
      <c r="H24" s="160"/>
      <c r="I24" s="194">
        <f>I17+I22</f>
        <v>0</v>
      </c>
      <c r="J24" s="160"/>
      <c r="K24" s="194">
        <f>K17+K22</f>
        <v>0</v>
      </c>
      <c r="L24" s="160"/>
      <c r="M24" s="194">
        <f>M17+M22</f>
        <v>0</v>
      </c>
    </row>
    <row r="25" spans="1:13" ht="12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95">
        <f>IF(K24='R&amp;P Accounts'!B28,0,"cross ref error")</f>
        <v>0</v>
      </c>
      <c r="L25" s="1"/>
      <c r="M25" s="1"/>
    </row>
    <row r="26" spans="1:13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2.75" customHeight="1" x14ac:dyDescent="0.2">
      <c r="A27" s="41" t="s">
        <v>180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25">
      <c r="A28" s="44" t="s">
        <v>41</v>
      </c>
      <c r="B28" s="1"/>
      <c r="C28" s="145"/>
      <c r="D28" s="160"/>
      <c r="E28" s="145"/>
      <c r="F28" s="160"/>
      <c r="G28" s="145"/>
      <c r="H28" s="160"/>
      <c r="I28" s="145"/>
      <c r="J28" s="160"/>
      <c r="K28" s="25">
        <f t="shared" ref="K28:K38" si="2">SUM(C28:I28)</f>
        <v>0</v>
      </c>
      <c r="L28" s="160"/>
      <c r="M28" s="145"/>
    </row>
    <row r="29" spans="1:13" ht="16.5" customHeight="1" x14ac:dyDescent="0.25">
      <c r="A29" s="44" t="s">
        <v>42</v>
      </c>
      <c r="B29" s="1"/>
      <c r="C29" s="145"/>
      <c r="D29" s="160"/>
      <c r="E29" s="145"/>
      <c r="F29" s="160"/>
      <c r="G29" s="145"/>
      <c r="H29" s="160"/>
      <c r="I29" s="145"/>
      <c r="J29" s="160"/>
      <c r="K29" s="25">
        <f t="shared" si="2"/>
        <v>0</v>
      </c>
      <c r="L29" s="160"/>
      <c r="M29" s="145"/>
    </row>
    <row r="30" spans="1:13" ht="16.5" customHeight="1" x14ac:dyDescent="0.25">
      <c r="A30" s="44" t="s">
        <v>44</v>
      </c>
      <c r="B30" s="1"/>
      <c r="C30" s="145"/>
      <c r="D30" s="160"/>
      <c r="E30" s="145"/>
      <c r="F30" s="160"/>
      <c r="G30" s="145"/>
      <c r="H30" s="160"/>
      <c r="I30" s="145"/>
      <c r="J30" s="160"/>
      <c r="K30" s="25">
        <f t="shared" si="2"/>
        <v>0</v>
      </c>
      <c r="L30" s="160"/>
      <c r="M30" s="145"/>
    </row>
    <row r="31" spans="1:13" ht="16.5" customHeight="1" x14ac:dyDescent="0.25">
      <c r="A31" s="44" t="s">
        <v>45</v>
      </c>
      <c r="B31" s="1"/>
      <c r="C31" s="145"/>
      <c r="D31" s="160"/>
      <c r="E31" s="145"/>
      <c r="F31" s="160"/>
      <c r="G31" s="145"/>
      <c r="H31" s="160"/>
      <c r="I31" s="145"/>
      <c r="J31" s="160"/>
      <c r="K31" s="25">
        <f t="shared" si="2"/>
        <v>0</v>
      </c>
      <c r="L31" s="160"/>
      <c r="M31" s="145"/>
    </row>
    <row r="32" spans="1:13" ht="16.5" customHeight="1" x14ac:dyDescent="0.25">
      <c r="A32" s="44" t="s">
        <v>46</v>
      </c>
      <c r="B32" s="1"/>
      <c r="C32" s="145"/>
      <c r="D32" s="160"/>
      <c r="E32" s="145"/>
      <c r="F32" s="160"/>
      <c r="G32" s="145"/>
      <c r="H32" s="160"/>
      <c r="I32" s="145"/>
      <c r="J32" s="160"/>
      <c r="K32" s="25">
        <f t="shared" si="2"/>
        <v>0</v>
      </c>
      <c r="L32" s="160"/>
      <c r="M32" s="145"/>
    </row>
    <row r="33" spans="1:14" ht="16.5" customHeight="1" x14ac:dyDescent="0.25">
      <c r="A33" s="44" t="s">
        <v>47</v>
      </c>
      <c r="B33" s="1"/>
      <c r="C33" s="145"/>
      <c r="D33" s="160"/>
      <c r="E33" s="145"/>
      <c r="F33" s="160"/>
      <c r="G33" s="145"/>
      <c r="H33" s="160"/>
      <c r="I33" s="145"/>
      <c r="J33" s="160"/>
      <c r="K33" s="25">
        <f t="shared" si="2"/>
        <v>0</v>
      </c>
      <c r="L33" s="160"/>
      <c r="M33" s="145"/>
    </row>
    <row r="34" spans="1:14" ht="16.5" customHeight="1" x14ac:dyDescent="0.25">
      <c r="A34" s="45" t="s">
        <v>49</v>
      </c>
      <c r="B34" s="1"/>
      <c r="C34" s="145"/>
      <c r="D34" s="160"/>
      <c r="E34" s="145"/>
      <c r="F34" s="160"/>
      <c r="G34" s="145"/>
      <c r="H34" s="160"/>
      <c r="I34" s="145"/>
      <c r="J34" s="160"/>
      <c r="K34" s="25">
        <f t="shared" si="2"/>
        <v>0</v>
      </c>
      <c r="L34" s="160"/>
      <c r="M34" s="145"/>
    </row>
    <row r="35" spans="1:14" ht="17.25" customHeight="1" x14ac:dyDescent="0.25">
      <c r="A35" s="45" t="s">
        <v>50</v>
      </c>
      <c r="B35" s="1"/>
      <c r="C35" s="145"/>
      <c r="D35" s="160"/>
      <c r="E35" s="145"/>
      <c r="F35" s="160"/>
      <c r="G35" s="145"/>
      <c r="H35" s="160"/>
      <c r="I35" s="145"/>
      <c r="J35" s="160"/>
      <c r="K35" s="25">
        <f t="shared" si="2"/>
        <v>0</v>
      </c>
      <c r="L35" s="160"/>
      <c r="M35" s="145"/>
    </row>
    <row r="36" spans="1:14" ht="17.25" customHeight="1" x14ac:dyDescent="0.25">
      <c r="A36" s="45" t="s">
        <v>51</v>
      </c>
      <c r="B36" s="1"/>
      <c r="C36" s="145"/>
      <c r="D36" s="160"/>
      <c r="E36" s="145"/>
      <c r="F36" s="160"/>
      <c r="G36" s="145"/>
      <c r="H36" s="160"/>
      <c r="I36" s="145"/>
      <c r="J36" s="160"/>
      <c r="K36" s="25">
        <f t="shared" si="2"/>
        <v>0</v>
      </c>
      <c r="L36" s="160"/>
      <c r="M36" s="145"/>
    </row>
    <row r="37" spans="1:14" ht="12.75" customHeight="1" x14ac:dyDescent="0.25">
      <c r="A37" s="44"/>
      <c r="B37" s="1"/>
      <c r="C37" s="145"/>
      <c r="D37" s="160"/>
      <c r="E37" s="145"/>
      <c r="F37" s="160"/>
      <c r="G37" s="145"/>
      <c r="H37" s="160"/>
      <c r="I37" s="145"/>
      <c r="J37" s="160"/>
      <c r="K37" s="25">
        <f t="shared" si="2"/>
        <v>0</v>
      </c>
      <c r="L37" s="160"/>
      <c r="M37" s="145"/>
    </row>
    <row r="38" spans="1:14" ht="12.75" customHeight="1" x14ac:dyDescent="0.25">
      <c r="A38" s="196"/>
      <c r="B38" s="1"/>
      <c r="C38" s="145"/>
      <c r="D38" s="160"/>
      <c r="E38" s="145"/>
      <c r="F38" s="160"/>
      <c r="G38" s="145"/>
      <c r="H38" s="160"/>
      <c r="I38" s="145"/>
      <c r="J38" s="160"/>
      <c r="K38" s="25">
        <f t="shared" si="2"/>
        <v>0</v>
      </c>
      <c r="L38" s="160"/>
      <c r="M38" s="145"/>
    </row>
    <row r="39" spans="1:14" ht="16.5" customHeight="1" x14ac:dyDescent="0.25">
      <c r="A39" s="47" t="s">
        <v>177</v>
      </c>
      <c r="B39" s="1"/>
      <c r="C39" s="193">
        <f>SUM(C28:C38)</f>
        <v>0</v>
      </c>
      <c r="D39" s="160"/>
      <c r="E39" s="194">
        <f>SUM(E28:E38)</f>
        <v>0</v>
      </c>
      <c r="F39" s="160"/>
      <c r="G39" s="194">
        <f>SUM(G28:G38)</f>
        <v>0</v>
      </c>
      <c r="H39" s="160"/>
      <c r="I39" s="194">
        <f>SUM(I28:I38)</f>
        <v>0</v>
      </c>
      <c r="J39" s="160"/>
      <c r="K39" s="194">
        <f>SUM(K28:K38)</f>
        <v>0</v>
      </c>
      <c r="L39" s="160"/>
      <c r="M39" s="194">
        <f>SUM(M28:M38)</f>
        <v>0</v>
      </c>
    </row>
    <row r="40" spans="1:14" ht="12.7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95">
        <f>IF(K39='R&amp;P Accounts'!B42,0,"cross ref error")</f>
        <v>0</v>
      </c>
      <c r="L40" s="1"/>
      <c r="M40" s="1"/>
    </row>
    <row r="41" spans="1:14" ht="30" customHeight="1" x14ac:dyDescent="0.25">
      <c r="A41" s="36" t="s">
        <v>181</v>
      </c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25">
      <c r="A42" s="44" t="s">
        <v>55</v>
      </c>
      <c r="B42" s="1"/>
      <c r="C42" s="145"/>
      <c r="D42" s="160"/>
      <c r="E42" s="145"/>
      <c r="F42" s="160"/>
      <c r="G42" s="145"/>
      <c r="H42" s="160"/>
      <c r="I42" s="145"/>
      <c r="J42" s="160"/>
      <c r="K42" s="25">
        <f t="shared" ref="K42:K43" si="3">SUM(C42:I42)</f>
        <v>0</v>
      </c>
      <c r="L42" s="160"/>
      <c r="M42" s="145"/>
    </row>
    <row r="43" spans="1:14" ht="16.5" customHeight="1" x14ac:dyDescent="0.25">
      <c r="A43" s="44" t="s">
        <v>57</v>
      </c>
      <c r="B43" s="1"/>
      <c r="C43" s="145"/>
      <c r="D43" s="160"/>
      <c r="E43" s="145"/>
      <c r="F43" s="160"/>
      <c r="G43" s="145"/>
      <c r="H43" s="160"/>
      <c r="I43" s="145"/>
      <c r="J43" s="160"/>
      <c r="K43" s="25">
        <f t="shared" si="3"/>
        <v>0</v>
      </c>
      <c r="L43" s="160"/>
      <c r="M43" s="145"/>
    </row>
    <row r="44" spans="1:14" ht="16.5" customHeight="1" x14ac:dyDescent="0.25">
      <c r="A44" s="47" t="s">
        <v>182</v>
      </c>
      <c r="B44" s="1"/>
      <c r="C44" s="193">
        <f>C42+C43</f>
        <v>0</v>
      </c>
      <c r="D44" s="160"/>
      <c r="E44" s="194">
        <f>E42+E43</f>
        <v>0</v>
      </c>
      <c r="F44" s="160"/>
      <c r="G44" s="194">
        <f>G42+G43</f>
        <v>0</v>
      </c>
      <c r="H44" s="160"/>
      <c r="I44" s="194">
        <f>I42+I43</f>
        <v>0</v>
      </c>
      <c r="J44" s="160"/>
      <c r="K44" s="194">
        <f>K42+K43</f>
        <v>0</v>
      </c>
      <c r="L44" s="160"/>
      <c r="M44" s="194">
        <f>M42+M43</f>
        <v>0</v>
      </c>
    </row>
    <row r="45" spans="1:14" ht="17.25" customHeight="1" x14ac:dyDescent="0.2">
      <c r="A45" s="1"/>
      <c r="B45" s="1"/>
      <c r="C45" s="197"/>
      <c r="D45" s="198"/>
      <c r="E45" s="198"/>
      <c r="F45" s="198"/>
      <c r="G45" s="198"/>
      <c r="H45" s="198"/>
      <c r="I45" s="198"/>
      <c r="J45" s="198"/>
      <c r="K45" s="195">
        <f>IF(K44='R&amp;P Accounts'!B47,0,"cross ref error")</f>
        <v>0</v>
      </c>
      <c r="L45" s="198"/>
      <c r="M45" s="198"/>
    </row>
    <row r="46" spans="1:14" ht="16.5" customHeight="1" x14ac:dyDescent="0.25">
      <c r="A46" s="199" t="s">
        <v>59</v>
      </c>
      <c r="B46" s="1"/>
      <c r="C46" s="194">
        <f>+C44+C39</f>
        <v>0</v>
      </c>
      <c r="D46" s="160"/>
      <c r="E46" s="194">
        <f>+E44+E39</f>
        <v>0</v>
      </c>
      <c r="F46" s="160"/>
      <c r="G46" s="194">
        <f>+G44+G39</f>
        <v>0</v>
      </c>
      <c r="H46" s="160"/>
      <c r="I46" s="194">
        <f>+I44+I39</f>
        <v>0</v>
      </c>
      <c r="J46" s="160"/>
      <c r="K46" s="194">
        <f>+K44+K39</f>
        <v>0</v>
      </c>
      <c r="L46" s="160"/>
      <c r="M46" s="194">
        <f>+M44+M39</f>
        <v>0</v>
      </c>
      <c r="N46" s="62"/>
    </row>
    <row r="47" spans="1:14" ht="17.25" customHeight="1" x14ac:dyDescent="0.2">
      <c r="A47" s="1"/>
      <c r="B47" s="1"/>
      <c r="C47" s="197"/>
      <c r="D47" s="198"/>
      <c r="E47" s="198"/>
      <c r="F47" s="198"/>
      <c r="G47" s="198"/>
      <c r="H47" s="198"/>
      <c r="I47" s="198"/>
      <c r="J47" s="198"/>
      <c r="K47" s="195">
        <f>IF(K46='R&amp;P Accounts'!B49,0,"cross ref error")</f>
        <v>0</v>
      </c>
      <c r="L47" s="198"/>
      <c r="M47" s="198"/>
    </row>
    <row r="48" spans="1:14" ht="18.75" customHeight="1" x14ac:dyDescent="0.25">
      <c r="A48" s="57" t="s">
        <v>60</v>
      </c>
      <c r="B48" s="1"/>
      <c r="C48" s="65">
        <f>+C24-C46</f>
        <v>0</v>
      </c>
      <c r="D48" s="63"/>
      <c r="E48" s="65">
        <f>+E24-E46</f>
        <v>0</v>
      </c>
      <c r="F48" s="63"/>
      <c r="G48" s="65">
        <f>+G24-G46</f>
        <v>0</v>
      </c>
      <c r="H48" s="63"/>
      <c r="I48" s="65">
        <f>+I24-I46</f>
        <v>0</v>
      </c>
      <c r="J48" s="63"/>
      <c r="K48" s="65">
        <f>+K24-K46</f>
        <v>0</v>
      </c>
      <c r="L48" s="63"/>
      <c r="M48" s="65">
        <f>+M24-M46</f>
        <v>0</v>
      </c>
    </row>
    <row r="49" spans="1:13" ht="14.25" customHeight="1" x14ac:dyDescent="0.25">
      <c r="A49" s="57"/>
      <c r="B49" s="1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</row>
    <row r="50" spans="1:13" ht="18.75" customHeight="1" x14ac:dyDescent="0.25">
      <c r="A50" s="64" t="s">
        <v>183</v>
      </c>
      <c r="B50" s="1"/>
      <c r="C50" s="65"/>
      <c r="D50" s="63"/>
      <c r="E50" s="65"/>
      <c r="F50" s="63"/>
      <c r="G50" s="65"/>
      <c r="H50" s="63"/>
      <c r="I50" s="65"/>
      <c r="J50" s="63"/>
      <c r="K50" s="65">
        <f>SUM(C50:I50)</f>
        <v>0</v>
      </c>
      <c r="L50" s="63"/>
      <c r="M50" s="65"/>
    </row>
    <row r="51" spans="1:13" ht="14.25" customHeight="1" x14ac:dyDescent="0.25">
      <c r="A51" s="64"/>
      <c r="B51" s="1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</row>
    <row r="52" spans="1:13" ht="18.75" customHeight="1" x14ac:dyDescent="0.25">
      <c r="A52" s="47" t="s">
        <v>62</v>
      </c>
      <c r="B52" s="1"/>
      <c r="C52" s="65">
        <f>C48+C50</f>
        <v>0</v>
      </c>
      <c r="D52" s="63"/>
      <c r="E52" s="65">
        <f>E48+E50</f>
        <v>0</v>
      </c>
      <c r="F52" s="63"/>
      <c r="G52" s="65">
        <f>G48+G50</f>
        <v>0</v>
      </c>
      <c r="H52" s="63"/>
      <c r="I52" s="65">
        <f>I48+I50</f>
        <v>0</v>
      </c>
      <c r="J52" s="63"/>
      <c r="K52" s="65">
        <f>K48+K50</f>
        <v>0</v>
      </c>
      <c r="L52" s="63"/>
      <c r="M52" s="65">
        <f>M48+M50</f>
        <v>0</v>
      </c>
    </row>
    <row r="53" spans="1:13" ht="12.75" customHeight="1" x14ac:dyDescent="0.2">
      <c r="A53" s="1"/>
      <c r="B53" s="1"/>
      <c r="C53" s="8"/>
      <c r="D53" s="1"/>
      <c r="E53" s="1"/>
      <c r="F53" s="1"/>
      <c r="G53" s="1"/>
      <c r="H53" s="1"/>
      <c r="I53" s="1"/>
      <c r="J53" s="1"/>
      <c r="K53" s="195">
        <f>IF(K52='R&amp;P Accounts'!B55,0,"cross ref error")</f>
        <v>0</v>
      </c>
      <c r="L53" s="1"/>
      <c r="M53" s="1"/>
    </row>
    <row r="54" spans="1:13" ht="12.75" customHeight="1" x14ac:dyDescent="0.2"/>
    <row r="55" spans="1:13" ht="12.75" customHeight="1" x14ac:dyDescent="0.25">
      <c r="A55" s="200" t="s">
        <v>184</v>
      </c>
    </row>
    <row r="56" spans="1:13" ht="12.75" customHeight="1" x14ac:dyDescent="0.2">
      <c r="A56" s="262"/>
      <c r="B56" s="249"/>
      <c r="C56" s="249"/>
      <c r="D56" s="249"/>
      <c r="E56" s="249"/>
      <c r="F56" s="249"/>
      <c r="G56" s="249"/>
      <c r="H56" s="249"/>
      <c r="I56" s="249"/>
      <c r="J56" s="249"/>
      <c r="K56" s="249"/>
      <c r="L56" s="249"/>
      <c r="M56" s="255"/>
    </row>
    <row r="57" spans="1:13" ht="12.75" customHeight="1" x14ac:dyDescent="0.2">
      <c r="A57" s="222"/>
      <c r="B57" s="210"/>
      <c r="C57" s="210"/>
      <c r="D57" s="210"/>
      <c r="E57" s="210"/>
      <c r="F57" s="210"/>
      <c r="G57" s="210"/>
      <c r="H57" s="210"/>
      <c r="I57" s="210"/>
      <c r="J57" s="210"/>
      <c r="K57" s="210"/>
      <c r="L57" s="210"/>
      <c r="M57" s="234"/>
    </row>
    <row r="58" spans="1:13" ht="12.75" customHeight="1" x14ac:dyDescent="0.2">
      <c r="A58" s="222"/>
      <c r="B58" s="210"/>
      <c r="C58" s="210"/>
      <c r="D58" s="210"/>
      <c r="E58" s="210"/>
      <c r="F58" s="210"/>
      <c r="G58" s="210"/>
      <c r="H58" s="210"/>
      <c r="I58" s="210"/>
      <c r="J58" s="210"/>
      <c r="K58" s="210"/>
      <c r="L58" s="210"/>
      <c r="M58" s="234"/>
    </row>
    <row r="59" spans="1:13" ht="12.75" customHeight="1" x14ac:dyDescent="0.2">
      <c r="A59" s="222"/>
      <c r="B59" s="210"/>
      <c r="C59" s="210"/>
      <c r="D59" s="210"/>
      <c r="E59" s="210"/>
      <c r="F59" s="210"/>
      <c r="G59" s="210"/>
      <c r="H59" s="210"/>
      <c r="I59" s="210"/>
      <c r="J59" s="210"/>
      <c r="K59" s="210"/>
      <c r="L59" s="210"/>
      <c r="M59" s="234"/>
    </row>
    <row r="60" spans="1:13" ht="12.75" customHeight="1" x14ac:dyDescent="0.2">
      <c r="A60" s="222"/>
      <c r="B60" s="210"/>
      <c r="C60" s="210"/>
      <c r="D60" s="210"/>
      <c r="E60" s="210"/>
      <c r="F60" s="210"/>
      <c r="G60" s="210"/>
      <c r="H60" s="210"/>
      <c r="I60" s="210"/>
      <c r="J60" s="210"/>
      <c r="K60" s="210"/>
      <c r="L60" s="210"/>
      <c r="M60" s="234"/>
    </row>
    <row r="61" spans="1:13" ht="12.75" customHeight="1" x14ac:dyDescent="0.2">
      <c r="A61" s="222"/>
      <c r="B61" s="210"/>
      <c r="C61" s="210"/>
      <c r="D61" s="210"/>
      <c r="E61" s="210"/>
      <c r="F61" s="210"/>
      <c r="G61" s="210"/>
      <c r="H61" s="210"/>
      <c r="I61" s="210"/>
      <c r="J61" s="210"/>
      <c r="K61" s="210"/>
      <c r="L61" s="210"/>
      <c r="M61" s="234"/>
    </row>
    <row r="62" spans="1:13" ht="12.75" customHeight="1" x14ac:dyDescent="0.2">
      <c r="A62" s="222"/>
      <c r="B62" s="210"/>
      <c r="C62" s="210"/>
      <c r="D62" s="210"/>
      <c r="E62" s="210"/>
      <c r="F62" s="210"/>
      <c r="G62" s="210"/>
      <c r="H62" s="210"/>
      <c r="I62" s="210"/>
      <c r="J62" s="210"/>
      <c r="K62" s="210"/>
      <c r="L62" s="210"/>
      <c r="M62" s="234"/>
    </row>
    <row r="63" spans="1:13" ht="12.75" customHeight="1" x14ac:dyDescent="0.2">
      <c r="A63" s="222"/>
      <c r="B63" s="210"/>
      <c r="C63" s="210"/>
      <c r="D63" s="210"/>
      <c r="E63" s="210"/>
      <c r="F63" s="210"/>
      <c r="G63" s="210"/>
      <c r="H63" s="210"/>
      <c r="I63" s="210"/>
      <c r="J63" s="210"/>
      <c r="K63" s="210"/>
      <c r="L63" s="210"/>
      <c r="M63" s="234"/>
    </row>
    <row r="64" spans="1:13" ht="12.75" customHeight="1" x14ac:dyDescent="0.2">
      <c r="A64" s="256"/>
      <c r="B64" s="207"/>
      <c r="C64" s="207"/>
      <c r="D64" s="207"/>
      <c r="E64" s="207"/>
      <c r="F64" s="207"/>
      <c r="G64" s="207"/>
      <c r="H64" s="207"/>
      <c r="I64" s="207"/>
      <c r="J64" s="207"/>
      <c r="K64" s="207"/>
      <c r="L64" s="207"/>
      <c r="M64" s="208"/>
    </row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6">
    <mergeCell ref="A56:M64"/>
    <mergeCell ref="C1:K1"/>
    <mergeCell ref="M1:N1"/>
    <mergeCell ref="A2:L2"/>
    <mergeCell ref="H3:K3"/>
    <mergeCell ref="A5:E5"/>
  </mergeCells>
  <pageMargins left="0.75" right="0.75" top="1" bottom="1" header="0" footer="0"/>
  <pageSetup paperSize="9" orientation="portrait"/>
  <headerFooter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00"/>
  <sheetViews>
    <sheetView workbookViewId="0"/>
  </sheetViews>
  <sheetFormatPr defaultColWidth="12.5703125" defaultRowHeight="15" customHeight="1" x14ac:dyDescent="0.2"/>
  <cols>
    <col min="1" max="1" width="49" customWidth="1"/>
    <col min="2" max="2" width="1.5703125" customWidth="1"/>
    <col min="3" max="3" width="15.42578125" customWidth="1"/>
    <col min="4" max="4" width="1.7109375" customWidth="1"/>
    <col min="5" max="5" width="15.42578125" customWidth="1"/>
    <col min="6" max="6" width="1.5703125" customWidth="1"/>
    <col min="7" max="7" width="15.42578125" customWidth="1"/>
    <col min="8" max="8" width="1.42578125" customWidth="1"/>
    <col min="9" max="9" width="15.42578125" customWidth="1"/>
    <col min="10" max="10" width="1.5703125" customWidth="1"/>
    <col min="11" max="11" width="14.7109375" customWidth="1"/>
    <col min="12" max="12" width="1.7109375" customWidth="1"/>
    <col min="13" max="13" width="14.7109375" customWidth="1"/>
    <col min="14" max="14" width="9.140625" customWidth="1"/>
    <col min="15" max="26" width="8.5703125" customWidth="1"/>
  </cols>
  <sheetData>
    <row r="1" spans="1:26" ht="27.75" customHeight="1" x14ac:dyDescent="0.3">
      <c r="A1" s="1"/>
      <c r="B1" s="1"/>
      <c r="C1" s="241">
        <f>'R&amp;P Accounts'!B2</f>
        <v>0</v>
      </c>
      <c r="D1" s="210"/>
      <c r="E1" s="210"/>
      <c r="F1" s="210"/>
      <c r="G1" s="210"/>
      <c r="H1" s="210"/>
      <c r="I1" s="210"/>
      <c r="J1" s="210"/>
      <c r="K1" s="210"/>
      <c r="L1" s="1"/>
      <c r="M1" s="265" t="str">
        <f>'R&amp;P Accounts'!L2</f>
        <v>SCO52112</v>
      </c>
      <c r="N1" s="210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0.5" customHeight="1" x14ac:dyDescent="0.2">
      <c r="A2" s="258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6.25" customHeight="1" x14ac:dyDescent="0.2">
      <c r="A3" s="73" t="s">
        <v>185</v>
      </c>
      <c r="B3" s="73"/>
      <c r="C3" s="72"/>
      <c r="D3" s="73"/>
      <c r="E3" s="73"/>
      <c r="F3" s="73"/>
      <c r="G3" s="73"/>
      <c r="H3" s="266"/>
      <c r="I3" s="243"/>
      <c r="J3" s="243"/>
      <c r="K3" s="244"/>
      <c r="L3" s="130"/>
      <c r="M3" s="75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</row>
    <row r="4" spans="1:26" ht="15" customHeight="1" x14ac:dyDescent="0.2">
      <c r="A4" s="258"/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2">
      <c r="A5" s="274" t="s">
        <v>186</v>
      </c>
      <c r="B5" s="210"/>
      <c r="C5" s="210"/>
      <c r="D5" s="210"/>
      <c r="E5" s="210"/>
      <c r="F5" s="56"/>
      <c r="G5" s="56"/>
      <c r="H5" s="56"/>
      <c r="I5" s="56"/>
      <c r="J5" s="83"/>
      <c r="K5" s="173"/>
      <c r="L5" s="173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54" customHeight="1" x14ac:dyDescent="0.2">
      <c r="A6" s="108"/>
      <c r="B6" s="108"/>
      <c r="C6" s="174" t="s">
        <v>187</v>
      </c>
      <c r="D6" s="174"/>
      <c r="E6" s="174" t="s">
        <v>188</v>
      </c>
      <c r="F6" s="201"/>
      <c r="G6" s="174" t="s">
        <v>189</v>
      </c>
      <c r="H6" s="201"/>
      <c r="I6" s="174" t="s">
        <v>190</v>
      </c>
      <c r="J6" s="177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54" customHeight="1" x14ac:dyDescent="0.2">
      <c r="A7" s="108"/>
      <c r="B7" s="108"/>
      <c r="C7" s="175"/>
      <c r="D7" s="175"/>
      <c r="E7" s="175"/>
      <c r="F7" s="176"/>
      <c r="G7" s="175"/>
      <c r="H7" s="176"/>
      <c r="I7" s="175"/>
      <c r="J7" s="177"/>
      <c r="K7" s="178" t="s">
        <v>191</v>
      </c>
      <c r="L7" s="173"/>
      <c r="M7" s="179" t="s">
        <v>192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 x14ac:dyDescent="0.2">
      <c r="A8" s="180" t="s">
        <v>176</v>
      </c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7.25" customHeight="1" x14ac:dyDescent="0.25">
      <c r="A9" s="24" t="s">
        <v>18</v>
      </c>
      <c r="B9" s="1"/>
      <c r="C9" s="25"/>
      <c r="D9" s="26"/>
      <c r="E9" s="25"/>
      <c r="F9" s="143"/>
      <c r="G9" s="25"/>
      <c r="H9" s="26"/>
      <c r="I9" s="25"/>
      <c r="J9" s="143"/>
      <c r="K9" s="25">
        <f t="shared" ref="K9:K16" si="0">SUM(C9:I9)</f>
        <v>0</v>
      </c>
      <c r="L9" s="157"/>
      <c r="M9" s="25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7.25" customHeight="1" x14ac:dyDescent="0.25">
      <c r="A10" s="24" t="s">
        <v>20</v>
      </c>
      <c r="B10" s="5"/>
      <c r="C10" s="144"/>
      <c r="D10" s="143"/>
      <c r="E10" s="144"/>
      <c r="F10" s="143"/>
      <c r="G10" s="144"/>
      <c r="H10" s="143"/>
      <c r="I10" s="144"/>
      <c r="J10" s="143"/>
      <c r="K10" s="25">
        <f t="shared" si="0"/>
        <v>0</v>
      </c>
      <c r="L10" s="143"/>
      <c r="M10" s="153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 customHeight="1" x14ac:dyDescent="0.25">
      <c r="A11" s="24" t="s">
        <v>22</v>
      </c>
      <c r="B11" s="108"/>
      <c r="C11" s="144"/>
      <c r="D11" s="143"/>
      <c r="E11" s="144"/>
      <c r="F11" s="143"/>
      <c r="G11" s="144"/>
      <c r="H11" s="143"/>
      <c r="I11" s="144"/>
      <c r="J11" s="143"/>
      <c r="K11" s="25">
        <f t="shared" si="0"/>
        <v>0</v>
      </c>
      <c r="L11" s="143"/>
      <c r="M11" s="153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.5" customHeight="1" x14ac:dyDescent="0.25">
      <c r="A12" s="24" t="s">
        <v>24</v>
      </c>
      <c r="B12" s="108"/>
      <c r="C12" s="144"/>
      <c r="D12" s="143"/>
      <c r="E12" s="144"/>
      <c r="F12" s="143"/>
      <c r="G12" s="144"/>
      <c r="H12" s="143"/>
      <c r="I12" s="144"/>
      <c r="J12" s="143"/>
      <c r="K12" s="25">
        <f t="shared" si="0"/>
        <v>0</v>
      </c>
      <c r="L12" s="143"/>
      <c r="M12" s="153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" customHeight="1" x14ac:dyDescent="0.25">
      <c r="A13" s="24" t="s">
        <v>26</v>
      </c>
      <c r="B13" s="108"/>
      <c r="C13" s="144"/>
      <c r="D13" s="143"/>
      <c r="E13" s="144"/>
      <c r="F13" s="143"/>
      <c r="G13" s="144"/>
      <c r="H13" s="143"/>
      <c r="I13" s="144"/>
      <c r="J13" s="143"/>
      <c r="K13" s="25">
        <f t="shared" si="0"/>
        <v>0</v>
      </c>
      <c r="L13" s="143"/>
      <c r="M13" s="153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9.25" customHeight="1" x14ac:dyDescent="0.25">
      <c r="A14" s="24" t="s">
        <v>28</v>
      </c>
      <c r="B14" s="108"/>
      <c r="C14" s="144"/>
      <c r="D14" s="143"/>
      <c r="E14" s="144"/>
      <c r="F14" s="143"/>
      <c r="G14" s="144"/>
      <c r="H14" s="143"/>
      <c r="I14" s="144"/>
      <c r="J14" s="143"/>
      <c r="K14" s="25">
        <f t="shared" si="0"/>
        <v>0</v>
      </c>
      <c r="L14" s="143"/>
      <c r="M14" s="153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7.25" customHeight="1" x14ac:dyDescent="0.25">
      <c r="A15" s="24" t="s">
        <v>30</v>
      </c>
      <c r="B15" s="1"/>
      <c r="C15" s="145"/>
      <c r="D15" s="160"/>
      <c r="E15" s="145"/>
      <c r="F15" s="160"/>
      <c r="G15" s="145"/>
      <c r="H15" s="160"/>
      <c r="I15" s="145"/>
      <c r="J15" s="160"/>
      <c r="K15" s="25">
        <f t="shared" si="0"/>
        <v>0</v>
      </c>
      <c r="L15" s="39"/>
      <c r="M15" s="155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7.25" customHeight="1" x14ac:dyDescent="0.25">
      <c r="A16" s="24" t="s">
        <v>31</v>
      </c>
      <c r="B16" s="1"/>
      <c r="C16" s="202"/>
      <c r="D16" s="160"/>
      <c r="E16" s="202"/>
      <c r="F16" s="160"/>
      <c r="G16" s="202"/>
      <c r="H16" s="160"/>
      <c r="I16" s="202"/>
      <c r="J16" s="160"/>
      <c r="K16" s="25">
        <f t="shared" si="0"/>
        <v>0</v>
      </c>
      <c r="L16" s="39"/>
      <c r="M16" s="203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" customHeight="1" x14ac:dyDescent="0.25">
      <c r="A17" s="188" t="s">
        <v>177</v>
      </c>
      <c r="B17" s="64"/>
      <c r="C17" s="194">
        <f>SUM(C9:C16)</f>
        <v>0</v>
      </c>
      <c r="D17" s="160"/>
      <c r="E17" s="194">
        <f>SUM(E9:E16)</f>
        <v>0</v>
      </c>
      <c r="F17" s="160"/>
      <c r="G17" s="194">
        <f>SUM(G9:G16)</f>
        <v>0</v>
      </c>
      <c r="H17" s="160"/>
      <c r="I17" s="194">
        <f>SUM(I9:I16)</f>
        <v>0</v>
      </c>
      <c r="J17" s="160"/>
      <c r="K17" s="194">
        <f>SUM(K9:K16)</f>
        <v>0</v>
      </c>
      <c r="L17" s="160"/>
      <c r="M17" s="194">
        <f>SUM(M9:M16)</f>
        <v>0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">
      <c r="A18" s="190"/>
      <c r="B18" s="190"/>
      <c r="C18" s="190"/>
      <c r="D18" s="190"/>
      <c r="E18" s="190"/>
      <c r="F18" s="190"/>
      <c r="G18" s="190"/>
      <c r="H18" s="190"/>
      <c r="I18" s="190"/>
      <c r="J18" s="190"/>
      <c r="K18" s="204">
        <f>IF(K17='R&amp;P Accounts'!D21,0,"cross ref error")</f>
        <v>0</v>
      </c>
      <c r="L18" s="190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9.25" customHeight="1" x14ac:dyDescent="0.25">
      <c r="A19" s="36" t="s">
        <v>178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6.5" customHeight="1" x14ac:dyDescent="0.25">
      <c r="A20" s="24" t="s">
        <v>35</v>
      </c>
      <c r="B20" s="1"/>
      <c r="C20" s="145"/>
      <c r="D20" s="160"/>
      <c r="E20" s="145"/>
      <c r="F20" s="160"/>
      <c r="G20" s="145"/>
      <c r="H20" s="160"/>
      <c r="I20" s="145"/>
      <c r="J20" s="160"/>
      <c r="K20" s="25">
        <f t="shared" ref="K20:K21" si="1">SUM(C20:I20)</f>
        <v>0</v>
      </c>
      <c r="L20" s="160"/>
      <c r="M20" s="145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7.25" customHeight="1" x14ac:dyDescent="0.25">
      <c r="A21" s="24" t="s">
        <v>36</v>
      </c>
      <c r="B21" s="1"/>
      <c r="C21" s="192"/>
      <c r="D21" s="160"/>
      <c r="E21" s="192"/>
      <c r="F21" s="160"/>
      <c r="G21" s="192"/>
      <c r="H21" s="160"/>
      <c r="I21" s="192"/>
      <c r="J21" s="160"/>
      <c r="K21" s="25">
        <f t="shared" si="1"/>
        <v>0</v>
      </c>
      <c r="L21" s="160"/>
      <c r="M21" s="192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" customHeight="1" x14ac:dyDescent="0.25">
      <c r="A22" s="188" t="s">
        <v>177</v>
      </c>
      <c r="B22" s="1"/>
      <c r="C22" s="193">
        <f>SUM(C20:C21)</f>
        <v>0</v>
      </c>
      <c r="D22" s="160"/>
      <c r="E22" s="194">
        <f>SUM(E20:E21)</f>
        <v>0</v>
      </c>
      <c r="F22" s="160"/>
      <c r="G22" s="194">
        <f>SUM(G20:G21)</f>
        <v>0</v>
      </c>
      <c r="H22" s="160"/>
      <c r="I22" s="194">
        <f>SUM(I20:I21)</f>
        <v>0</v>
      </c>
      <c r="J22" s="160"/>
      <c r="K22" s="194">
        <f>SUM(K20:K21)</f>
        <v>0</v>
      </c>
      <c r="L22" s="160"/>
      <c r="M22" s="194">
        <f>SUM(M20:M21)</f>
        <v>0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5.25" customHeight="1" x14ac:dyDescent="0.25">
      <c r="A23" s="188"/>
      <c r="B23" s="1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" customHeight="1" x14ac:dyDescent="0.25">
      <c r="A24" s="188" t="s">
        <v>179</v>
      </c>
      <c r="B24" s="1"/>
      <c r="C24" s="194">
        <f>C17+C22</f>
        <v>0</v>
      </c>
      <c r="D24" s="160"/>
      <c r="E24" s="194">
        <f>E17+E22</f>
        <v>0</v>
      </c>
      <c r="F24" s="160"/>
      <c r="G24" s="194">
        <f>G17+G22</f>
        <v>0</v>
      </c>
      <c r="H24" s="160"/>
      <c r="I24" s="194">
        <f>I17+I22</f>
        <v>0</v>
      </c>
      <c r="J24" s="160"/>
      <c r="K24" s="194">
        <f>K17+K22</f>
        <v>0</v>
      </c>
      <c r="L24" s="160"/>
      <c r="M24" s="194">
        <f>M17+M22</f>
        <v>0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95">
        <f>IF(K24='R&amp;P Accounts'!D28,0,"cross ref error")</f>
        <v>0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 x14ac:dyDescent="0.2">
      <c r="A27" s="41" t="s">
        <v>180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7.25" customHeight="1" x14ac:dyDescent="0.25">
      <c r="A28" s="44" t="s">
        <v>41</v>
      </c>
      <c r="B28" s="1"/>
      <c r="C28" s="145"/>
      <c r="D28" s="160"/>
      <c r="E28" s="145"/>
      <c r="F28" s="160"/>
      <c r="G28" s="145"/>
      <c r="H28" s="160"/>
      <c r="I28" s="145"/>
      <c r="J28" s="160"/>
      <c r="K28" s="25">
        <f t="shared" ref="K28:K38" si="2">SUM(C28:I28)</f>
        <v>0</v>
      </c>
      <c r="L28" s="160"/>
      <c r="M28" s="145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.5" customHeight="1" x14ac:dyDescent="0.25">
      <c r="A29" s="44" t="s">
        <v>42</v>
      </c>
      <c r="B29" s="1"/>
      <c r="C29" s="145"/>
      <c r="D29" s="160"/>
      <c r="E29" s="145"/>
      <c r="F29" s="160"/>
      <c r="G29" s="145"/>
      <c r="H29" s="160"/>
      <c r="I29" s="145"/>
      <c r="J29" s="160"/>
      <c r="K29" s="25">
        <f t="shared" si="2"/>
        <v>0</v>
      </c>
      <c r="L29" s="160"/>
      <c r="M29" s="145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7.25" customHeight="1" x14ac:dyDescent="0.25">
      <c r="A30" s="44" t="s">
        <v>44</v>
      </c>
      <c r="B30" s="1"/>
      <c r="C30" s="145"/>
      <c r="D30" s="160"/>
      <c r="E30" s="145"/>
      <c r="F30" s="160"/>
      <c r="G30" s="145"/>
      <c r="H30" s="160"/>
      <c r="I30" s="145"/>
      <c r="J30" s="160"/>
      <c r="K30" s="25">
        <f t="shared" si="2"/>
        <v>0</v>
      </c>
      <c r="L30" s="160"/>
      <c r="M30" s="145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7.25" customHeight="1" x14ac:dyDescent="0.25">
      <c r="A31" s="44" t="s">
        <v>45</v>
      </c>
      <c r="B31" s="1"/>
      <c r="C31" s="145"/>
      <c r="D31" s="160"/>
      <c r="E31" s="145"/>
      <c r="F31" s="160"/>
      <c r="G31" s="145"/>
      <c r="H31" s="160"/>
      <c r="I31" s="145"/>
      <c r="J31" s="160"/>
      <c r="K31" s="25">
        <f t="shared" si="2"/>
        <v>0</v>
      </c>
      <c r="L31" s="160"/>
      <c r="M31" s="145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7.25" customHeight="1" x14ac:dyDescent="0.25">
      <c r="A32" s="44" t="s">
        <v>46</v>
      </c>
      <c r="B32" s="1"/>
      <c r="C32" s="145"/>
      <c r="D32" s="160"/>
      <c r="E32" s="145"/>
      <c r="F32" s="160"/>
      <c r="G32" s="145"/>
      <c r="H32" s="160"/>
      <c r="I32" s="145"/>
      <c r="J32" s="160"/>
      <c r="K32" s="25">
        <f t="shared" si="2"/>
        <v>0</v>
      </c>
      <c r="L32" s="160"/>
      <c r="M32" s="145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7.25" customHeight="1" x14ac:dyDescent="0.25">
      <c r="A33" s="44" t="s">
        <v>47</v>
      </c>
      <c r="B33" s="1"/>
      <c r="C33" s="145"/>
      <c r="D33" s="160"/>
      <c r="E33" s="145"/>
      <c r="F33" s="160"/>
      <c r="G33" s="145"/>
      <c r="H33" s="160"/>
      <c r="I33" s="145"/>
      <c r="J33" s="160"/>
      <c r="K33" s="25">
        <f t="shared" si="2"/>
        <v>0</v>
      </c>
      <c r="L33" s="160"/>
      <c r="M33" s="145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7.25" customHeight="1" x14ac:dyDescent="0.25">
      <c r="A34" s="45" t="s">
        <v>49</v>
      </c>
      <c r="B34" s="1"/>
      <c r="C34" s="145"/>
      <c r="D34" s="160"/>
      <c r="E34" s="145"/>
      <c r="F34" s="160"/>
      <c r="G34" s="145"/>
      <c r="H34" s="160"/>
      <c r="I34" s="145"/>
      <c r="J34" s="160"/>
      <c r="K34" s="25">
        <f t="shared" si="2"/>
        <v>0</v>
      </c>
      <c r="L34" s="160"/>
      <c r="M34" s="145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7.25" customHeight="1" x14ac:dyDescent="0.25">
      <c r="A35" s="45" t="s">
        <v>50</v>
      </c>
      <c r="B35" s="1"/>
      <c r="C35" s="145"/>
      <c r="D35" s="160"/>
      <c r="E35" s="145"/>
      <c r="F35" s="160"/>
      <c r="G35" s="145"/>
      <c r="H35" s="160"/>
      <c r="I35" s="145"/>
      <c r="J35" s="160"/>
      <c r="K35" s="25">
        <f t="shared" si="2"/>
        <v>0</v>
      </c>
      <c r="L35" s="160"/>
      <c r="M35" s="14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7.25" customHeight="1" x14ac:dyDescent="0.25">
      <c r="A36" s="45" t="s">
        <v>51</v>
      </c>
      <c r="B36" s="1"/>
      <c r="C36" s="145"/>
      <c r="D36" s="160"/>
      <c r="E36" s="145"/>
      <c r="F36" s="160"/>
      <c r="G36" s="145"/>
      <c r="H36" s="160"/>
      <c r="I36" s="145"/>
      <c r="J36" s="160"/>
      <c r="K36" s="25">
        <f t="shared" si="2"/>
        <v>0</v>
      </c>
      <c r="L36" s="160"/>
      <c r="M36" s="145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7.25" customHeight="1" x14ac:dyDescent="0.25">
      <c r="A37" s="44"/>
      <c r="B37" s="1"/>
      <c r="C37" s="145"/>
      <c r="D37" s="160"/>
      <c r="E37" s="145"/>
      <c r="F37" s="160"/>
      <c r="G37" s="145"/>
      <c r="H37" s="160"/>
      <c r="I37" s="145"/>
      <c r="J37" s="160"/>
      <c r="K37" s="25">
        <f t="shared" si="2"/>
        <v>0</v>
      </c>
      <c r="L37" s="160"/>
      <c r="M37" s="14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7.25" customHeight="1" x14ac:dyDescent="0.25">
      <c r="A38" s="196"/>
      <c r="B38" s="1"/>
      <c r="C38" s="145"/>
      <c r="D38" s="160"/>
      <c r="E38" s="145"/>
      <c r="F38" s="160"/>
      <c r="G38" s="145"/>
      <c r="H38" s="160"/>
      <c r="I38" s="145"/>
      <c r="J38" s="160"/>
      <c r="K38" s="25">
        <f t="shared" si="2"/>
        <v>0</v>
      </c>
      <c r="L38" s="160"/>
      <c r="M38" s="145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7.25" customHeight="1" x14ac:dyDescent="0.25">
      <c r="A39" s="47" t="s">
        <v>177</v>
      </c>
      <c r="B39" s="1"/>
      <c r="C39" s="193">
        <f>SUM(C28:C38)</f>
        <v>0</v>
      </c>
      <c r="D39" s="160"/>
      <c r="E39" s="194">
        <f>SUM(E28:E38)</f>
        <v>0</v>
      </c>
      <c r="F39" s="160"/>
      <c r="G39" s="194">
        <f>SUM(G28:G38)</f>
        <v>0</v>
      </c>
      <c r="H39" s="160"/>
      <c r="I39" s="194">
        <f>SUM(I28:I38)</f>
        <v>0</v>
      </c>
      <c r="J39" s="160"/>
      <c r="K39" s="194">
        <f>SUM(K28:K38)</f>
        <v>0</v>
      </c>
      <c r="L39" s="160"/>
      <c r="M39" s="194">
        <f>SUM(M28:M38)</f>
        <v>0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95">
        <f>IF(K39='R&amp;P Accounts'!D42,0,"cross ref error")</f>
        <v>0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36" t="s">
        <v>181</v>
      </c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7.25" customHeight="1" x14ac:dyDescent="0.25">
      <c r="A42" s="44" t="s">
        <v>55</v>
      </c>
      <c r="B42" s="1"/>
      <c r="C42" s="145"/>
      <c r="D42" s="160"/>
      <c r="E42" s="145"/>
      <c r="F42" s="160"/>
      <c r="G42" s="145"/>
      <c r="H42" s="160"/>
      <c r="I42" s="145"/>
      <c r="J42" s="160"/>
      <c r="K42" s="25">
        <f t="shared" ref="K42:K43" si="3">SUM(C42:I42)</f>
        <v>0</v>
      </c>
      <c r="L42" s="160"/>
      <c r="M42" s="145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7.25" customHeight="1" x14ac:dyDescent="0.25">
      <c r="A43" s="44" t="s">
        <v>57</v>
      </c>
      <c r="B43" s="1"/>
      <c r="C43" s="145"/>
      <c r="D43" s="160"/>
      <c r="E43" s="145"/>
      <c r="F43" s="160"/>
      <c r="G43" s="145"/>
      <c r="H43" s="160"/>
      <c r="I43" s="145"/>
      <c r="J43" s="160"/>
      <c r="K43" s="25">
        <f t="shared" si="3"/>
        <v>0</v>
      </c>
      <c r="L43" s="160"/>
      <c r="M43" s="145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7.25" customHeight="1" x14ac:dyDescent="0.25">
      <c r="A44" s="47" t="s">
        <v>182</v>
      </c>
      <c r="B44" s="1"/>
      <c r="C44" s="193">
        <f>C42+C43</f>
        <v>0</v>
      </c>
      <c r="D44" s="160"/>
      <c r="E44" s="194">
        <f>E42+E43</f>
        <v>0</v>
      </c>
      <c r="F44" s="160"/>
      <c r="G44" s="194">
        <f>G42+G43</f>
        <v>0</v>
      </c>
      <c r="H44" s="160"/>
      <c r="I44" s="194">
        <f>I42+I43</f>
        <v>0</v>
      </c>
      <c r="J44" s="160"/>
      <c r="K44" s="194">
        <f>K42+K43</f>
        <v>0</v>
      </c>
      <c r="L44" s="160"/>
      <c r="M44" s="194">
        <f>M42+M43</f>
        <v>0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">
      <c r="A45" s="1"/>
      <c r="B45" s="1"/>
      <c r="C45" s="8"/>
      <c r="D45" s="1"/>
      <c r="E45" s="1"/>
      <c r="F45" s="1"/>
      <c r="G45" s="1"/>
      <c r="H45" s="1"/>
      <c r="I45" s="1"/>
      <c r="J45" s="1"/>
      <c r="K45" s="195">
        <f>IF(K44='R&amp;P Accounts'!D47,0,"cross ref error")</f>
        <v>0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7.25" customHeight="1" x14ac:dyDescent="0.25">
      <c r="A46" s="199" t="s">
        <v>59</v>
      </c>
      <c r="B46" s="1"/>
      <c r="C46" s="194">
        <f>+C44+C39</f>
        <v>0</v>
      </c>
      <c r="D46" s="160"/>
      <c r="E46" s="194">
        <f>+E44+E39</f>
        <v>0</v>
      </c>
      <c r="F46" s="160"/>
      <c r="G46" s="194">
        <f>+G44+G39</f>
        <v>0</v>
      </c>
      <c r="H46" s="160"/>
      <c r="I46" s="194">
        <f>+I44+I39</f>
        <v>0</v>
      </c>
      <c r="J46" s="160"/>
      <c r="K46" s="194">
        <f>+K44+K39</f>
        <v>0</v>
      </c>
      <c r="L46" s="160"/>
      <c r="M46" s="194">
        <f>+M44+M39</f>
        <v>0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1"/>
      <c r="B47" s="1"/>
      <c r="C47" s="8"/>
      <c r="D47" s="1"/>
      <c r="E47" s="1"/>
      <c r="F47" s="1"/>
      <c r="G47" s="1"/>
      <c r="H47" s="1"/>
      <c r="I47" s="1"/>
      <c r="J47" s="1"/>
      <c r="K47" s="195">
        <f>IF(K46='R&amp;P Accounts'!D49,0,"cross ref error")</f>
        <v>0</v>
      </c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7.25" customHeight="1" x14ac:dyDescent="0.25">
      <c r="A48" s="57" t="s">
        <v>60</v>
      </c>
      <c r="B48" s="1"/>
      <c r="C48" s="65">
        <f>+C24-C46</f>
        <v>0</v>
      </c>
      <c r="D48" s="63"/>
      <c r="E48" s="65">
        <f>+E24-E46</f>
        <v>0</v>
      </c>
      <c r="F48" s="63"/>
      <c r="G48" s="65">
        <f>+G24-G46</f>
        <v>0</v>
      </c>
      <c r="H48" s="63"/>
      <c r="I48" s="65">
        <f>+I24-I46</f>
        <v>0</v>
      </c>
      <c r="J48" s="63"/>
      <c r="K48" s="65">
        <f>+K24-K46</f>
        <v>0</v>
      </c>
      <c r="L48" s="63"/>
      <c r="M48" s="65">
        <f>+M24-M46</f>
        <v>0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5">
      <c r="A49" s="57"/>
      <c r="B49" s="1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7.25" customHeight="1" x14ac:dyDescent="0.25">
      <c r="A50" s="64" t="s">
        <v>183</v>
      </c>
      <c r="B50" s="198"/>
      <c r="C50" s="65"/>
      <c r="D50" s="63"/>
      <c r="E50" s="65"/>
      <c r="F50" s="63"/>
      <c r="G50" s="65"/>
      <c r="H50" s="63"/>
      <c r="I50" s="65"/>
      <c r="J50" s="63"/>
      <c r="K50" s="65">
        <f>SUM(C50:I50)</f>
        <v>0</v>
      </c>
      <c r="L50" s="63"/>
      <c r="M50" s="65"/>
      <c r="N50" s="198"/>
      <c r="O50" s="198"/>
      <c r="P50" s="198"/>
      <c r="Q50" s="198"/>
      <c r="R50" s="198"/>
      <c r="S50" s="198"/>
      <c r="T50" s="198"/>
      <c r="U50" s="198"/>
      <c r="V50" s="198"/>
      <c r="W50" s="198"/>
      <c r="X50" s="198"/>
      <c r="Y50" s="198"/>
      <c r="Z50" s="198"/>
    </row>
    <row r="51" spans="1:26" ht="14.25" customHeight="1" x14ac:dyDescent="0.2">
      <c r="A51" s="67"/>
      <c r="B51" s="1"/>
      <c r="C51" s="205"/>
      <c r="D51" s="205"/>
      <c r="E51" s="205"/>
      <c r="F51" s="205"/>
      <c r="G51" s="205"/>
      <c r="H51" s="205"/>
      <c r="I51" s="205"/>
      <c r="J51" s="205"/>
      <c r="K51" s="205"/>
      <c r="L51" s="205"/>
      <c r="M51" s="205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7.25" customHeight="1" x14ac:dyDescent="0.25">
      <c r="A52" s="47" t="s">
        <v>62</v>
      </c>
      <c r="B52" s="1"/>
      <c r="C52" s="65">
        <f>C48+C50</f>
        <v>0</v>
      </c>
      <c r="D52" s="63"/>
      <c r="E52" s="65">
        <f>E48+E50</f>
        <v>0</v>
      </c>
      <c r="F52" s="63"/>
      <c r="G52" s="65">
        <f>G48+G50</f>
        <v>0</v>
      </c>
      <c r="H52" s="63"/>
      <c r="I52" s="65">
        <f>I48+I50</f>
        <v>0</v>
      </c>
      <c r="J52" s="63"/>
      <c r="K52" s="65">
        <f>K48+K50</f>
        <v>0</v>
      </c>
      <c r="L52" s="63"/>
      <c r="M52" s="65">
        <f>M48+M50</f>
        <v>0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1"/>
      <c r="B53" s="1"/>
      <c r="C53" s="8"/>
      <c r="D53" s="1"/>
      <c r="E53" s="1"/>
      <c r="F53" s="1"/>
      <c r="G53" s="1"/>
      <c r="H53" s="1"/>
      <c r="I53" s="1"/>
      <c r="J53" s="1"/>
      <c r="K53" s="195">
        <f>IF(K52='R&amp;P Accounts'!D55,0,"cross ref error")</f>
        <v>0</v>
      </c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">
      <c r="A54" s="1"/>
      <c r="B54" s="1"/>
      <c r="C54" s="8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200" t="s">
        <v>184</v>
      </c>
      <c r="B55" s="1"/>
      <c r="C55" s="8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262"/>
      <c r="B56" s="249"/>
      <c r="C56" s="249"/>
      <c r="D56" s="249"/>
      <c r="E56" s="249"/>
      <c r="F56" s="249"/>
      <c r="G56" s="249"/>
      <c r="H56" s="249"/>
      <c r="I56" s="249"/>
      <c r="J56" s="249"/>
      <c r="K56" s="249"/>
      <c r="L56" s="249"/>
      <c r="M56" s="255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222"/>
      <c r="B57" s="210"/>
      <c r="C57" s="210"/>
      <c r="D57" s="210"/>
      <c r="E57" s="210"/>
      <c r="F57" s="210"/>
      <c r="G57" s="210"/>
      <c r="H57" s="210"/>
      <c r="I57" s="210"/>
      <c r="J57" s="210"/>
      <c r="K57" s="210"/>
      <c r="L57" s="210"/>
      <c r="M57" s="234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222"/>
      <c r="B58" s="210"/>
      <c r="C58" s="210"/>
      <c r="D58" s="210"/>
      <c r="E58" s="210"/>
      <c r="F58" s="210"/>
      <c r="G58" s="210"/>
      <c r="H58" s="210"/>
      <c r="I58" s="210"/>
      <c r="J58" s="210"/>
      <c r="K58" s="210"/>
      <c r="L58" s="210"/>
      <c r="M58" s="234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222"/>
      <c r="B59" s="210"/>
      <c r="C59" s="210"/>
      <c r="D59" s="210"/>
      <c r="E59" s="210"/>
      <c r="F59" s="210"/>
      <c r="G59" s="210"/>
      <c r="H59" s="210"/>
      <c r="I59" s="210"/>
      <c r="J59" s="210"/>
      <c r="K59" s="210"/>
      <c r="L59" s="210"/>
      <c r="M59" s="234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222"/>
      <c r="B60" s="210"/>
      <c r="C60" s="210"/>
      <c r="D60" s="210"/>
      <c r="E60" s="210"/>
      <c r="F60" s="210"/>
      <c r="G60" s="210"/>
      <c r="H60" s="210"/>
      <c r="I60" s="210"/>
      <c r="J60" s="210"/>
      <c r="K60" s="210"/>
      <c r="L60" s="210"/>
      <c r="M60" s="234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222"/>
      <c r="B61" s="210"/>
      <c r="C61" s="210"/>
      <c r="D61" s="210"/>
      <c r="E61" s="210"/>
      <c r="F61" s="210"/>
      <c r="G61" s="210"/>
      <c r="H61" s="210"/>
      <c r="I61" s="210"/>
      <c r="J61" s="210"/>
      <c r="K61" s="210"/>
      <c r="L61" s="210"/>
      <c r="M61" s="234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222"/>
      <c r="B62" s="210"/>
      <c r="C62" s="210"/>
      <c r="D62" s="210"/>
      <c r="E62" s="210"/>
      <c r="F62" s="210"/>
      <c r="G62" s="210"/>
      <c r="H62" s="210"/>
      <c r="I62" s="210"/>
      <c r="J62" s="210"/>
      <c r="K62" s="210"/>
      <c r="L62" s="210"/>
      <c r="M62" s="234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222"/>
      <c r="B63" s="210"/>
      <c r="C63" s="210"/>
      <c r="D63" s="210"/>
      <c r="E63" s="210"/>
      <c r="F63" s="210"/>
      <c r="G63" s="210"/>
      <c r="H63" s="210"/>
      <c r="I63" s="210"/>
      <c r="J63" s="210"/>
      <c r="K63" s="210"/>
      <c r="L63" s="210"/>
      <c r="M63" s="234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256"/>
      <c r="B64" s="207"/>
      <c r="C64" s="207"/>
      <c r="D64" s="207"/>
      <c r="E64" s="207"/>
      <c r="F64" s="207"/>
      <c r="G64" s="207"/>
      <c r="H64" s="207"/>
      <c r="I64" s="207"/>
      <c r="J64" s="207"/>
      <c r="K64" s="207"/>
      <c r="L64" s="207"/>
      <c r="M64" s="208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1"/>
      <c r="B65" s="1"/>
      <c r="C65" s="8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1"/>
      <c r="B66" s="1"/>
      <c r="C66" s="8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1"/>
      <c r="B67" s="1"/>
      <c r="C67" s="8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1"/>
      <c r="B68" s="1"/>
      <c r="C68" s="8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1"/>
      <c r="B69" s="1"/>
      <c r="C69" s="8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1"/>
      <c r="B70" s="1"/>
      <c r="C70" s="8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1"/>
      <c r="B71" s="1"/>
      <c r="C71" s="8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1"/>
      <c r="B72" s="1"/>
      <c r="C72" s="8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1"/>
      <c r="B73" s="1"/>
      <c r="C73" s="8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1"/>
      <c r="B74" s="1"/>
      <c r="C74" s="8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1"/>
      <c r="B75" s="1"/>
      <c r="C75" s="8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1"/>
      <c r="B76" s="1"/>
      <c r="C76" s="8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1"/>
      <c r="B77" s="1"/>
      <c r="C77" s="8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1"/>
      <c r="B78" s="1"/>
      <c r="C78" s="8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1"/>
      <c r="B79" s="1"/>
      <c r="C79" s="8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1"/>
      <c r="B80" s="1"/>
      <c r="C80" s="8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1"/>
      <c r="B81" s="1"/>
      <c r="C81" s="8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1"/>
      <c r="B82" s="1"/>
      <c r="C82" s="8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1"/>
      <c r="B83" s="1"/>
      <c r="C83" s="8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1"/>
      <c r="B84" s="1"/>
      <c r="C84" s="8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1"/>
      <c r="B85" s="1"/>
      <c r="C85" s="8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1"/>
      <c r="B86" s="1"/>
      <c r="C86" s="8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/>
      <c r="B87" s="1"/>
      <c r="C87" s="8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1"/>
      <c r="B88" s="1"/>
      <c r="C88" s="8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1"/>
      <c r="B89" s="1"/>
      <c r="C89" s="8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1"/>
      <c r="B90" s="1"/>
      <c r="C90" s="8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1"/>
      <c r="B91" s="1"/>
      <c r="C91" s="8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1"/>
      <c r="B92" s="1"/>
      <c r="C92" s="8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1"/>
      <c r="B93" s="1"/>
      <c r="C93" s="8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1"/>
      <c r="B94" s="1"/>
      <c r="C94" s="8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1"/>
      <c r="B95" s="1"/>
      <c r="C95" s="8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1"/>
      <c r="B96" s="1"/>
      <c r="C96" s="8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1"/>
      <c r="B97" s="1"/>
      <c r="C97" s="8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1"/>
      <c r="B98" s="1"/>
      <c r="C98" s="8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1"/>
      <c r="B99" s="1"/>
      <c r="C99" s="8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1"/>
      <c r="B100" s="1"/>
      <c r="C100" s="8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"/>
      <c r="B101" s="1"/>
      <c r="C101" s="8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"/>
      <c r="B102" s="1"/>
      <c r="C102" s="8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"/>
      <c r="B103" s="1"/>
      <c r="C103" s="8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"/>
      <c r="B104" s="1"/>
      <c r="C104" s="8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1"/>
      <c r="B105" s="1"/>
      <c r="C105" s="8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1"/>
      <c r="C106" s="8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1"/>
      <c r="C107" s="8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1"/>
      <c r="C108" s="8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/>
      <c r="B109" s="1"/>
      <c r="C109" s="8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1"/>
      <c r="B110" s="1"/>
      <c r="C110" s="8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"/>
      <c r="B111" s="1"/>
      <c r="C111" s="8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1"/>
      <c r="B112" s="1"/>
      <c r="C112" s="8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"/>
      <c r="B113" s="1"/>
      <c r="C113" s="8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"/>
      <c r="B114" s="1"/>
      <c r="C114" s="8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"/>
      <c r="B115" s="1"/>
      <c r="C115" s="8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"/>
      <c r="B116" s="1"/>
      <c r="C116" s="8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"/>
      <c r="B117" s="1"/>
      <c r="C117" s="8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"/>
      <c r="B118" s="1"/>
      <c r="C118" s="8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1"/>
      <c r="C119" s="8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1"/>
      <c r="C120" s="8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1"/>
      <c r="C121" s="8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1"/>
      <c r="C122" s="8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1"/>
      <c r="C123" s="8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1"/>
      <c r="C124" s="8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1"/>
      <c r="C125" s="8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1"/>
      <c r="C126" s="8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1"/>
      <c r="C127" s="8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1"/>
      <c r="C128" s="8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"/>
      <c r="B129" s="1"/>
      <c r="C129" s="8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1"/>
      <c r="C130" s="8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1"/>
      <c r="C131" s="8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1"/>
      <c r="C132" s="8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1"/>
      <c r="C133" s="8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1"/>
      <c r="C134" s="8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1"/>
      <c r="C135" s="8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1"/>
      <c r="C136" s="8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1"/>
      <c r="C137" s="8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1"/>
      <c r="C138" s="8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1"/>
      <c r="C139" s="8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1"/>
      <c r="C140" s="8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1"/>
      <c r="C141" s="8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1"/>
      <c r="C142" s="8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1"/>
      <c r="C143" s="8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1"/>
      <c r="C144" s="8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1"/>
      <c r="C145" s="8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1"/>
      <c r="C146" s="8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1"/>
      <c r="C147" s="8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1"/>
      <c r="C148" s="8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1"/>
      <c r="C149" s="8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1"/>
      <c r="C150" s="8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1"/>
      <c r="C151" s="8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1"/>
      <c r="C152" s="8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1"/>
      <c r="C153" s="8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1"/>
      <c r="C154" s="8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1"/>
      <c r="C155" s="8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1"/>
      <c r="C156" s="8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1"/>
      <c r="C157" s="8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1"/>
      <c r="C158" s="8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1"/>
      <c r="C159" s="8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1"/>
      <c r="C160" s="8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1"/>
      <c r="C161" s="8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1"/>
      <c r="C162" s="8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1"/>
      <c r="C163" s="8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1"/>
      <c r="C164" s="8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1"/>
      <c r="C165" s="8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1"/>
      <c r="C166" s="8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1"/>
      <c r="C167" s="8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1"/>
      <c r="C168" s="8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1"/>
      <c r="C169" s="8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1"/>
      <c r="C170" s="8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1"/>
      <c r="C171" s="8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1"/>
      <c r="C172" s="8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1"/>
      <c r="C173" s="8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1"/>
      <c r="C174" s="8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1"/>
      <c r="C175" s="8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1"/>
      <c r="C176" s="8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1"/>
      <c r="C177" s="8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1"/>
      <c r="C178" s="8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1"/>
      <c r="C179" s="8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1"/>
      <c r="C180" s="8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1"/>
      <c r="C181" s="8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1"/>
      <c r="C182" s="8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1"/>
      <c r="C183" s="8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1"/>
      <c r="C184" s="8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1"/>
      <c r="C185" s="8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1"/>
      <c r="C186" s="8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1"/>
      <c r="C187" s="8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1"/>
      <c r="C188" s="8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1"/>
      <c r="C189" s="8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1"/>
      <c r="C190" s="8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1"/>
      <c r="C191" s="8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1"/>
      <c r="C192" s="8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1"/>
      <c r="C193" s="8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1"/>
      <c r="C194" s="8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1"/>
      <c r="C195" s="8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1"/>
      <c r="C196" s="8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1"/>
      <c r="C197" s="8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1"/>
      <c r="C198" s="8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1"/>
      <c r="C199" s="8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1"/>
      <c r="C200" s="8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1"/>
      <c r="C201" s="8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1"/>
      <c r="C202" s="8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1"/>
      <c r="C203" s="8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1"/>
      <c r="C204" s="8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1"/>
      <c r="C205" s="8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1"/>
      <c r="C206" s="8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1"/>
      <c r="C207" s="8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1"/>
      <c r="C208" s="8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1"/>
      <c r="C209" s="8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1"/>
      <c r="C210" s="8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1"/>
      <c r="C211" s="8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1"/>
      <c r="C212" s="8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1"/>
      <c r="C213" s="8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1"/>
      <c r="C214" s="8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1"/>
      <c r="C215" s="8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1"/>
      <c r="C216" s="8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1"/>
      <c r="C217" s="8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1"/>
      <c r="C218" s="8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1"/>
      <c r="C219" s="8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1"/>
      <c r="C220" s="8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1"/>
      <c r="C221" s="8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1"/>
      <c r="C222" s="8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1"/>
      <c r="C223" s="8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1"/>
      <c r="C224" s="8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1"/>
      <c r="C225" s="8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1"/>
      <c r="C226" s="8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1"/>
      <c r="C227" s="8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1"/>
      <c r="C228" s="8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1"/>
      <c r="C229" s="8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1"/>
      <c r="C230" s="8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1"/>
      <c r="C231" s="8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1"/>
      <c r="C232" s="8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1"/>
      <c r="C233" s="8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1"/>
      <c r="C234" s="8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1"/>
      <c r="C235" s="8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1"/>
      <c r="C236" s="8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1"/>
      <c r="C237" s="8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1"/>
      <c r="C238" s="8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1"/>
      <c r="C239" s="8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1"/>
      <c r="C240" s="8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1"/>
      <c r="C241" s="8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1"/>
      <c r="C242" s="8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1"/>
      <c r="C243" s="8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1"/>
      <c r="C244" s="8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1"/>
      <c r="C245" s="8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1"/>
      <c r="C246" s="8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1"/>
      <c r="C247" s="8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1"/>
      <c r="C248" s="8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1"/>
      <c r="C249" s="8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1"/>
      <c r="C250" s="8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1"/>
      <c r="C251" s="8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1"/>
      <c r="C252" s="8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1"/>
      <c r="C253" s="8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1"/>
      <c r="C254" s="8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1"/>
      <c r="C255" s="8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1"/>
      <c r="C256" s="8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1"/>
      <c r="C257" s="8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1"/>
      <c r="C258" s="8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1"/>
      <c r="C259" s="8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1"/>
      <c r="C260" s="8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1"/>
      <c r="C261" s="8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1"/>
      <c r="C262" s="8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1"/>
      <c r="C263" s="8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1"/>
      <c r="C264" s="8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1"/>
      <c r="C265" s="8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1"/>
      <c r="C266" s="8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1"/>
      <c r="C267" s="8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1"/>
      <c r="C268" s="8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1"/>
      <c r="C269" s="8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1"/>
      <c r="C270" s="8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1"/>
      <c r="C271" s="8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1"/>
      <c r="C272" s="8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1"/>
      <c r="C273" s="8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1"/>
      <c r="C274" s="8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1"/>
      <c r="C275" s="8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1"/>
      <c r="C276" s="8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1"/>
      <c r="C277" s="8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1"/>
      <c r="C278" s="8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1"/>
      <c r="C279" s="8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1"/>
      <c r="C280" s="8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1"/>
      <c r="C281" s="8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1"/>
      <c r="C282" s="8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1"/>
      <c r="C283" s="8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1"/>
      <c r="C284" s="8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1"/>
      <c r="C285" s="8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1"/>
      <c r="C286" s="8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1"/>
      <c r="C287" s="8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1"/>
      <c r="C288" s="8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1"/>
      <c r="C289" s="8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1"/>
      <c r="C290" s="8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1"/>
      <c r="C291" s="8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1"/>
      <c r="C292" s="8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1"/>
      <c r="C293" s="8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1"/>
      <c r="C294" s="8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1"/>
      <c r="C295" s="8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1"/>
      <c r="C296" s="8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1"/>
      <c r="C297" s="8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1"/>
      <c r="C298" s="8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1"/>
      <c r="C299" s="8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1"/>
      <c r="C300" s="8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1"/>
      <c r="C301" s="8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1"/>
      <c r="C302" s="8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1"/>
      <c r="C303" s="8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1"/>
      <c r="C304" s="8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1"/>
      <c r="C305" s="8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1"/>
      <c r="C306" s="8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1"/>
      <c r="C307" s="8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1"/>
      <c r="C308" s="8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1"/>
      <c r="C309" s="8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1"/>
      <c r="C310" s="8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1"/>
      <c r="C311" s="8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1"/>
      <c r="C312" s="8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1"/>
      <c r="C313" s="8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1"/>
      <c r="C314" s="8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1"/>
      <c r="C315" s="8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1"/>
      <c r="C316" s="8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1"/>
      <c r="C317" s="8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1"/>
      <c r="C318" s="8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1"/>
      <c r="C319" s="8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1"/>
      <c r="C320" s="8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1"/>
      <c r="C321" s="8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1"/>
      <c r="C322" s="8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1"/>
      <c r="C323" s="8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1"/>
      <c r="C324" s="8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1"/>
      <c r="C325" s="8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1"/>
      <c r="C326" s="8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1"/>
      <c r="C327" s="8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1"/>
      <c r="C328" s="8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1"/>
      <c r="C329" s="8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1"/>
      <c r="C330" s="8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1"/>
      <c r="C331" s="8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1"/>
      <c r="C332" s="8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1"/>
      <c r="C333" s="8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1"/>
      <c r="C334" s="8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1"/>
      <c r="C335" s="8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1"/>
      <c r="C336" s="8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1"/>
      <c r="C337" s="8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1"/>
      <c r="C338" s="8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1"/>
      <c r="C339" s="8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1"/>
      <c r="C340" s="8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1"/>
      <c r="C341" s="8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1"/>
      <c r="C342" s="8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1"/>
      <c r="C343" s="8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1"/>
      <c r="C344" s="8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1"/>
      <c r="C345" s="8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1"/>
      <c r="C346" s="8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1"/>
      <c r="C347" s="8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1"/>
      <c r="C348" s="8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1"/>
      <c r="C349" s="8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1"/>
      <c r="C350" s="8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1"/>
      <c r="C351" s="8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1"/>
      <c r="C352" s="8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1"/>
      <c r="C353" s="8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1"/>
      <c r="C354" s="8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1"/>
      <c r="C355" s="8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1"/>
      <c r="C356" s="8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1"/>
      <c r="C357" s="8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1"/>
      <c r="C358" s="8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1"/>
      <c r="C359" s="8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1"/>
      <c r="C360" s="8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1"/>
      <c r="C361" s="8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1"/>
      <c r="C362" s="8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1"/>
      <c r="C363" s="8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1"/>
      <c r="C364" s="8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1"/>
      <c r="C365" s="8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1"/>
      <c r="C366" s="8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1"/>
      <c r="C367" s="8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1"/>
      <c r="C368" s="8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1"/>
      <c r="C369" s="8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1"/>
      <c r="C370" s="8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1"/>
      <c r="C371" s="8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1"/>
      <c r="C372" s="8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1"/>
      <c r="C373" s="8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1"/>
      <c r="C374" s="8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1"/>
      <c r="C375" s="8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1"/>
      <c r="C376" s="8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1"/>
      <c r="C377" s="8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1"/>
      <c r="C378" s="8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1"/>
      <c r="C379" s="8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1"/>
      <c r="C380" s="8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1"/>
      <c r="C381" s="8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1"/>
      <c r="C382" s="8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1"/>
      <c r="C383" s="8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1"/>
      <c r="C384" s="8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1"/>
      <c r="C385" s="8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1"/>
      <c r="C386" s="8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1"/>
      <c r="C387" s="8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1"/>
      <c r="C388" s="8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1"/>
      <c r="C389" s="8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1"/>
      <c r="C390" s="8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1"/>
      <c r="C391" s="8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1"/>
      <c r="C392" s="8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1"/>
      <c r="C393" s="8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1"/>
      <c r="C394" s="8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1"/>
      <c r="C395" s="8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1"/>
      <c r="C396" s="8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1"/>
      <c r="C397" s="8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1"/>
      <c r="C398" s="8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1"/>
      <c r="C399" s="8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1"/>
      <c r="C400" s="8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1"/>
      <c r="C401" s="8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1"/>
      <c r="C402" s="8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1"/>
      <c r="C403" s="8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1"/>
      <c r="C404" s="8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1"/>
      <c r="C405" s="8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1"/>
      <c r="C406" s="8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1"/>
      <c r="C407" s="8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1"/>
      <c r="C408" s="8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1"/>
      <c r="C409" s="8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1"/>
      <c r="C410" s="8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1"/>
      <c r="C411" s="8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1"/>
      <c r="C412" s="8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1"/>
      <c r="C413" s="8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1"/>
      <c r="C414" s="8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1"/>
      <c r="C415" s="8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1"/>
      <c r="C416" s="8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1"/>
      <c r="C417" s="8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1"/>
      <c r="C418" s="8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1"/>
      <c r="C419" s="8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1"/>
      <c r="C420" s="8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1"/>
      <c r="C421" s="8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1"/>
      <c r="C422" s="8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1"/>
      <c r="C423" s="8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1"/>
      <c r="C424" s="8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1"/>
      <c r="C425" s="8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1"/>
      <c r="C426" s="8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1"/>
      <c r="C427" s="8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1"/>
      <c r="C428" s="8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1"/>
      <c r="C429" s="8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1"/>
      <c r="C430" s="8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1"/>
      <c r="C431" s="8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1"/>
      <c r="C432" s="8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1"/>
      <c r="C433" s="8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1"/>
      <c r="C434" s="8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1"/>
      <c r="C435" s="8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1"/>
      <c r="C436" s="8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1"/>
      <c r="C437" s="8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1"/>
      <c r="C438" s="8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1"/>
      <c r="C439" s="8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1"/>
      <c r="C440" s="8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1"/>
      <c r="C441" s="8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1"/>
      <c r="C442" s="8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1"/>
      <c r="C443" s="8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1"/>
      <c r="C444" s="8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1"/>
      <c r="C445" s="8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1"/>
      <c r="C446" s="8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1"/>
      <c r="C447" s="8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1"/>
      <c r="C448" s="8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1"/>
      <c r="C449" s="8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1"/>
      <c r="C450" s="8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1"/>
      <c r="C451" s="8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1"/>
      <c r="C452" s="8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1"/>
      <c r="C453" s="8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1"/>
      <c r="C454" s="8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1"/>
      <c r="C455" s="8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1"/>
      <c r="C456" s="8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1"/>
      <c r="C457" s="8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1"/>
      <c r="C458" s="8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1"/>
      <c r="C459" s="8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1"/>
      <c r="C460" s="8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1"/>
      <c r="C461" s="8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1"/>
      <c r="C462" s="8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1"/>
      <c r="C463" s="8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1"/>
      <c r="C464" s="8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1"/>
      <c r="C465" s="8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1"/>
      <c r="C466" s="8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1"/>
      <c r="C467" s="8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1"/>
      <c r="C468" s="8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1"/>
      <c r="C469" s="8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1"/>
      <c r="C470" s="8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1"/>
      <c r="C471" s="8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1"/>
      <c r="C472" s="8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1"/>
      <c r="C473" s="8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1"/>
      <c r="C474" s="8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1"/>
      <c r="C475" s="8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1"/>
      <c r="C476" s="8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1"/>
      <c r="C477" s="8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1"/>
      <c r="C478" s="8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1"/>
      <c r="C479" s="8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1"/>
      <c r="C480" s="8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1"/>
      <c r="C481" s="8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1"/>
      <c r="C482" s="8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1"/>
      <c r="C483" s="8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1"/>
      <c r="C484" s="8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1"/>
      <c r="C485" s="8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1"/>
      <c r="C486" s="8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1"/>
      <c r="C487" s="8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1"/>
      <c r="C488" s="8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1"/>
      <c r="C489" s="8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1"/>
      <c r="C490" s="8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1"/>
      <c r="C491" s="8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1"/>
      <c r="C492" s="8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1"/>
      <c r="C493" s="8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1"/>
      <c r="C494" s="8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1"/>
      <c r="C495" s="8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1"/>
      <c r="C496" s="8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1"/>
      <c r="C497" s="8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1"/>
      <c r="C498" s="8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1"/>
      <c r="C499" s="8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1"/>
      <c r="C500" s="8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1"/>
      <c r="C501" s="8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1"/>
      <c r="C502" s="8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1"/>
      <c r="C503" s="8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1"/>
      <c r="C504" s="8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1"/>
      <c r="C505" s="8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1"/>
      <c r="C506" s="8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1"/>
      <c r="C507" s="8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1"/>
      <c r="C508" s="8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1"/>
      <c r="C509" s="8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1"/>
      <c r="C510" s="8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1"/>
      <c r="C511" s="8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1"/>
      <c r="C512" s="8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1"/>
      <c r="C513" s="8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1"/>
      <c r="C514" s="8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1"/>
      <c r="C515" s="8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1"/>
      <c r="C516" s="8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1"/>
      <c r="C517" s="8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1"/>
      <c r="C518" s="8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1"/>
      <c r="C519" s="8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1"/>
      <c r="C520" s="8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1"/>
      <c r="C521" s="8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1"/>
      <c r="C522" s="8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1"/>
      <c r="C523" s="8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1"/>
      <c r="C524" s="8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1"/>
      <c r="C525" s="8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1"/>
      <c r="C526" s="8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1"/>
      <c r="C527" s="8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1"/>
      <c r="C528" s="8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1"/>
      <c r="C529" s="8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1"/>
      <c r="C530" s="8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1"/>
      <c r="C531" s="8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1"/>
      <c r="C532" s="8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1"/>
      <c r="C533" s="8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1"/>
      <c r="C534" s="8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1"/>
      <c r="C535" s="8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1"/>
      <c r="C536" s="8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1"/>
      <c r="C537" s="8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1"/>
      <c r="C538" s="8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1"/>
      <c r="C539" s="8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1"/>
      <c r="C540" s="8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1"/>
      <c r="C541" s="8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1"/>
      <c r="C542" s="8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1"/>
      <c r="C543" s="8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1"/>
      <c r="C544" s="8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1"/>
      <c r="C545" s="8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1"/>
      <c r="C546" s="8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1"/>
      <c r="C547" s="8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1"/>
      <c r="C548" s="8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1"/>
      <c r="C549" s="8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1"/>
      <c r="C550" s="8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1"/>
      <c r="C551" s="8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1"/>
      <c r="C552" s="8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1"/>
      <c r="C553" s="8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1"/>
      <c r="C554" s="8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1"/>
      <c r="C555" s="8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1"/>
      <c r="C556" s="8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1"/>
      <c r="C557" s="8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1"/>
      <c r="C558" s="8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1"/>
      <c r="C559" s="8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1"/>
      <c r="C560" s="8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1"/>
      <c r="C561" s="8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1"/>
      <c r="C562" s="8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1"/>
      <c r="C563" s="8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1"/>
      <c r="C564" s="8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1"/>
      <c r="C565" s="8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1"/>
      <c r="C566" s="8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1"/>
      <c r="C567" s="8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1"/>
      <c r="C568" s="8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1"/>
      <c r="C569" s="8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1"/>
      <c r="C570" s="8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1"/>
      <c r="C571" s="8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1"/>
      <c r="C572" s="8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1"/>
      <c r="C573" s="8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1"/>
      <c r="C574" s="8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1"/>
      <c r="C575" s="8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1"/>
      <c r="C576" s="8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1"/>
      <c r="C577" s="8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1"/>
      <c r="C578" s="8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1"/>
      <c r="C579" s="8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1"/>
      <c r="C580" s="8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1"/>
      <c r="C581" s="8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1"/>
      <c r="C582" s="8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1"/>
      <c r="C583" s="8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1"/>
      <c r="C584" s="8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1"/>
      <c r="C585" s="8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1"/>
      <c r="C586" s="8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1"/>
      <c r="C587" s="8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1"/>
      <c r="C588" s="8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1"/>
      <c r="C589" s="8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1"/>
      <c r="C590" s="8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1"/>
      <c r="C591" s="8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1"/>
      <c r="C592" s="8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1"/>
      <c r="C593" s="8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1"/>
      <c r="C594" s="8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1"/>
      <c r="C595" s="8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1"/>
      <c r="C596" s="8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1"/>
      <c r="C597" s="8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1"/>
      <c r="C598" s="8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1"/>
      <c r="C599" s="8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1"/>
      <c r="C600" s="8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1"/>
      <c r="C601" s="8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1"/>
      <c r="C602" s="8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1"/>
      <c r="C603" s="8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1"/>
      <c r="C604" s="8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1"/>
      <c r="C605" s="8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1"/>
      <c r="C606" s="8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1"/>
      <c r="C607" s="8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1"/>
      <c r="C608" s="8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1"/>
      <c r="C609" s="8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1"/>
      <c r="C610" s="8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1"/>
      <c r="C611" s="8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1"/>
      <c r="C612" s="8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1"/>
      <c r="C613" s="8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1"/>
      <c r="C614" s="8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1"/>
      <c r="C615" s="8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1"/>
      <c r="C616" s="8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1"/>
      <c r="C617" s="8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1"/>
      <c r="C618" s="8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1"/>
      <c r="C619" s="8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1"/>
      <c r="C620" s="8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1"/>
      <c r="C621" s="8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1"/>
      <c r="C622" s="8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1"/>
      <c r="C623" s="8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1"/>
      <c r="C624" s="8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1"/>
      <c r="C625" s="8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1"/>
      <c r="C626" s="8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1"/>
      <c r="C627" s="8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1"/>
      <c r="C628" s="8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1"/>
      <c r="C629" s="8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1"/>
      <c r="C630" s="8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1"/>
      <c r="C631" s="8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1"/>
      <c r="C632" s="8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1"/>
      <c r="C633" s="8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1"/>
      <c r="C634" s="8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1"/>
      <c r="C635" s="8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1"/>
      <c r="C636" s="8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1"/>
      <c r="C637" s="8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1"/>
      <c r="C638" s="8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1"/>
      <c r="C639" s="8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1"/>
      <c r="C640" s="8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1"/>
      <c r="C641" s="8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1"/>
      <c r="C642" s="8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1"/>
      <c r="C643" s="8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1"/>
      <c r="C644" s="8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1"/>
      <c r="C645" s="8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1"/>
      <c r="C646" s="8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1"/>
      <c r="C647" s="8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1"/>
      <c r="C648" s="8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1"/>
      <c r="C649" s="8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1"/>
      <c r="C650" s="8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1"/>
      <c r="C651" s="8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1"/>
      <c r="C652" s="8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1"/>
      <c r="C653" s="8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1"/>
      <c r="C654" s="8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1"/>
      <c r="C655" s="8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1"/>
      <c r="C656" s="8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1"/>
      <c r="C657" s="8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1"/>
      <c r="C658" s="8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1"/>
      <c r="C659" s="8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1"/>
      <c r="C660" s="8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1"/>
      <c r="C661" s="8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1"/>
      <c r="C662" s="8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1"/>
      <c r="C663" s="8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1"/>
      <c r="C664" s="8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1"/>
      <c r="C665" s="8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1"/>
      <c r="C666" s="8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1"/>
      <c r="C667" s="8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1"/>
      <c r="C668" s="8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1"/>
      <c r="C669" s="8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1"/>
      <c r="C670" s="8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1"/>
      <c r="C671" s="8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1"/>
      <c r="C672" s="8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1"/>
      <c r="C673" s="8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1"/>
      <c r="C674" s="8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1"/>
      <c r="C675" s="8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1"/>
      <c r="C676" s="8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1"/>
      <c r="C677" s="8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1"/>
      <c r="C678" s="8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1"/>
      <c r="C679" s="8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1"/>
      <c r="C680" s="8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1"/>
      <c r="C681" s="8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1"/>
      <c r="C682" s="8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1"/>
      <c r="C683" s="8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1"/>
      <c r="C684" s="8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1"/>
      <c r="C685" s="8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1"/>
      <c r="C686" s="8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1"/>
      <c r="C687" s="8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1"/>
      <c r="C688" s="8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1"/>
      <c r="C689" s="8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1"/>
      <c r="C690" s="8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1"/>
      <c r="C691" s="8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1"/>
      <c r="C692" s="8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1"/>
      <c r="C693" s="8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1"/>
      <c r="C694" s="8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1"/>
      <c r="C695" s="8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1"/>
      <c r="C696" s="8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1"/>
      <c r="C697" s="8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1"/>
      <c r="C698" s="8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1"/>
      <c r="C699" s="8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1"/>
      <c r="C700" s="8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1"/>
      <c r="C701" s="8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1"/>
      <c r="C702" s="8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1"/>
      <c r="C703" s="8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1"/>
      <c r="C704" s="8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1"/>
      <c r="C705" s="8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1"/>
      <c r="C706" s="8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1"/>
      <c r="C707" s="8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1"/>
      <c r="C708" s="8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1"/>
      <c r="C709" s="8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1"/>
      <c r="C710" s="8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1"/>
      <c r="C711" s="8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1"/>
      <c r="C712" s="8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1"/>
      <c r="C713" s="8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1"/>
      <c r="C714" s="8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1"/>
      <c r="C715" s="8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1"/>
      <c r="C716" s="8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1"/>
      <c r="C717" s="8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1"/>
      <c r="C718" s="8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1"/>
      <c r="C719" s="8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1"/>
      <c r="C720" s="8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1"/>
      <c r="C721" s="8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1"/>
      <c r="C722" s="8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1"/>
      <c r="C723" s="8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1"/>
      <c r="C724" s="8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1"/>
      <c r="C725" s="8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1"/>
      <c r="C726" s="8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1"/>
      <c r="C727" s="8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1"/>
      <c r="C728" s="8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1"/>
      <c r="C729" s="8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1"/>
      <c r="C730" s="8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1"/>
      <c r="C731" s="8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1"/>
      <c r="C732" s="8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1"/>
      <c r="C733" s="8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1"/>
      <c r="C734" s="8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1"/>
      <c r="C735" s="8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1"/>
      <c r="C736" s="8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1"/>
      <c r="C737" s="8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1"/>
      <c r="C738" s="8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1"/>
      <c r="C739" s="8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1"/>
      <c r="C740" s="8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1"/>
      <c r="C741" s="8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1"/>
      <c r="C742" s="8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1"/>
      <c r="C743" s="8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1"/>
      <c r="C744" s="8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1"/>
      <c r="C745" s="8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1"/>
      <c r="C746" s="8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1"/>
      <c r="C747" s="8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1"/>
      <c r="C748" s="8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1"/>
      <c r="C749" s="8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1"/>
      <c r="C750" s="8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1"/>
      <c r="C751" s="8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1"/>
      <c r="C752" s="8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1"/>
      <c r="C753" s="8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1"/>
      <c r="C754" s="8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1"/>
      <c r="C755" s="8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1"/>
      <c r="C756" s="8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1"/>
      <c r="C757" s="8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1"/>
      <c r="C758" s="8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1"/>
      <c r="C759" s="8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1"/>
      <c r="C760" s="8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1"/>
      <c r="C761" s="8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1"/>
      <c r="C762" s="8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1"/>
      <c r="C763" s="8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1"/>
      <c r="C764" s="8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1"/>
      <c r="C765" s="8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1"/>
      <c r="C766" s="8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1"/>
      <c r="C767" s="8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1"/>
      <c r="C768" s="8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1"/>
      <c r="C769" s="8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1"/>
      <c r="C770" s="8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1"/>
      <c r="C771" s="8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1"/>
      <c r="C772" s="8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1"/>
      <c r="C773" s="8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1"/>
      <c r="C774" s="8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1"/>
      <c r="C775" s="8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1"/>
      <c r="C776" s="8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1"/>
      <c r="C777" s="8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1"/>
      <c r="C778" s="8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1"/>
      <c r="C779" s="8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1"/>
      <c r="C780" s="8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1"/>
      <c r="C781" s="8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1"/>
      <c r="C782" s="8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1"/>
      <c r="C783" s="8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1"/>
      <c r="C784" s="8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1"/>
      <c r="C785" s="8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1"/>
      <c r="C786" s="8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1"/>
      <c r="C787" s="8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1"/>
      <c r="C788" s="8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1"/>
      <c r="C789" s="8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1"/>
      <c r="C790" s="8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1"/>
      <c r="C791" s="8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1"/>
      <c r="C792" s="8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1"/>
      <c r="C793" s="8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1"/>
      <c r="C794" s="8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1"/>
      <c r="C795" s="8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1"/>
      <c r="C796" s="8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1"/>
      <c r="C797" s="8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1"/>
      <c r="C798" s="8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1"/>
      <c r="C799" s="8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1"/>
      <c r="C800" s="8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1"/>
      <c r="C801" s="8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1"/>
      <c r="C802" s="8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1"/>
      <c r="C803" s="8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1"/>
      <c r="C804" s="8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1"/>
      <c r="C805" s="8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1"/>
      <c r="C806" s="8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1"/>
      <c r="C807" s="8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1"/>
      <c r="C808" s="8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1"/>
      <c r="C809" s="8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1"/>
      <c r="C810" s="8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1"/>
      <c r="C811" s="8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1"/>
      <c r="C812" s="8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1"/>
      <c r="C813" s="8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1"/>
      <c r="C814" s="8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1"/>
      <c r="C815" s="8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1"/>
      <c r="C816" s="8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1"/>
      <c r="C817" s="8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1"/>
      <c r="C818" s="8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1"/>
      <c r="C819" s="8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1"/>
      <c r="C820" s="8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1"/>
      <c r="C821" s="8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1"/>
      <c r="C822" s="8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1"/>
      <c r="C823" s="8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1"/>
      <c r="C824" s="8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1"/>
      <c r="C825" s="8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1"/>
      <c r="C826" s="8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1"/>
      <c r="C827" s="8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1"/>
      <c r="C828" s="8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1"/>
      <c r="C829" s="8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1"/>
      <c r="C830" s="8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1"/>
      <c r="C831" s="8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1"/>
      <c r="C832" s="8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1"/>
      <c r="C833" s="8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1"/>
      <c r="C834" s="8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1"/>
      <c r="C835" s="8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1"/>
      <c r="C836" s="8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1"/>
      <c r="C837" s="8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1"/>
      <c r="C838" s="8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1"/>
      <c r="C839" s="8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1"/>
      <c r="C840" s="8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1"/>
      <c r="C841" s="8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1"/>
      <c r="C842" s="8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1"/>
      <c r="C843" s="8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1"/>
      <c r="C844" s="8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1"/>
      <c r="C845" s="8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1"/>
      <c r="C846" s="8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1"/>
      <c r="C847" s="8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1"/>
      <c r="C848" s="8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1"/>
      <c r="C849" s="8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1"/>
      <c r="C850" s="8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1"/>
      <c r="C851" s="8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1"/>
      <c r="C852" s="8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1"/>
      <c r="C853" s="8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1"/>
      <c r="C854" s="8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1"/>
      <c r="C855" s="8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1"/>
      <c r="C856" s="8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1"/>
      <c r="C857" s="8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1"/>
      <c r="C858" s="8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1"/>
      <c r="C859" s="8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1"/>
      <c r="C860" s="8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1"/>
      <c r="C861" s="8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1"/>
      <c r="C862" s="8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1"/>
      <c r="C863" s="8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1"/>
      <c r="C864" s="8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1"/>
      <c r="C865" s="8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1"/>
      <c r="C866" s="8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1"/>
      <c r="C867" s="8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1"/>
      <c r="C868" s="8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1"/>
      <c r="C869" s="8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1"/>
      <c r="C870" s="8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1"/>
      <c r="C871" s="8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1"/>
      <c r="C872" s="8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1"/>
      <c r="C873" s="8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1"/>
      <c r="C874" s="8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1"/>
      <c r="C875" s="8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1"/>
      <c r="C876" s="8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1"/>
      <c r="C877" s="8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1"/>
      <c r="C878" s="8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1"/>
      <c r="C879" s="8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1"/>
      <c r="C880" s="8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1"/>
      <c r="C881" s="8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1"/>
      <c r="C882" s="8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1"/>
      <c r="C883" s="8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1"/>
      <c r="C884" s="8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1"/>
      <c r="C885" s="8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1"/>
      <c r="C886" s="8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1"/>
      <c r="C887" s="8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1"/>
      <c r="C888" s="8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1"/>
      <c r="C889" s="8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1"/>
      <c r="C890" s="8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1"/>
      <c r="C891" s="8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1"/>
      <c r="C892" s="8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1"/>
      <c r="C893" s="8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1"/>
      <c r="C894" s="8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1"/>
      <c r="C895" s="8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1"/>
      <c r="C896" s="8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1"/>
      <c r="C897" s="8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1"/>
      <c r="C898" s="8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1"/>
      <c r="C899" s="8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1"/>
      <c r="C900" s="8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1"/>
      <c r="C901" s="8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1"/>
      <c r="C902" s="8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1"/>
      <c r="C903" s="8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1"/>
      <c r="C904" s="8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1"/>
      <c r="C905" s="8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1"/>
      <c r="C906" s="8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1"/>
      <c r="C907" s="8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1"/>
      <c r="C908" s="8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1"/>
      <c r="C909" s="8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1"/>
      <c r="C910" s="8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1"/>
      <c r="C911" s="8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1"/>
      <c r="C912" s="8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1"/>
      <c r="C913" s="8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1"/>
      <c r="C914" s="8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1"/>
      <c r="C915" s="8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1"/>
      <c r="C916" s="8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1"/>
      <c r="C917" s="8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1"/>
      <c r="C918" s="8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1"/>
      <c r="C919" s="8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1"/>
      <c r="C920" s="8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1"/>
      <c r="C921" s="8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1"/>
      <c r="C922" s="8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1"/>
      <c r="C923" s="8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1"/>
      <c r="C924" s="8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1"/>
      <c r="C925" s="8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1"/>
      <c r="C926" s="8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1"/>
      <c r="C927" s="8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1"/>
      <c r="C928" s="8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1"/>
      <c r="C929" s="8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1"/>
      <c r="C930" s="8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1"/>
      <c r="C931" s="8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1"/>
      <c r="C932" s="8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1"/>
      <c r="C933" s="8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1"/>
      <c r="C934" s="8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1"/>
      <c r="C935" s="8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1"/>
      <c r="C936" s="8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1"/>
      <c r="C937" s="8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1"/>
      <c r="C938" s="8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1"/>
      <c r="C939" s="8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1"/>
      <c r="C940" s="8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1"/>
      <c r="C941" s="8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1"/>
      <c r="C942" s="8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1"/>
      <c r="C943" s="8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1"/>
      <c r="C944" s="8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1"/>
      <c r="C945" s="8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1"/>
      <c r="C946" s="8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1"/>
      <c r="C947" s="8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1"/>
      <c r="C948" s="8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1"/>
      <c r="C949" s="8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1"/>
      <c r="C950" s="8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1"/>
      <c r="C951" s="8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1"/>
      <c r="C952" s="8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1"/>
      <c r="C953" s="8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1"/>
      <c r="C954" s="8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1"/>
      <c r="C955" s="8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1"/>
      <c r="C956" s="8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1"/>
      <c r="C957" s="8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1"/>
      <c r="C958" s="8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1"/>
      <c r="C959" s="8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1"/>
      <c r="C960" s="8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1"/>
      <c r="C961" s="8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1"/>
      <c r="C962" s="8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1"/>
      <c r="C963" s="8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1"/>
      <c r="C964" s="8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1"/>
      <c r="C965" s="8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1"/>
      <c r="C966" s="8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1"/>
      <c r="C967" s="8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1"/>
      <c r="C968" s="8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1"/>
      <c r="C969" s="8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1"/>
      <c r="C970" s="8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1"/>
      <c r="C971" s="8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1"/>
      <c r="C972" s="8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1"/>
      <c r="C973" s="8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1"/>
      <c r="C974" s="8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1"/>
      <c r="C975" s="8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1"/>
      <c r="C976" s="8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1"/>
      <c r="C977" s="8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1"/>
      <c r="C978" s="8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1"/>
      <c r="C979" s="8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1"/>
      <c r="C980" s="8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1"/>
      <c r="C981" s="8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1"/>
      <c r="C982" s="8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1"/>
      <c r="C983" s="8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1"/>
      <c r="C984" s="8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1"/>
      <c r="C985" s="8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1"/>
      <c r="C986" s="8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1"/>
      <c r="C987" s="8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1"/>
      <c r="C988" s="8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1"/>
      <c r="C989" s="8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1"/>
      <c r="C990" s="8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1"/>
      <c r="C991" s="8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1"/>
      <c r="C992" s="8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1"/>
      <c r="C993" s="8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1"/>
      <c r="C994" s="8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1"/>
      <c r="C995" s="8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1"/>
      <c r="C996" s="8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1"/>
      <c r="C997" s="8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1"/>
      <c r="C998" s="8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1"/>
      <c r="C999" s="8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1"/>
      <c r="B1000" s="1"/>
      <c r="C1000" s="8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">
    <mergeCell ref="A5:E5"/>
    <mergeCell ref="A56:M64"/>
    <mergeCell ref="C1:K1"/>
    <mergeCell ref="M1:N1"/>
    <mergeCell ref="A2:L2"/>
    <mergeCell ref="H3:K3"/>
    <mergeCell ref="A4:L4"/>
  </mergeCells>
  <pageMargins left="0.75" right="0.75" top="1" bottom="1" header="0" footer="0"/>
  <pageSetup paperSize="9" orientation="portrait"/>
  <headerFooter>
    <oddHeader>&amp;LAPPENDIX 2</oddHeader>
    <oddFooter>&amp;L&amp;F&amp;A&amp;RDecember 2007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353EF501-EC6B-4B83-97AC-A76D1DEC0FEC}"/>
</file>

<file path=customXml/itemProps2.xml><?xml version="1.0" encoding="utf-8"?>
<ds:datastoreItem xmlns:ds="http://schemas.openxmlformats.org/officeDocument/2006/customXml" ds:itemID="{00AA8AEC-4686-43B0-A0A6-B1BFC32EE696}"/>
</file>

<file path=customXml/itemProps3.xml><?xml version="1.0" encoding="utf-8"?>
<ds:datastoreItem xmlns:ds="http://schemas.openxmlformats.org/officeDocument/2006/customXml" ds:itemID="{0101D7E4-A823-4CFB-848E-4D2D228320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Tina Brander (Staff)</cp:lastModifiedBy>
  <dcterms:created xsi:type="dcterms:W3CDTF">2007-04-10T16:51:52Z</dcterms:created>
  <dcterms:modified xsi:type="dcterms:W3CDTF">2025-11-13T11:04:53Z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MSIP_Label_a618d1e0-f5d7-4da7-8ddd-3b83021a2c85_Enabled">
    <vt:lpwstr>true</vt:lpwstr>
  </property>
  <property fmtid="{D5CDD505-2E9C-101B-9397-08002B2CF9AE}" pid="26" name="MSIP_Label_a618d1e0-f5d7-4da7-8ddd-3b83021a2c85_SetDate">
    <vt:lpwstr>2025-11-13T10:56:26Z</vt:lpwstr>
  </property>
  <property fmtid="{D5CDD505-2E9C-101B-9397-08002B2CF9AE}" pid="27" name="MSIP_Label_a618d1e0-f5d7-4da7-8ddd-3b83021a2c85_Method">
    <vt:lpwstr>Standard</vt:lpwstr>
  </property>
  <property fmtid="{D5CDD505-2E9C-101B-9397-08002B2CF9AE}" pid="28" name="MSIP_Label_a618d1e0-f5d7-4da7-8ddd-3b83021a2c85_Name">
    <vt:lpwstr>Private</vt:lpwstr>
  </property>
  <property fmtid="{D5CDD505-2E9C-101B-9397-08002B2CF9AE}" pid="29" name="MSIP_Label_a618d1e0-f5d7-4da7-8ddd-3b83021a2c85_SiteId">
    <vt:lpwstr>ae323139-093a-4d2a-81a6-5d334bcd9019</vt:lpwstr>
  </property>
  <property fmtid="{D5CDD505-2E9C-101B-9397-08002B2CF9AE}" pid="30" name="MSIP_Label_a618d1e0-f5d7-4da7-8ddd-3b83021a2c85_ActionId">
    <vt:lpwstr>77297207-8294-4fd5-931e-49b29e1a26c8</vt:lpwstr>
  </property>
  <property fmtid="{D5CDD505-2E9C-101B-9397-08002B2CF9AE}" pid="31" name="MSIP_Label_a618d1e0-f5d7-4da7-8ddd-3b83021a2c85_ContentBits">
    <vt:lpwstr>0</vt:lpwstr>
  </property>
  <property fmtid="{D5CDD505-2E9C-101B-9397-08002B2CF9AE}" pid="32" name="MSIP_Label_a618d1e0-f5d7-4da7-8ddd-3b83021a2c85_Tag">
    <vt:lpwstr>10, 3, 0, 1</vt:lpwstr>
  </property>
  <property fmtid="{D5CDD505-2E9C-101B-9397-08002B2CF9AE}" pid="33" name="ContentTypeId">
    <vt:lpwstr>0x010100CD04853568B40F4E8366B3070197220F</vt:lpwstr>
  </property>
</Properties>
</file>