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olmurray/Downloads/"/>
    </mc:Choice>
  </mc:AlternateContent>
  <xr:revisionPtr revIDLastSave="0" documentId="8_{19BE54AB-A79D-CE44-B499-FDF2D1D8FBDF}" xr6:coauthVersionLast="47" xr6:coauthVersionMax="47" xr10:uidLastSave="{00000000-0000-0000-0000-000000000000}"/>
  <bookViews>
    <workbookView xWindow="1140" yWindow="600" windowWidth="27660" windowHeight="15980" activeTab="2" xr2:uid="{730EE43E-5C8E-B742-B9B8-174A3D04950E}"/>
  </bookViews>
  <sheets>
    <sheet name="R &amp; P Accounts" sheetId="1" r:id="rId1"/>
    <sheet name="Statement of Balances " sheetId="2" r:id="rId2"/>
    <sheet name="Sheet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3" l="1"/>
  <c r="I1" i="3"/>
  <c r="B1" i="3"/>
  <c r="J48" i="2"/>
  <c r="I48" i="2"/>
  <c r="J41" i="2"/>
  <c r="I41" i="2"/>
  <c r="J32" i="2"/>
  <c r="I32" i="2"/>
  <c r="H32" i="2"/>
  <c r="J19" i="2"/>
  <c r="I19" i="2"/>
  <c r="H10" i="2"/>
  <c r="G10" i="2"/>
  <c r="F10" i="2"/>
  <c r="J9" i="2"/>
  <c r="H9" i="2"/>
  <c r="G9" i="2"/>
  <c r="F9" i="2"/>
  <c r="I7" i="2"/>
  <c r="I1" i="2"/>
  <c r="B1" i="2"/>
  <c r="F53" i="1"/>
  <c r="H47" i="1"/>
  <c r="E47" i="1"/>
  <c r="E49" i="1" s="1"/>
  <c r="D47" i="1"/>
  <c r="D49" i="1" s="1"/>
  <c r="C47" i="1"/>
  <c r="B47" i="1"/>
  <c r="F46" i="1"/>
  <c r="F47" i="1" s="1"/>
  <c r="H42" i="1"/>
  <c r="E42" i="1"/>
  <c r="D42" i="1"/>
  <c r="C42" i="1"/>
  <c r="B42" i="1"/>
  <c r="F41" i="1"/>
  <c r="F40" i="1"/>
  <c r="F39" i="1"/>
  <c r="F38" i="1"/>
  <c r="F37" i="1"/>
  <c r="F36" i="1"/>
  <c r="F35" i="1"/>
  <c r="F33" i="1"/>
  <c r="F32" i="1"/>
  <c r="H26" i="1"/>
  <c r="E26" i="1"/>
  <c r="E28" i="1" s="1"/>
  <c r="E51" i="1" s="1"/>
  <c r="E55" i="1" s="1"/>
  <c r="D26" i="1"/>
  <c r="C26" i="1"/>
  <c r="B26" i="1"/>
  <c r="F25" i="1"/>
  <c r="F24" i="1"/>
  <c r="H21" i="1"/>
  <c r="H28" i="1" s="1"/>
  <c r="E21" i="1"/>
  <c r="D21" i="1"/>
  <c r="C21" i="1"/>
  <c r="B21" i="1"/>
  <c r="B28" i="1" s="1"/>
  <c r="F20" i="1"/>
  <c r="F19" i="1"/>
  <c r="F18" i="1"/>
  <c r="F17" i="1"/>
  <c r="F16" i="1"/>
  <c r="F13" i="1"/>
  <c r="C28" i="1" l="1"/>
  <c r="F42" i="1"/>
  <c r="F49" i="1" s="1"/>
  <c r="D28" i="1"/>
  <c r="C49" i="1"/>
  <c r="F26" i="1"/>
  <c r="I9" i="2"/>
  <c r="F43" i="1"/>
  <c r="B49" i="1"/>
  <c r="B51" i="1" s="1"/>
  <c r="H49" i="1"/>
  <c r="H51" i="1" s="1"/>
  <c r="H55" i="1" s="1"/>
  <c r="F21" i="1"/>
  <c r="F22" i="1" s="1"/>
  <c r="F27" i="1"/>
  <c r="C51" i="1"/>
  <c r="C55" i="1" s="1"/>
  <c r="D51" i="1"/>
  <c r="D55" i="1" s="1"/>
  <c r="F48" i="1"/>
  <c r="F28" i="1" l="1"/>
  <c r="F29" i="1" s="1"/>
  <c r="F55" i="1"/>
  <c r="B55" i="1"/>
</calcChain>
</file>

<file path=xl/sharedStrings.xml><?xml version="1.0" encoding="utf-8"?>
<sst xmlns="http://schemas.openxmlformats.org/spreadsheetml/2006/main" count="166" uniqueCount="128">
  <si>
    <t xml:space="preserve">Enter charity name below </t>
  </si>
  <si>
    <t xml:space="preserve">Enter SC No. below   </t>
  </si>
  <si>
    <t>Kindness Homeless Street Team Glasgow SCIO</t>
  </si>
  <si>
    <t>SC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</si>
  <si>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</si>
  <si>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</si>
  <si>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</si>
  <si>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</si>
  <si>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</si>
  <si>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</si>
  <si>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</si>
  <si>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</si>
  <si>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</si>
  <si>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</si>
  <si>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</si>
  <si>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</si>
  <si>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</si>
  <si>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</si>
  <si>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</si>
  <si>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</si>
  <si>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</si>
  <si>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</si>
  <si>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</si>
  <si>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</si>
  <si>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</si>
  <si>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</si>
  <si>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</si>
  <si>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</si>
  <si>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</si>
  <si>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</si>
  <si>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</si>
  <si>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</si>
  <si>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</si>
  <si>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</si>
  <si>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</si>
  <si>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</si>
  <si>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</si>
  <si>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</si>
  <si>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</si>
  <si>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</si>
  <si>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</si>
  <si>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</si>
  <si>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</si>
  <si>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</si>
  <si>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</si>
  <si>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</si>
  <si>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</si>
  <si>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</si>
  <si>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</si>
  <si>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</si>
  <si>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</si>
  <si>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</si>
  <si>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</si>
  <si>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</si>
  <si>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</si>
  <si>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</si>
  <si>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</si>
  <si>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</si>
  <si>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</si>
  <si>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</si>
  <si>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</si>
  <si>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</si>
  <si>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</si>
  <si>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Prior year adjustment</t>
  </si>
  <si>
    <t>transfer to reserve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</si>
  <si>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</si>
  <si>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</si>
  <si>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</si>
  <si>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</si>
  <si>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</si>
  <si>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</si>
  <si>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</si>
  <si>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</si>
  <si>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</si>
  <si>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</si>
  <si>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</si>
  <si>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Motor vehicle (1)</t>
  </si>
  <si>
    <t>unrestricted</t>
  </si>
  <si>
    <t>Motor vehicle (2)</t>
  </si>
  <si>
    <t>Motor vehicle (3)</t>
  </si>
  <si>
    <t>Motor vehicle (4)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</si>
  <si>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</si>
  <si>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</si>
  <si>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</si>
  <si>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</si>
  <si>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</si>
  <si>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</si>
  <si>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</si>
  <si>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</t>
  </si>
  <si>
    <t>Print Name</t>
  </si>
  <si>
    <t>Date of approval</t>
  </si>
  <si>
    <t>Laura McSorley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</si>
  <si>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</si>
  <si>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</si>
  <si>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Unrestricted funds are those that may be used at the discreation of the Trustees in furtherance of the objects of the charity. The Trsutess maintain a single unrestricted fund for the day to day running of the charity.</t>
  </si>
  <si>
    <t>Type of activity or project supported</t>
  </si>
  <si>
    <t>Individual / institution</t>
  </si>
  <si>
    <t xml:space="preserve">Number of grants made </t>
  </si>
  <si>
    <t>£</t>
  </si>
  <si>
    <t>C2 Grants</t>
  </si>
  <si>
    <t xml:space="preserve">corporate grant </t>
  </si>
  <si>
    <t>Tennants</t>
  </si>
  <si>
    <t>Wellbeing Grant</t>
  </si>
  <si>
    <t>Neighbourly Grant</t>
  </si>
  <si>
    <t>C3a Trustee remuneration</t>
  </si>
  <si>
    <t>If no remuneration was paid during the period to any charity trustee or person connected to a trustee cross this box (otherwise complete section 3b)</t>
  </si>
  <si>
    <t>x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</si>
  <si>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</si>
  <si>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</si>
  <si>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</si>
  <si>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</si>
  <si>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</si>
  <si>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</si>
  <si>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</si>
  <si>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</si>
  <si>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</si>
  <si>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</si>
  <si>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</si>
  <si>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None</t>
  </si>
  <si>
    <t>C6 Other information</t>
  </si>
  <si>
    <t>These Accounts have been prepared on the Receipts &amp; Payments basis in accordance with the Charitiies &amp; Trustee Investment (Scotland) Act 2005 and the Charities Accounts (Scotland) Regulations 2006 (as amended)</t>
  </si>
  <si>
    <t>Sainsburys</t>
  </si>
  <si>
    <t>The Ev Foundation Culture &amp; Sport CCSS</t>
  </si>
  <si>
    <t>Charities Trust</t>
  </si>
  <si>
    <t>Carol Cairns</t>
  </si>
  <si>
    <t>charities Trust Grant</t>
  </si>
  <si>
    <t>Cost of Living Grants</t>
  </si>
  <si>
    <t>NFU Mutual , Bill Gosling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</si>
</sst>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F800]dddd\,\ mmmm\ dd\,\ yyyy"/>
    <numFmt numFmtId="165" formatCode="_-* #,##0_-;\-* #,##0_-;_-* &quot;-&quot;_-;_-@_-"/>
    <numFmt numFmtId="166" formatCode="* #,##0_-;\(* #,##0\)_-;_-* &quot;-&quot;??_-;_-@_-"/>
    <numFmt numFmtId="167" formatCode="dd/mm/yyyy;@"/>
    <numFmt numFmtId="168" formatCode="_-* #,##0_-;\-* #,##0_-;_-* &quot;-&quot;??_-;_-@_-"/>
    <numFmt numFmtId="169" formatCode="[$-809]dd\ mmmm\ yyyy;@"/>
  </numFmts>
  <fonts count="3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0"/>
      <name val="Arial"/>
      <family val="2"/>
    </font>
    <font>
      <sz val="10"/>
      <color indexed="2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color indexed="22"/>
      <name val="Arial"/>
      <family val="2"/>
    </font>
    <font>
      <b/>
      <sz val="11"/>
      <name val="Arial"/>
      <family val="2"/>
    </font>
    <font>
      <b/>
      <sz val="16"/>
      <color indexed="9"/>
      <name val="Arial"/>
      <family val="2"/>
    </font>
    <font>
      <b/>
      <sz val="11"/>
      <color indexed="55"/>
      <name val="Arial"/>
      <family val="2"/>
    </font>
    <font>
      <b/>
      <sz val="9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theme="1" tint="0.14999847407452621"/>
      <name val="Aptos Narrow"/>
      <family val="2"/>
      <scheme val="minor"/>
    </font>
    <font>
      <b/>
      <i/>
      <sz val="12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22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sz val="10"/>
      <color indexed="23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theme="4" tint="0.39994506668294322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5" fontId="4" fillId="0" borderId="0" xfId="1" applyNumberFormat="1" applyFont="1" applyProtection="1">
      <protection locked="0"/>
    </xf>
    <xf numFmtId="0" fontId="9" fillId="2" borderId="0" xfId="0" applyFont="1" applyFill="1" applyProtection="1">
      <protection locked="0"/>
    </xf>
    <xf numFmtId="165" fontId="9" fillId="2" borderId="0" xfId="1" applyNumberFormat="1" applyFont="1" applyFill="1" applyBorder="1" applyAlignment="1" applyProtection="1">
      <protection locked="0"/>
    </xf>
    <xf numFmtId="0" fontId="5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65" fontId="8" fillId="0" borderId="0" xfId="1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/>
      <protection locked="0"/>
    </xf>
    <xf numFmtId="165" fontId="11" fillId="0" borderId="0" xfId="1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165" fontId="12" fillId="0" borderId="0" xfId="1" applyNumberFormat="1" applyFont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10" xfId="0" applyFont="1" applyBorder="1" applyAlignment="1" applyProtection="1">
      <alignment horizontal="left" wrapText="1"/>
      <protection locked="0"/>
    </xf>
    <xf numFmtId="165" fontId="8" fillId="0" borderId="10" xfId="1" applyNumberFormat="1" applyFont="1" applyBorder="1" applyAlignment="1" applyProtection="1">
      <alignment wrapText="1"/>
      <protection locked="0"/>
    </xf>
    <xf numFmtId="165" fontId="8" fillId="3" borderId="10" xfId="1" applyNumberFormat="1" applyFont="1" applyFill="1" applyBorder="1" applyAlignment="1" applyProtection="1">
      <alignment wrapText="1"/>
    </xf>
    <xf numFmtId="165" fontId="14" fillId="0" borderId="0" xfId="0" applyNumberFormat="1" applyFont="1" applyAlignment="1" applyProtection="1">
      <alignment wrapText="1"/>
      <protection locked="0"/>
    </xf>
    <xf numFmtId="4" fontId="15" fillId="4" borderId="11" xfId="0" applyNumberFormat="1" applyFont="1" applyFill="1" applyBorder="1"/>
    <xf numFmtId="0" fontId="16" fillId="0" borderId="0" xfId="0" applyFont="1" applyAlignment="1" applyProtection="1">
      <alignment horizontal="right" wrapText="1"/>
      <protection locked="0"/>
    </xf>
    <xf numFmtId="165" fontId="8" fillId="3" borderId="12" xfId="1" applyNumberFormat="1" applyFont="1" applyFill="1" applyBorder="1" applyAlignment="1" applyProtection="1">
      <alignment wrapText="1"/>
    </xf>
    <xf numFmtId="165" fontId="8" fillId="3" borderId="13" xfId="1" applyNumberFormat="1" applyFont="1" applyFill="1" applyBorder="1" applyAlignment="1" applyProtection="1">
      <alignment wrapText="1"/>
    </xf>
    <xf numFmtId="0" fontId="17" fillId="0" borderId="0" xfId="0" applyFont="1" applyAlignment="1" applyProtection="1">
      <alignment wrapText="1"/>
      <protection locked="0"/>
    </xf>
    <xf numFmtId="165" fontId="17" fillId="0" borderId="0" xfId="1" applyNumberFormat="1" applyFont="1" applyAlignment="1" applyProtection="1">
      <alignment wrapText="1"/>
      <protection locked="0"/>
    </xf>
    <xf numFmtId="165" fontId="17" fillId="0" borderId="0" xfId="0" applyNumberFormat="1" applyFont="1" applyAlignment="1" applyProtection="1">
      <alignment wrapText="1"/>
      <protection locked="0"/>
    </xf>
    <xf numFmtId="165" fontId="13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165" fontId="12" fillId="0" borderId="0" xfId="1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165" fontId="8" fillId="0" borderId="0" xfId="1" applyNumberFormat="1" applyFont="1" applyBorder="1" applyAlignment="1" applyProtection="1">
      <alignment wrapText="1"/>
      <protection locked="0"/>
    </xf>
    <xf numFmtId="165" fontId="14" fillId="0" borderId="0" xfId="0" applyNumberFormat="1" applyFont="1" applyProtection="1">
      <protection locked="0"/>
    </xf>
    <xf numFmtId="165" fontId="8" fillId="3" borderId="14" xfId="1" applyNumberFormat="1" applyFont="1" applyFill="1" applyBorder="1" applyAlignment="1" applyProtection="1">
      <alignment wrapText="1"/>
    </xf>
    <xf numFmtId="165" fontId="4" fillId="0" borderId="0" xfId="1" applyNumberFormat="1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165" fontId="18" fillId="0" borderId="0" xfId="1" applyNumberFormat="1" applyFont="1" applyAlignment="1" applyProtection="1">
      <alignment wrapText="1"/>
      <protection locked="0"/>
    </xf>
    <xf numFmtId="165" fontId="13" fillId="0" borderId="0" xfId="0" applyNumberFormat="1" applyFont="1" applyAlignment="1" applyProtection="1">
      <alignment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right" vertical="top" wrapText="1"/>
      <protection locked="0"/>
    </xf>
    <xf numFmtId="165" fontId="8" fillId="0" borderId="15" xfId="1" applyNumberFormat="1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Protection="1">
      <protection locked="0"/>
    </xf>
    <xf numFmtId="165" fontId="13" fillId="0" borderId="0" xfId="1" applyNumberFormat="1" applyFont="1" applyAlignment="1" applyProtection="1">
      <protection locked="0"/>
    </xf>
    <xf numFmtId="165" fontId="13" fillId="0" borderId="16" xfId="0" applyNumberFormat="1" applyFont="1" applyBorder="1" applyProtection="1">
      <protection locked="0"/>
    </xf>
    <xf numFmtId="165" fontId="19" fillId="0" borderId="2" xfId="1" applyNumberFormat="1" applyFont="1" applyBorder="1" applyAlignment="1" applyProtection="1">
      <protection locked="0"/>
    </xf>
    <xf numFmtId="0" fontId="16" fillId="0" borderId="17" xfId="0" applyFont="1" applyBorder="1" applyAlignment="1" applyProtection="1">
      <alignment horizontal="right" vertical="center"/>
      <protection locked="0"/>
    </xf>
    <xf numFmtId="165" fontId="8" fillId="3" borderId="18" xfId="1" applyNumberFormat="1" applyFont="1" applyFill="1" applyBorder="1" applyAlignment="1" applyProtection="1">
      <alignment wrapText="1"/>
    </xf>
    <xf numFmtId="165" fontId="17" fillId="0" borderId="0" xfId="1" applyNumberFormat="1" applyFont="1" applyBorder="1" applyAlignment="1" applyProtection="1">
      <protection locked="0"/>
    </xf>
    <xf numFmtId="165" fontId="17" fillId="0" borderId="0" xfId="0" applyNumberFormat="1" applyFont="1" applyProtection="1">
      <protection locked="0"/>
    </xf>
    <xf numFmtId="165" fontId="17" fillId="0" borderId="0" xfId="0" applyNumberFormat="1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right" vertical="top"/>
      <protection locked="0"/>
    </xf>
    <xf numFmtId="166" fontId="8" fillId="3" borderId="19" xfId="1" applyNumberFormat="1" applyFont="1" applyFill="1" applyBorder="1" applyAlignment="1" applyProtection="1">
      <alignment horizontal="right" shrinkToFit="1"/>
    </xf>
    <xf numFmtId="166" fontId="8" fillId="3" borderId="20" xfId="1" applyNumberFormat="1" applyFont="1" applyFill="1" applyBorder="1" applyAlignment="1" applyProtection="1">
      <alignment horizontal="right" shrinkToFit="1"/>
    </xf>
    <xf numFmtId="165" fontId="14" fillId="0" borderId="0" xfId="0" applyNumberFormat="1" applyFont="1" applyAlignment="1" applyProtection="1">
      <alignment horizontal="right" vertical="top" wrapText="1"/>
      <protection locked="0"/>
    </xf>
    <xf numFmtId="166" fontId="8" fillId="0" borderId="0" xfId="1" applyNumberFormat="1" applyFont="1" applyFill="1" applyBorder="1" applyAlignment="1" applyProtection="1">
      <alignment horizontal="right" shrinkToFit="1"/>
    </xf>
    <xf numFmtId="0" fontId="20" fillId="0" borderId="0" xfId="0" applyFont="1" applyAlignment="1" applyProtection="1">
      <alignment vertical="top"/>
      <protection locked="0"/>
    </xf>
    <xf numFmtId="166" fontId="8" fillId="3" borderId="21" xfId="1" applyNumberFormat="1" applyFont="1" applyFill="1" applyBorder="1" applyAlignment="1" applyProtection="1">
      <alignment horizontal="right" shrinkToFit="1"/>
      <protection locked="0"/>
    </xf>
    <xf numFmtId="166" fontId="8" fillId="3" borderId="22" xfId="1" applyNumberFormat="1" applyFont="1" applyFill="1" applyBorder="1" applyAlignment="1" applyProtection="1">
      <alignment horizontal="right" shrinkToFit="1"/>
    </xf>
    <xf numFmtId="0" fontId="8" fillId="0" borderId="0" xfId="0" applyFont="1" applyAlignment="1" applyProtection="1">
      <alignment vertical="top"/>
      <protection locked="0"/>
    </xf>
    <xf numFmtId="166" fontId="8" fillId="0" borderId="0" xfId="1" applyNumberFormat="1" applyFont="1" applyBorder="1" applyAlignment="1" applyProtection="1">
      <alignment horizontal="right" shrinkToFit="1"/>
      <protection locked="0"/>
    </xf>
    <xf numFmtId="166" fontId="8" fillId="0" borderId="0" xfId="1" applyNumberFormat="1" applyFont="1" applyAlignment="1" applyProtection="1">
      <alignment horizontal="right" shrinkToFit="1"/>
      <protection locked="0"/>
    </xf>
    <xf numFmtId="166" fontId="8" fillId="0" borderId="16" xfId="1" applyNumberFormat="1" applyFont="1" applyFill="1" applyBorder="1" applyAlignment="1" applyProtection="1">
      <alignment horizontal="right" shrinkToFit="1"/>
    </xf>
    <xf numFmtId="166" fontId="8" fillId="3" borderId="18" xfId="1" applyNumberFormat="1" applyFont="1" applyFill="1" applyBorder="1" applyAlignment="1" applyProtection="1">
      <alignment horizontal="right" shrinkToFit="1"/>
    </xf>
    <xf numFmtId="0" fontId="9" fillId="2" borderId="0" xfId="0" applyFont="1" applyFill="1" applyAlignment="1" applyProtection="1">
      <alignment horizontal="left" vertical="center"/>
      <protection locked="0"/>
    </xf>
    <xf numFmtId="165" fontId="9" fillId="2" borderId="0" xfId="1" applyNumberFormat="1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166" fontId="8" fillId="0" borderId="10" xfId="1" applyNumberFormat="1" applyFont="1" applyBorder="1" applyAlignment="1" applyProtection="1">
      <alignment horizontal="right" vertical="center" shrinkToFit="1"/>
      <protection locked="0"/>
    </xf>
    <xf numFmtId="166" fontId="8" fillId="3" borderId="10" xfId="1" applyNumberFormat="1" applyFont="1" applyFill="1" applyBorder="1" applyAlignment="1" applyProtection="1">
      <alignment horizontal="right" vertical="center" shrinkToFit="1"/>
      <protection locked="0"/>
    </xf>
    <xf numFmtId="166" fontId="8" fillId="0" borderId="24" xfId="1" applyNumberFormat="1" applyFont="1" applyBorder="1" applyAlignment="1" applyProtection="1">
      <alignment horizontal="right" vertical="center" shrinkToFit="1"/>
      <protection locked="0"/>
    </xf>
    <xf numFmtId="166" fontId="8" fillId="0" borderId="15" xfId="1" applyNumberFormat="1" applyFont="1" applyBorder="1" applyAlignment="1" applyProtection="1">
      <alignment horizontal="right" vertical="center" shrinkToFit="1"/>
      <protection locked="0"/>
    </xf>
    <xf numFmtId="166" fontId="8" fillId="3" borderId="24" xfId="1" applyNumberFormat="1" applyFont="1" applyFill="1" applyBorder="1" applyAlignment="1" applyProtection="1">
      <alignment horizontal="right" vertical="center" shrinkToFit="1"/>
      <protection locked="0"/>
    </xf>
    <xf numFmtId="166" fontId="8" fillId="3" borderId="18" xfId="1" applyNumberFormat="1" applyFont="1" applyFill="1" applyBorder="1" applyAlignment="1" applyProtection="1">
      <alignment horizontal="right" vertical="center" shrinkToFit="1"/>
    </xf>
    <xf numFmtId="166" fontId="8" fillId="3" borderId="21" xfId="1" applyNumberFormat="1" applyFont="1" applyFill="1" applyBorder="1" applyAlignment="1" applyProtection="1">
      <alignment horizontal="right" vertical="center" shrinkToFit="1"/>
      <protection locked="0"/>
    </xf>
    <xf numFmtId="168" fontId="22" fillId="3" borderId="0" xfId="0" applyNumberFormat="1" applyFont="1" applyFill="1" applyAlignment="1">
      <alignment horizontal="right" wrapText="1"/>
    </xf>
    <xf numFmtId="0" fontId="17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168" fontId="8" fillId="0" borderId="10" xfId="1" applyNumberFormat="1" applyFont="1" applyBorder="1" applyAlignment="1" applyProtection="1">
      <alignment horizontal="right" vertical="top" wrapText="1"/>
      <protection locked="0"/>
    </xf>
    <xf numFmtId="168" fontId="11" fillId="0" borderId="0" xfId="1" applyNumberFormat="1" applyFont="1" applyBorder="1" applyAlignment="1" applyProtection="1">
      <alignment vertical="top" wrapText="1"/>
      <protection locked="0"/>
    </xf>
    <xf numFmtId="168" fontId="8" fillId="0" borderId="24" xfId="1" applyNumberFormat="1" applyFont="1" applyBorder="1" applyAlignment="1" applyProtection="1">
      <alignment horizontal="right"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5" fontId="17" fillId="0" borderId="0" xfId="1" applyNumberFormat="1" applyFont="1" applyBorder="1" applyAlignment="1" applyProtection="1">
      <alignment horizontal="left" vertical="top" wrapText="1"/>
      <protection locked="0"/>
    </xf>
    <xf numFmtId="168" fontId="19" fillId="0" borderId="0" xfId="1" applyNumberFormat="1" applyFont="1" applyBorder="1" applyAlignment="1" applyProtection="1">
      <alignment horizontal="center" vertical="center" wrapText="1"/>
      <protection locked="0"/>
    </xf>
    <xf numFmtId="168" fontId="8" fillId="0" borderId="21" xfId="1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165" fontId="8" fillId="0" borderId="10" xfId="1" applyNumberFormat="1" applyFont="1" applyBorder="1" applyAlignment="1" applyProtection="1">
      <alignment horizontal="right" vertical="top" wrapText="1"/>
      <protection locked="0"/>
    </xf>
    <xf numFmtId="165" fontId="8" fillId="0" borderId="24" xfId="1" applyNumberFormat="1" applyFont="1" applyBorder="1" applyAlignment="1" applyProtection="1">
      <alignment horizontal="right" vertical="top" wrapText="1"/>
      <protection locked="0"/>
    </xf>
    <xf numFmtId="165" fontId="8" fillId="0" borderId="21" xfId="1" applyNumberFormat="1" applyFont="1" applyBorder="1" applyAlignment="1" applyProtection="1">
      <alignment horizontal="right" vertical="top" wrapText="1"/>
      <protection locked="0"/>
    </xf>
    <xf numFmtId="0" fontId="17" fillId="0" borderId="0" xfId="0" applyFont="1" applyAlignment="1" applyProtection="1">
      <alignment horizontal="right" vertical="top" wrapText="1"/>
      <protection locked="0"/>
    </xf>
    <xf numFmtId="165" fontId="17" fillId="0" borderId="0" xfId="1" applyNumberFormat="1" applyFont="1" applyBorder="1" applyAlignment="1" applyProtection="1">
      <alignment vertical="top" wrapText="1"/>
      <protection locked="0"/>
    </xf>
    <xf numFmtId="3" fontId="8" fillId="0" borderId="10" xfId="1" applyNumberFormat="1" applyFont="1" applyBorder="1" applyAlignment="1" applyProtection="1">
      <alignment horizontal="right" vertical="top" wrapText="1"/>
      <protection locked="0"/>
    </xf>
    <xf numFmtId="3" fontId="8" fillId="0" borderId="24" xfId="1" applyNumberFormat="1" applyFont="1" applyBorder="1" applyAlignment="1" applyProtection="1">
      <alignment horizontal="right" vertical="top" wrapText="1"/>
      <protection locked="0"/>
    </xf>
    <xf numFmtId="0" fontId="19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164" fontId="0" fillId="0" borderId="10" xfId="0" applyNumberFormat="1" applyBorder="1"/>
    <xf numFmtId="164" fontId="19" fillId="0" borderId="10" xfId="0" applyNumberFormat="1" applyFont="1" applyBorder="1" applyAlignment="1">
      <alignment horizontal="center"/>
    </xf>
    <xf numFmtId="167" fontId="9" fillId="2" borderId="0" xfId="0" applyNumberFormat="1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9" fontId="8" fillId="0" borderId="10" xfId="1" applyNumberFormat="1" applyFont="1" applyBorder="1" applyAlignment="1" applyProtection="1">
      <alignment wrapText="1"/>
      <protection locked="0"/>
    </xf>
    <xf numFmtId="3" fontId="8" fillId="0" borderId="10" xfId="1" applyNumberFormat="1" applyFont="1" applyBorder="1" applyAlignment="1" applyProtection="1">
      <alignment wrapText="1"/>
      <protection locked="0"/>
    </xf>
    <xf numFmtId="3" fontId="8" fillId="0" borderId="10" xfId="1" applyNumberFormat="1" applyFont="1" applyBorder="1" applyAlignment="1" applyProtection="1">
      <alignment horizontal="right" wrapText="1"/>
      <protection locked="0"/>
    </xf>
    <xf numFmtId="3" fontId="8" fillId="0" borderId="24" xfId="1" applyNumberFormat="1" applyFont="1" applyBorder="1" applyAlignment="1" applyProtection="1">
      <alignment horizontal="right" wrapText="1"/>
      <protection locked="0"/>
    </xf>
    <xf numFmtId="165" fontId="8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8" fillId="0" borderId="10" xfId="1" applyNumberFormat="1" applyFont="1" applyBorder="1" applyAlignment="1" applyProtection="1">
      <alignment vertical="top" wrapText="1"/>
      <protection locked="0"/>
    </xf>
    <xf numFmtId="168" fontId="8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4" fontId="8" fillId="0" borderId="7" xfId="0" applyNumberFormat="1" applyFont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23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5" fontId="25" fillId="0" borderId="7" xfId="1" applyNumberFormat="1" applyFont="1" applyBorder="1" applyAlignment="1" applyProtection="1">
      <alignment horizontal="right" vertical="top" wrapText="1"/>
      <protection locked="0"/>
    </xf>
    <xf numFmtId="0" fontId="20" fillId="0" borderId="23" xfId="0" applyFont="1" applyBorder="1" applyAlignment="1" applyProtection="1">
      <alignment vertical="top" wrapText="1"/>
      <protection locked="0"/>
    </xf>
    <xf numFmtId="0" fontId="21" fillId="0" borderId="23" xfId="0" applyFont="1" applyBorder="1" applyAlignment="1" applyProtection="1">
      <alignment vertical="top" wrapText="1"/>
      <protection locked="0"/>
    </xf>
    <xf numFmtId="165" fontId="14" fillId="0" borderId="10" xfId="1" applyNumberFormat="1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165" fontId="4" fillId="0" borderId="0" xfId="1" applyNumberFormat="1" applyFont="1" applyProtection="1"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top" wrapText="1"/>
      <protection locked="0"/>
    </xf>
    <xf numFmtId="165" fontId="4" fillId="0" borderId="0" xfId="1" applyNumberFormat="1" applyFont="1" applyBorder="1" applyProtection="1">
      <protection locked="0"/>
    </xf>
    <xf numFmtId="165" fontId="8" fillId="0" borderId="25" xfId="1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165" fontId="5" fillId="0" borderId="0" xfId="1" applyNumberFormat="1" applyFont="1" applyFill="1" applyAlignment="1" applyProtection="1">
      <alignment horizontal="left"/>
      <protection locked="0"/>
    </xf>
    <xf numFmtId="167" fontId="9" fillId="2" borderId="0" xfId="0" applyNumberFormat="1" applyFont="1" applyFill="1" applyAlignment="1" applyProtection="1">
      <alignment horizontal="left" vertical="center"/>
      <protection locked="0"/>
    </xf>
    <xf numFmtId="165" fontId="10" fillId="0" borderId="0" xfId="1" applyNumberFormat="1" applyFont="1" applyBorder="1" applyAlignment="1" applyProtection="1">
      <alignment horizontal="center" wrapText="1"/>
      <protection locked="0"/>
    </xf>
    <xf numFmtId="165" fontId="11" fillId="0" borderId="0" xfId="1" applyNumberFormat="1" applyFont="1" applyBorder="1" applyAlignment="1" applyProtection="1">
      <alignment horizontal="right" vertical="top" wrapText="1"/>
      <protection locked="0"/>
    </xf>
    <xf numFmtId="165" fontId="14" fillId="0" borderId="10" xfId="1" applyNumberFormat="1" applyFont="1" applyBorder="1" applyAlignment="1" applyProtection="1">
      <alignment horizontal="left" vertical="top" wrapText="1"/>
      <protection locked="0"/>
    </xf>
    <xf numFmtId="165" fontId="14" fillId="0" borderId="1" xfId="1" applyNumberFormat="1" applyFont="1" applyBorder="1" applyAlignment="1" applyProtection="1">
      <alignment horizontal="left" vertical="top" wrapText="1"/>
      <protection locked="0"/>
    </xf>
    <xf numFmtId="165" fontId="14" fillId="0" borderId="2" xfId="1" applyNumberFormat="1" applyFont="1" applyBorder="1" applyAlignment="1" applyProtection="1">
      <alignment horizontal="left" vertical="top" wrapText="1"/>
      <protection locked="0"/>
    </xf>
    <xf numFmtId="165" fontId="14" fillId="0" borderId="3" xfId="1" applyNumberFormat="1" applyFont="1" applyBorder="1" applyAlignment="1" applyProtection="1">
      <alignment horizontal="left" vertical="top" wrapText="1"/>
      <protection locked="0"/>
    </xf>
    <xf numFmtId="165" fontId="14" fillId="0" borderId="1" xfId="1" applyNumberFormat="1" applyFont="1" applyBorder="1" applyAlignment="1" applyProtection="1">
      <alignment horizontal="left" wrapText="1"/>
      <protection locked="0"/>
    </xf>
    <xf numFmtId="165" fontId="14" fillId="0" borderId="2" xfId="1" applyNumberFormat="1" applyFont="1" applyBorder="1" applyAlignment="1" applyProtection="1">
      <alignment horizontal="left" wrapText="1"/>
      <protection locked="0"/>
    </xf>
    <xf numFmtId="165" fontId="14" fillId="0" borderId="3" xfId="1" applyNumberFormat="1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165" fontId="14" fillId="0" borderId="6" xfId="1" applyNumberFormat="1" applyFont="1" applyBorder="1" applyAlignment="1" applyProtection="1">
      <alignment horizontal="left" wrapText="1"/>
      <protection locked="0"/>
    </xf>
    <xf numFmtId="165" fontId="14" fillId="0" borderId="7" xfId="1" applyNumberFormat="1" applyFont="1" applyBorder="1" applyAlignment="1" applyProtection="1">
      <alignment horizontal="left" wrapText="1"/>
      <protection locked="0"/>
    </xf>
    <xf numFmtId="165" fontId="14" fillId="0" borderId="8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14" fillId="0" borderId="26" xfId="1" applyNumberFormat="1" applyFont="1" applyBorder="1" applyAlignment="1" applyProtection="1">
      <alignment horizontal="center"/>
      <protection locked="0"/>
    </xf>
    <xf numFmtId="0" fontId="14" fillId="0" borderId="25" xfId="1" applyNumberFormat="1" applyFont="1" applyBorder="1" applyAlignment="1" applyProtection="1">
      <alignment horizontal="center"/>
      <protection locked="0"/>
    </xf>
    <xf numFmtId="0" fontId="14" fillId="0" borderId="27" xfId="1" applyNumberFormat="1" applyFont="1" applyBorder="1" applyAlignment="1" applyProtection="1">
      <alignment horizontal="center"/>
      <protection locked="0"/>
    </xf>
    <xf numFmtId="0" fontId="14" fillId="0" borderId="5" xfId="1" applyNumberFormat="1" applyFont="1" applyBorder="1" applyAlignment="1" applyProtection="1">
      <alignment horizontal="center"/>
      <protection locked="0"/>
    </xf>
    <xf numFmtId="0" fontId="14" fillId="0" borderId="0" xfId="1" applyNumberFormat="1" applyFont="1" applyBorder="1" applyAlignment="1" applyProtection="1">
      <alignment horizontal="center"/>
      <protection locked="0"/>
    </xf>
    <xf numFmtId="0" fontId="14" fillId="0" borderId="23" xfId="1" applyNumberFormat="1" applyFont="1" applyBorder="1" applyAlignment="1" applyProtection="1">
      <alignment horizontal="center"/>
      <protection locked="0"/>
    </xf>
    <xf numFmtId="0" fontId="14" fillId="0" borderId="6" xfId="1" applyNumberFormat="1" applyFont="1" applyBorder="1" applyAlignment="1" applyProtection="1">
      <alignment horizontal="center"/>
      <protection locked="0"/>
    </xf>
    <xf numFmtId="0" fontId="14" fillId="0" borderId="7" xfId="1" applyNumberFormat="1" applyFont="1" applyBorder="1" applyAlignment="1" applyProtection="1">
      <alignment horizontal="center"/>
      <protection locked="0"/>
    </xf>
    <xf numFmtId="0" fontId="14" fillId="0" borderId="8" xfId="1" applyNumberFormat="1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23" fillId="0" borderId="7" xfId="0" applyFont="1" applyBorder="1" applyAlignment="1" applyProtection="1">
      <alignment horizontal="center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5" fontId="14" fillId="0" borderId="26" xfId="1" applyNumberFormat="1" applyFont="1" applyBorder="1" applyAlignment="1" applyProtection="1">
      <alignment horizontal="left" vertical="top" wrapText="1"/>
      <protection locked="0"/>
    </xf>
    <xf numFmtId="165" fontId="14" fillId="0" borderId="25" xfId="1" applyNumberFormat="1" applyFont="1" applyBorder="1" applyAlignment="1" applyProtection="1">
      <alignment horizontal="left" vertical="top" wrapText="1"/>
      <protection locked="0"/>
    </xf>
    <xf numFmtId="165" fontId="14" fillId="0" borderId="27" xfId="1" applyNumberFormat="1" applyFont="1" applyBorder="1" applyAlignment="1" applyProtection="1">
      <alignment horizontal="left" vertical="top" wrapText="1"/>
      <protection locked="0"/>
    </xf>
    <xf numFmtId="165" fontId="14" fillId="0" borderId="6" xfId="1" applyNumberFormat="1" applyFont="1" applyBorder="1" applyAlignment="1" applyProtection="1">
      <alignment horizontal="left" vertical="top" wrapText="1"/>
      <protection locked="0"/>
    </xf>
    <xf numFmtId="165" fontId="14" fillId="0" borderId="7" xfId="1" applyNumberFormat="1" applyFont="1" applyBorder="1" applyAlignment="1" applyProtection="1">
      <alignment horizontal="left" vertical="top" wrapText="1"/>
      <protection locked="0"/>
    </xf>
    <xf numFmtId="165" fontId="14" fillId="0" borderId="8" xfId="1" applyNumberFormat="1" applyFont="1" applyBorder="1" applyAlignment="1" applyProtection="1">
      <alignment horizontal="left" vertical="top" wrapText="1"/>
      <protection locked="0"/>
    </xf>
    <xf numFmtId="169" fontId="8" fillId="0" borderId="24" xfId="1" applyNumberFormat="1" applyFont="1" applyBorder="1" applyAlignment="1" applyProtection="1">
      <alignment horizontal="center" vertical="center" wrapText="1"/>
      <protection locked="0"/>
    </xf>
    <xf numFmtId="169" fontId="8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top" wrapText="1"/>
      <protection locked="0"/>
    </xf>
    <xf numFmtId="11" fontId="8" fillId="0" borderId="24" xfId="1" applyNumberFormat="1" applyFont="1" applyBorder="1" applyAlignment="1" applyProtection="1">
      <alignment horizontal="center" vertical="center" wrapText="1"/>
      <protection locked="0"/>
    </xf>
    <xf numFmtId="11" fontId="8" fillId="0" borderId="9" xfId="1" applyNumberFormat="1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164" fontId="9" fillId="2" borderId="0" xfId="0" applyNumberFormat="1" applyFont="1" applyFill="1" applyAlignment="1" applyProtection="1">
      <alignment horizontal="left" vertical="center"/>
      <protection locked="0"/>
    </xf>
    <xf numFmtId="0" fontId="14" fillId="0" borderId="26" xfId="1" applyNumberFormat="1" applyFont="1" applyBorder="1" applyAlignment="1" applyProtection="1">
      <alignment horizontal="left" vertical="center" wrapText="1"/>
      <protection locked="0"/>
    </xf>
    <xf numFmtId="0" fontId="14" fillId="0" borderId="25" xfId="1" applyNumberFormat="1" applyFont="1" applyBorder="1" applyAlignment="1" applyProtection="1">
      <alignment horizontal="left" vertical="center" wrapText="1"/>
      <protection locked="0"/>
    </xf>
    <xf numFmtId="0" fontId="14" fillId="0" borderId="27" xfId="1" applyNumberFormat="1" applyFont="1" applyBorder="1" applyAlignment="1" applyProtection="1">
      <alignment horizontal="left" vertical="center" wrapText="1"/>
      <protection locked="0"/>
    </xf>
    <xf numFmtId="0" fontId="14" fillId="0" borderId="5" xfId="1" applyNumberFormat="1" applyFont="1" applyBorder="1" applyAlignment="1" applyProtection="1">
      <alignment horizontal="left" vertical="center" wrapText="1"/>
      <protection locked="0"/>
    </xf>
    <xf numFmtId="0" fontId="14" fillId="0" borderId="0" xfId="1" applyNumberFormat="1" applyFont="1" applyBorder="1" applyAlignment="1" applyProtection="1">
      <alignment horizontal="left" vertical="center" wrapText="1"/>
      <protection locked="0"/>
    </xf>
    <xf numFmtId="0" fontId="14" fillId="0" borderId="23" xfId="1" applyNumberFormat="1" applyFont="1" applyBorder="1" applyAlignment="1" applyProtection="1">
      <alignment horizontal="left" vertical="center" wrapText="1"/>
      <protection locked="0"/>
    </xf>
    <xf numFmtId="0" fontId="14" fillId="0" borderId="6" xfId="1" applyNumberFormat="1" applyFont="1" applyBorder="1" applyAlignment="1" applyProtection="1">
      <alignment horizontal="left" vertical="center" wrapText="1"/>
      <protection locked="0"/>
    </xf>
    <xf numFmtId="0" fontId="14" fillId="0" borderId="7" xfId="1" applyNumberFormat="1" applyFont="1" applyBorder="1" applyAlignment="1" applyProtection="1">
      <alignment horizontal="left" vertical="center" wrapText="1"/>
      <protection locked="0"/>
    </xf>
    <xf numFmtId="0" fontId="14" fillId="0" borderId="8" xfId="1" applyNumberFormat="1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8EE8069C-2EB6-7243-ABC0-1359B3A37167}"/>
            </a:ext>
          </a:extLst>
        </xdr:cNvPr>
        <xdr:cNvSpPr txBox="1">
          <a:spLocks noChangeArrowheads="1"/>
        </xdr:cNvSpPr>
      </xdr:nvSpPr>
      <xdr:spPr bwMode="auto">
        <a:xfrm>
          <a:off x="2486025" y="1431925"/>
          <a:ext cx="561975" cy="244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8A6F802E-1466-D545-A03F-E9FBB0BE7AAA}"/>
            </a:ext>
          </a:extLst>
        </xdr:cNvPr>
        <xdr:cNvSpPr txBox="1">
          <a:spLocks noChangeArrowheads="1"/>
        </xdr:cNvSpPr>
      </xdr:nvSpPr>
      <xdr:spPr bwMode="auto">
        <a:xfrm>
          <a:off x="3105150" y="1431925"/>
          <a:ext cx="1231900" cy="244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48CD7166-E82D-CD4E-8FA8-4E5660515F92}"/>
            </a:ext>
          </a:extLst>
        </xdr:cNvPr>
        <xdr:cNvSpPr txBox="1">
          <a:spLocks noChangeArrowheads="1"/>
        </xdr:cNvSpPr>
      </xdr:nvSpPr>
      <xdr:spPr bwMode="auto">
        <a:xfrm>
          <a:off x="4394200" y="1431925"/>
          <a:ext cx="558800" cy="244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BDD472AF-55D2-554F-AC4C-66305956292D}"/>
            </a:ext>
          </a:extLst>
        </xdr:cNvPr>
        <xdr:cNvSpPr txBox="1">
          <a:spLocks noChangeArrowheads="1"/>
        </xdr:cNvSpPr>
      </xdr:nvSpPr>
      <xdr:spPr bwMode="auto">
        <a:xfrm>
          <a:off x="2484120" y="1168400"/>
          <a:ext cx="560132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2AADCAA0-EF6C-A640-84C3-9B6D42E5E245}"/>
            </a:ext>
          </a:extLst>
        </xdr:cNvPr>
        <xdr:cNvSpPr txBox="1">
          <a:spLocks noChangeArrowheads="1"/>
        </xdr:cNvSpPr>
      </xdr:nvSpPr>
      <xdr:spPr bwMode="auto">
        <a:xfrm>
          <a:off x="3105150" y="1176020"/>
          <a:ext cx="1226153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B6E2C0E6-622E-BB4E-8AEE-8A7E7F38FB28}"/>
            </a:ext>
          </a:extLst>
        </xdr:cNvPr>
        <xdr:cNvSpPr txBox="1">
          <a:spLocks noChangeArrowheads="1"/>
        </xdr:cNvSpPr>
      </xdr:nvSpPr>
      <xdr:spPr bwMode="auto">
        <a:xfrm>
          <a:off x="4392295" y="1176020"/>
          <a:ext cx="560641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66D91C7E-29EC-7644-A623-A2BE0206CC51}"/>
            </a:ext>
          </a:extLst>
        </xdr:cNvPr>
        <xdr:cNvSpPr txBox="1">
          <a:spLocks noChangeArrowheads="1"/>
        </xdr:cNvSpPr>
      </xdr:nvSpPr>
      <xdr:spPr bwMode="auto">
        <a:xfrm>
          <a:off x="5786120" y="1176020"/>
          <a:ext cx="584774" cy="1775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5BFF67E0-4664-7244-AAF5-DE8D4CDA466B}"/>
            </a:ext>
          </a:extLst>
        </xdr:cNvPr>
        <xdr:cNvSpPr txBox="1">
          <a:spLocks noChangeArrowheads="1"/>
        </xdr:cNvSpPr>
      </xdr:nvSpPr>
      <xdr:spPr bwMode="auto">
        <a:xfrm>
          <a:off x="6430010" y="1176020"/>
          <a:ext cx="1311926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70F28831-8EA1-6543-BD16-11CE9AAFA637}"/>
            </a:ext>
          </a:extLst>
        </xdr:cNvPr>
        <xdr:cNvSpPr txBox="1">
          <a:spLocks noChangeArrowheads="1"/>
        </xdr:cNvSpPr>
      </xdr:nvSpPr>
      <xdr:spPr bwMode="auto">
        <a:xfrm>
          <a:off x="7793355" y="1176020"/>
          <a:ext cx="461619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D19CEE77-AE05-6041-99F9-B3399F1BED3B}"/>
            </a:ext>
          </a:extLst>
        </xdr:cNvPr>
        <xdr:cNvSpPr txBox="1">
          <a:spLocks noChangeArrowheads="1"/>
        </xdr:cNvSpPr>
      </xdr:nvSpPr>
      <xdr:spPr bwMode="auto">
        <a:xfrm>
          <a:off x="5788025" y="1431925"/>
          <a:ext cx="581025" cy="244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76200</xdr:rowOff>
    </xdr:from>
    <xdr:to>
      <xdr:col>8</xdr:col>
      <xdr:colOff>812800</xdr:colOff>
      <xdr:row>6</xdr:row>
      <xdr:rowOff>0</xdr:rowOff>
    </xdr:to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F9B75A38-1B62-C647-BE50-D1461DBC2945}"/>
            </a:ext>
          </a:extLst>
        </xdr:cNvPr>
        <xdr:cNvSpPr txBox="1">
          <a:spLocks noChangeArrowheads="1"/>
        </xdr:cNvSpPr>
      </xdr:nvSpPr>
      <xdr:spPr bwMode="auto">
        <a:xfrm>
          <a:off x="6426200" y="1498600"/>
          <a:ext cx="9906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12/25</a:t>
          </a:r>
        </a:p>
      </xdr:txBody>
    </xdr:sp>
    <xdr:clientData/>
  </xdr:twoCellAnchor>
  <xdr:oneCellAnchor>
    <xdr:from>
      <xdr:col>0</xdr:col>
      <xdr:colOff>248643</xdr:colOff>
      <xdr:row>2</xdr:row>
      <xdr:rowOff>25401</xdr:rowOff>
    </xdr:from>
    <xdr:ext cx="1643658" cy="846667"/>
    <xdr:pic>
      <xdr:nvPicPr>
        <xdr:cNvPr id="13" name="Picture 12">
          <a:extLst>
            <a:ext uri="{FF2B5EF4-FFF2-40B4-BE49-F238E27FC236}">
              <a16:creationId xmlns:a16="http://schemas.microsoft.com/office/drawing/2014/main" id="{AFEB98C3-12A6-C64D-9622-6D121A7B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466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ibrary/Mobile%20Documents/com~apple~CloudDocs/Documents/Documents%20-%20Carol&#8217;s%20MacBook%20Air/OSCR%20Return%20Kindness%202023.xlsx" TargetMode="External"/><Relationship Id="rId2" Type="http://schemas.openxmlformats.org/officeDocument/2006/relationships/externalLinkPath" Target="/Users/carolmurray/Library/Mobile%20Documents/com~apple~CloudDocs/Documents/Documents%20-%20Carol&#8217;s%20MacBook%20Air/OSCR%20Return%20Kindness%202023.xlsx" TargetMode="External"/><Relationship Id="rId1" Type="http://schemas.openxmlformats.org/officeDocument/2006/relationships/externalLinkPath" Target="/Users/carolmurray/Library/Mobile%20Documents/com~apple~CloudDocs/Documents/Documents%20-%20Carol&#8217;s%20MacBook%20Air/OSCR%20Return%20Kindnes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&amp;P Accounts"/>
      <sheetName val="Statement of balances"/>
      <sheetName val="Notes"/>
      <sheetName val="Additional notes (1)  "/>
      <sheetName val="Additional notes (2)"/>
      <sheetName val="Additional notes (3)"/>
    </sheetNames>
    <sheetDataSet>
      <sheetData sheetId="0">
        <row r="2">
          <cell r="B2" t="str">
            <v>Kindness Homeless Street Team Glasgow SCIO</v>
          </cell>
          <cell r="L2" t="str">
            <v>SC</v>
          </cell>
        </row>
        <row r="55">
          <cell r="D55">
            <v>0</v>
          </cell>
          <cell r="F55">
            <v>0</v>
          </cell>
          <cell r="H55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F0FD-5D0B-E04E-B3B0-A37EC6EA0A9B}">
  <dimension ref="A1:L56"/>
  <sheetViews>
    <sheetView workbookViewId="0">
      <selection activeCell="I9" sqref="I9"/>
    </sheetView>
  </sheetViews>
  <sheetFormatPr baseColWidth="10" defaultRowHeight="16" x14ac:dyDescent="0.2"/>
  <cols>
    <col min="3" max="3" width="8.6640625" customWidth="1"/>
    <col min="4" max="4" width="7.83203125" customWidth="1"/>
    <col min="5" max="5" width="8.5" customWidth="1"/>
    <col min="7" max="7" width="6" customWidth="1"/>
    <col min="8" max="8" width="13.83203125" customWidth="1"/>
    <col min="10" max="10" width="1" customWidth="1"/>
    <col min="11" max="11" width="0.5" hidden="1" customWidth="1"/>
    <col min="12" max="12" width="10.83203125" hidden="1" customWidth="1"/>
  </cols>
  <sheetData>
    <row r="1" spans="1:12" ht="28" x14ac:dyDescent="0.2">
      <c r="A1" s="123"/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"/>
      <c r="L1" s="2" t="s">
        <v>1</v>
      </c>
    </row>
    <row r="2" spans="1:12" ht="21" x14ac:dyDescent="0.2">
      <c r="A2" s="123"/>
      <c r="B2" s="125" t="s">
        <v>2</v>
      </c>
      <c r="C2" s="125"/>
      <c r="D2" s="125"/>
      <c r="E2" s="125"/>
      <c r="F2" s="125"/>
      <c r="G2" s="125"/>
      <c r="H2" s="125"/>
      <c r="I2" s="125"/>
      <c r="J2" s="125"/>
      <c r="K2" s="1"/>
      <c r="L2" s="3" t="s">
        <v>3</v>
      </c>
    </row>
    <row r="3" spans="1:12" ht="23" x14ac:dyDescent="0.2">
      <c r="A3" s="123"/>
      <c r="B3" s="126" t="s">
        <v>4</v>
      </c>
      <c r="C3" s="127"/>
      <c r="D3" s="127"/>
      <c r="E3" s="127"/>
      <c r="F3" s="127"/>
      <c r="G3" s="127"/>
      <c r="H3" s="127"/>
      <c r="I3" s="127"/>
      <c r="J3" s="128"/>
      <c r="K3" s="1"/>
      <c r="L3" s="4"/>
    </row>
    <row r="4" spans="1:12" ht="20" x14ac:dyDescent="0.2">
      <c r="A4" s="123"/>
      <c r="B4" s="129" t="s">
        <v>5</v>
      </c>
      <c r="C4" s="131"/>
      <c r="D4" s="132" t="s">
        <v>6</v>
      </c>
      <c r="E4" s="133"/>
      <c r="F4" s="134"/>
      <c r="G4" s="135" t="s">
        <v>7</v>
      </c>
      <c r="H4" s="132" t="s">
        <v>8</v>
      </c>
      <c r="I4" s="133"/>
      <c r="J4" s="134"/>
      <c r="K4" s="1"/>
      <c r="L4" s="4"/>
    </row>
    <row r="5" spans="1:12" ht="20" x14ac:dyDescent="0.2">
      <c r="A5" s="123"/>
      <c r="B5" s="129"/>
      <c r="C5" s="131"/>
      <c r="D5" s="136"/>
      <c r="E5" s="136"/>
      <c r="F5" s="136"/>
      <c r="G5" s="135"/>
      <c r="H5" s="120"/>
      <c r="I5" s="120"/>
      <c r="J5" s="120"/>
      <c r="K5" s="1"/>
      <c r="L5" s="4"/>
    </row>
    <row r="6" spans="1:12" ht="20" x14ac:dyDescent="0.2">
      <c r="A6" s="123"/>
      <c r="B6" s="130"/>
      <c r="C6" s="131"/>
      <c r="D6" s="121"/>
      <c r="E6" s="121"/>
      <c r="F6" s="121"/>
      <c r="G6" s="135"/>
      <c r="H6" s="122">
        <v>46022</v>
      </c>
      <c r="I6" s="122"/>
      <c r="J6" s="122"/>
      <c r="K6" s="1"/>
      <c r="L6" s="4"/>
    </row>
    <row r="7" spans="1:12" x14ac:dyDescent="0.2">
      <c r="A7" s="1"/>
      <c r="B7" s="6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" x14ac:dyDescent="0.2">
      <c r="A8" s="7" t="s">
        <v>9</v>
      </c>
      <c r="B8" s="8"/>
      <c r="C8" s="7"/>
      <c r="D8" s="7"/>
      <c r="E8" s="7"/>
      <c r="F8" s="7"/>
      <c r="G8" s="7"/>
      <c r="H8" s="7"/>
      <c r="I8" s="7"/>
      <c r="J8" s="7"/>
      <c r="K8" s="9"/>
      <c r="L8" s="10"/>
    </row>
    <row r="9" spans="1:12" ht="60" x14ac:dyDescent="0.2">
      <c r="A9" s="11"/>
      <c r="B9" s="12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13"/>
      <c r="H9" s="5" t="s">
        <v>15</v>
      </c>
    </row>
    <row r="10" spans="1:12" ht="26" x14ac:dyDescent="0.2">
      <c r="A10" s="14"/>
      <c r="B10" s="15" t="s">
        <v>16</v>
      </c>
      <c r="C10" s="15" t="s">
        <v>16</v>
      </c>
      <c r="D10" s="15" t="s">
        <v>16</v>
      </c>
      <c r="E10" s="15" t="s">
        <v>16</v>
      </c>
      <c r="F10" s="15" t="s">
        <v>16</v>
      </c>
      <c r="G10" s="15"/>
      <c r="H10" s="15" t="s">
        <v>16</v>
      </c>
    </row>
    <row r="11" spans="1:12" x14ac:dyDescent="0.2">
      <c r="A11" s="16" t="s">
        <v>17</v>
      </c>
      <c r="B11" s="17"/>
      <c r="C11" s="18"/>
      <c r="D11" s="18"/>
      <c r="E11" s="18"/>
      <c r="F11" s="18"/>
      <c r="G11" s="19"/>
      <c r="H11" s="1"/>
    </row>
    <row r="12" spans="1:12" x14ac:dyDescent="0.2">
      <c r="A12" s="20" t="s">
        <v>18</v>
      </c>
      <c r="B12" s="21">
        <v>106279.46</v>
      </c>
      <c r="C12" s="21"/>
      <c r="D12" s="21"/>
      <c r="E12" s="21"/>
      <c r="F12" s="22">
        <v>106279.46</v>
      </c>
      <c r="G12" s="23"/>
      <c r="H12" s="21">
        <v>92262</v>
      </c>
    </row>
    <row r="13" spans="1:12" x14ac:dyDescent="0.2">
      <c r="A13" s="20" t="s">
        <v>19</v>
      </c>
      <c r="B13" s="21">
        <v>0</v>
      </c>
      <c r="C13" s="21"/>
      <c r="D13" s="21"/>
      <c r="E13" s="21"/>
      <c r="F13" s="22">
        <f t="shared" ref="F13:F21" si="0">E13+C13+B13+D13</f>
        <v>0</v>
      </c>
      <c r="G13" s="23"/>
      <c r="H13" s="21">
        <v>0</v>
      </c>
    </row>
    <row r="14" spans="1:12" x14ac:dyDescent="0.2">
      <c r="A14" s="20" t="s">
        <v>20</v>
      </c>
      <c r="B14" s="21">
        <v>23347</v>
      </c>
      <c r="C14" s="21"/>
      <c r="D14" s="21"/>
      <c r="E14" s="21"/>
      <c r="F14" s="22">
        <v>23347</v>
      </c>
      <c r="G14" s="23"/>
      <c r="H14" s="21">
        <v>44047</v>
      </c>
    </row>
    <row r="15" spans="1:12" ht="61" x14ac:dyDescent="0.2">
      <c r="A15" s="20" t="s">
        <v>21</v>
      </c>
      <c r="B15" s="24">
        <v>12108.38</v>
      </c>
      <c r="C15" s="21"/>
      <c r="D15" s="21"/>
      <c r="E15" s="21"/>
      <c r="F15" s="22">
        <v>12108.38</v>
      </c>
      <c r="G15" s="23"/>
      <c r="H15" s="21">
        <v>28874</v>
      </c>
    </row>
    <row r="16" spans="1:12" ht="46" x14ac:dyDescent="0.2">
      <c r="A16" s="20" t="s">
        <v>22</v>
      </c>
      <c r="B16" s="21">
        <v>0</v>
      </c>
      <c r="C16" s="21"/>
      <c r="D16" s="21"/>
      <c r="E16" s="21"/>
      <c r="F16" s="22">
        <f t="shared" si="0"/>
        <v>0</v>
      </c>
      <c r="G16" s="23"/>
      <c r="H16" s="21">
        <v>0</v>
      </c>
    </row>
    <row r="17" spans="1:8" ht="91" x14ac:dyDescent="0.2">
      <c r="A17" s="20" t="s">
        <v>23</v>
      </c>
      <c r="B17" s="21">
        <v>0</v>
      </c>
      <c r="C17" s="21"/>
      <c r="D17" s="21"/>
      <c r="E17" s="21"/>
      <c r="F17" s="22">
        <f t="shared" si="0"/>
        <v>0</v>
      </c>
      <c r="G17" s="23"/>
      <c r="H17" s="21"/>
    </row>
    <row r="18" spans="1:8" ht="46" x14ac:dyDescent="0.2">
      <c r="A18" s="20" t="s">
        <v>24</v>
      </c>
      <c r="B18" s="21">
        <v>0</v>
      </c>
      <c r="C18" s="21"/>
      <c r="D18" s="21"/>
      <c r="E18" s="21"/>
      <c r="F18" s="22">
        <f t="shared" si="0"/>
        <v>0</v>
      </c>
      <c r="G18" s="23"/>
      <c r="H18" s="21">
        <v>0</v>
      </c>
    </row>
    <row r="19" spans="1:8" ht="76" x14ac:dyDescent="0.2">
      <c r="A19" s="20" t="s">
        <v>25</v>
      </c>
      <c r="B19" s="21">
        <v>0</v>
      </c>
      <c r="C19" s="21"/>
      <c r="D19" s="21"/>
      <c r="E19" s="21"/>
      <c r="F19" s="22">
        <f t="shared" si="0"/>
        <v>0</v>
      </c>
      <c r="G19" s="23"/>
      <c r="H19" s="21"/>
    </row>
    <row r="20" spans="1:8" x14ac:dyDescent="0.2">
      <c r="A20" s="20"/>
      <c r="B20" s="21"/>
      <c r="C20" s="21"/>
      <c r="D20" s="21"/>
      <c r="E20" s="21"/>
      <c r="F20" s="22">
        <f t="shared" si="0"/>
        <v>0</v>
      </c>
      <c r="G20" s="23"/>
      <c r="H20" s="21"/>
    </row>
    <row r="21" spans="1:8" ht="35" thickBot="1" x14ac:dyDescent="0.25">
      <c r="A21" s="25" t="s">
        <v>26</v>
      </c>
      <c r="B21" s="26">
        <f>SUM(B12:B20)</f>
        <v>141734.84</v>
      </c>
      <c r="C21" s="26">
        <f>SUM(C12:C20)</f>
        <v>0</v>
      </c>
      <c r="D21" s="26">
        <f>SUM(D12:D20)</f>
        <v>0</v>
      </c>
      <c r="E21" s="26">
        <f>SUM(E12:E20)</f>
        <v>0</v>
      </c>
      <c r="F21" s="27">
        <f t="shared" si="0"/>
        <v>141734.84</v>
      </c>
      <c r="G21" s="23"/>
      <c r="H21" s="26">
        <f>SUM(H12:H20)</f>
        <v>165183</v>
      </c>
    </row>
    <row r="22" spans="1:8" ht="17" thickTop="1" x14ac:dyDescent="0.2">
      <c r="A22" s="28"/>
      <c r="B22" s="29"/>
      <c r="C22" s="30"/>
      <c r="D22" s="30"/>
      <c r="E22" s="30"/>
      <c r="F22" s="31" t="str">
        <f>IF(B21+C21+D21+E21-F21=0," ","error")</f>
        <v xml:space="preserve"> </v>
      </c>
      <c r="G22" s="30"/>
      <c r="H22" s="32"/>
    </row>
    <row r="23" spans="1:8" ht="91" x14ac:dyDescent="0.2">
      <c r="A23" s="33" t="s">
        <v>27</v>
      </c>
      <c r="B23" s="34"/>
      <c r="C23" s="19"/>
      <c r="D23" s="19"/>
      <c r="E23" s="19"/>
      <c r="F23" s="19"/>
      <c r="G23" s="19"/>
      <c r="H23" s="1"/>
    </row>
    <row r="24" spans="1:8" ht="61" x14ac:dyDescent="0.2">
      <c r="A24" s="20" t="s">
        <v>28</v>
      </c>
      <c r="B24" s="21"/>
      <c r="C24" s="21"/>
      <c r="D24" s="21"/>
      <c r="E24" s="21"/>
      <c r="F24" s="22">
        <f>E24+C24+B24+D24</f>
        <v>0</v>
      </c>
      <c r="G24" s="23"/>
      <c r="H24" s="21"/>
    </row>
    <row r="25" spans="1:8" ht="61" x14ac:dyDescent="0.2">
      <c r="A25" s="20" t="s">
        <v>29</v>
      </c>
      <c r="B25" s="21"/>
      <c r="C25" s="21"/>
      <c r="D25" s="21"/>
      <c r="E25" s="21"/>
      <c r="F25" s="22">
        <f>E25+C25+B25+D25</f>
        <v>0</v>
      </c>
      <c r="G25" s="23"/>
      <c r="H25" s="21"/>
    </row>
    <row r="26" spans="1:8" ht="35" thickBot="1" x14ac:dyDescent="0.25">
      <c r="A26" s="25" t="s">
        <v>30</v>
      </c>
      <c r="B26" s="26">
        <f>SUM(B24:B25)</f>
        <v>0</v>
      </c>
      <c r="C26" s="26">
        <f>SUM(C24:C25)</f>
        <v>0</v>
      </c>
      <c r="D26" s="26">
        <f>SUM(D24:D25)</f>
        <v>0</v>
      </c>
      <c r="E26" s="26">
        <f>SUM(E24:E25)</f>
        <v>0</v>
      </c>
      <c r="F26" s="26">
        <f>SUM(F24:F25)</f>
        <v>0</v>
      </c>
      <c r="G26" s="23"/>
      <c r="H26" s="26">
        <f>SUM(H24:H25)</f>
        <v>0</v>
      </c>
    </row>
    <row r="27" spans="1:8" ht="17" thickTop="1" x14ac:dyDescent="0.2">
      <c r="A27" s="35"/>
      <c r="B27" s="36"/>
      <c r="C27" s="36"/>
      <c r="D27" s="36"/>
      <c r="E27" s="36"/>
      <c r="F27" s="37" t="str">
        <f>IF(B26+C26+D26+E26-F26=0," ","error")</f>
        <v xml:space="preserve"> </v>
      </c>
      <c r="G27" s="23"/>
      <c r="H27" s="37"/>
    </row>
    <row r="28" spans="1:8" ht="35" thickBot="1" x14ac:dyDescent="0.25">
      <c r="A28" s="25" t="s">
        <v>31</v>
      </c>
      <c r="B28" s="38">
        <f>B26+B21</f>
        <v>141734.84</v>
      </c>
      <c r="C28" s="38">
        <f>C26+C21</f>
        <v>0</v>
      </c>
      <c r="D28" s="38">
        <f>D26+D21</f>
        <v>0</v>
      </c>
      <c r="E28" s="38">
        <f>E26+E21</f>
        <v>0</v>
      </c>
      <c r="F28" s="38">
        <f>F26+F21</f>
        <v>141734.84</v>
      </c>
      <c r="G28" s="23"/>
      <c r="H28" s="38">
        <f>H26+H21</f>
        <v>165183</v>
      </c>
    </row>
    <row r="29" spans="1:8" ht="17" thickTop="1" x14ac:dyDescent="0.2">
      <c r="A29" s="1"/>
      <c r="B29" s="39"/>
      <c r="C29" s="32"/>
      <c r="D29" s="32"/>
      <c r="E29" s="32"/>
      <c r="F29" s="31" t="str">
        <f>IF(B28+C28+E28-F28=0," ","error")</f>
        <v xml:space="preserve"> </v>
      </c>
      <c r="G29" s="32"/>
      <c r="H29" s="32"/>
    </row>
    <row r="30" spans="1:8" x14ac:dyDescent="0.2">
      <c r="A30" s="40" t="s">
        <v>32</v>
      </c>
      <c r="B30" s="41"/>
      <c r="C30" s="42"/>
      <c r="D30" s="42"/>
      <c r="E30" s="42"/>
      <c r="F30" s="42"/>
      <c r="G30" s="42"/>
      <c r="H30" s="42"/>
    </row>
    <row r="31" spans="1:8" ht="60" x14ac:dyDescent="0.2">
      <c r="A31" s="43" t="s">
        <v>33</v>
      </c>
      <c r="B31" s="21">
        <v>41720.160000000003</v>
      </c>
      <c r="C31" s="21"/>
      <c r="D31" s="21"/>
      <c r="E31" s="21"/>
      <c r="F31" s="22">
        <v>41720</v>
      </c>
      <c r="G31" s="37"/>
      <c r="H31" s="21">
        <v>49250</v>
      </c>
    </row>
    <row r="32" spans="1:8" ht="45" x14ac:dyDescent="0.2">
      <c r="A32" s="43" t="s">
        <v>34</v>
      </c>
      <c r="B32" s="21">
        <v>0</v>
      </c>
      <c r="C32" s="21"/>
      <c r="D32" s="21"/>
      <c r="E32" s="21"/>
      <c r="F32" s="22">
        <f t="shared" ref="F32:F41" si="1">E32+C32+B32+D32</f>
        <v>0</v>
      </c>
      <c r="G32" s="37"/>
      <c r="H32" s="21">
        <v>0</v>
      </c>
    </row>
    <row r="33" spans="1:8" ht="45" x14ac:dyDescent="0.2">
      <c r="A33" s="43" t="s">
        <v>35</v>
      </c>
      <c r="B33" s="21">
        <v>0</v>
      </c>
      <c r="C33" s="21"/>
      <c r="D33" s="21"/>
      <c r="E33" s="21"/>
      <c r="F33" s="22">
        <f t="shared" si="1"/>
        <v>0</v>
      </c>
      <c r="G33" s="37"/>
      <c r="H33" s="21">
        <v>0</v>
      </c>
    </row>
    <row r="34" spans="1:8" ht="75" x14ac:dyDescent="0.2">
      <c r="A34" s="43" t="s">
        <v>36</v>
      </c>
      <c r="B34" s="21">
        <v>100563.73</v>
      </c>
      <c r="C34" s="21"/>
      <c r="D34" s="21"/>
      <c r="E34" s="21"/>
      <c r="F34" s="22">
        <v>100564</v>
      </c>
      <c r="G34" s="37"/>
      <c r="H34" s="21">
        <v>95994</v>
      </c>
    </row>
    <row r="35" spans="1:8" ht="30" x14ac:dyDescent="0.2">
      <c r="A35" s="43" t="s">
        <v>37</v>
      </c>
      <c r="B35" s="21">
        <v>100</v>
      </c>
      <c r="C35" s="21"/>
      <c r="D35" s="21"/>
      <c r="E35" s="21"/>
      <c r="F35" s="22">
        <f t="shared" si="1"/>
        <v>100</v>
      </c>
      <c r="G35" s="37"/>
      <c r="H35" s="21">
        <v>0</v>
      </c>
    </row>
    <row r="36" spans="1:8" ht="30" x14ac:dyDescent="0.2">
      <c r="A36" s="43" t="s">
        <v>38</v>
      </c>
      <c r="B36" s="21">
        <v>0</v>
      </c>
      <c r="C36" s="21"/>
      <c r="D36" s="21"/>
      <c r="E36" s="21"/>
      <c r="F36" s="22">
        <f t="shared" si="1"/>
        <v>0</v>
      </c>
      <c r="G36" s="37"/>
      <c r="H36" s="21">
        <v>0</v>
      </c>
    </row>
    <row r="37" spans="1:8" ht="60" x14ac:dyDescent="0.2">
      <c r="A37" s="44" t="s">
        <v>39</v>
      </c>
      <c r="B37" s="21">
        <v>0</v>
      </c>
      <c r="C37" s="21"/>
      <c r="D37" s="21"/>
      <c r="E37" s="21"/>
      <c r="F37" s="22">
        <f t="shared" si="1"/>
        <v>0</v>
      </c>
      <c r="G37" s="37"/>
      <c r="H37" s="21">
        <v>0</v>
      </c>
    </row>
    <row r="38" spans="1:8" ht="60" x14ac:dyDescent="0.2">
      <c r="A38" s="44" t="s">
        <v>40</v>
      </c>
      <c r="B38" s="21"/>
      <c r="C38" s="21"/>
      <c r="D38" s="21"/>
      <c r="E38" s="21"/>
      <c r="F38" s="22">
        <f t="shared" si="1"/>
        <v>0</v>
      </c>
      <c r="G38" s="37"/>
      <c r="H38" s="21">
        <v>0</v>
      </c>
    </row>
    <row r="39" spans="1:8" ht="30" x14ac:dyDescent="0.2">
      <c r="A39" s="44" t="s">
        <v>41</v>
      </c>
      <c r="B39" s="21">
        <v>0</v>
      </c>
      <c r="C39" s="21"/>
      <c r="D39" s="21"/>
      <c r="E39" s="21"/>
      <c r="F39" s="22">
        <f t="shared" si="1"/>
        <v>0</v>
      </c>
      <c r="G39" s="37"/>
      <c r="H39" s="21">
        <v>0</v>
      </c>
    </row>
    <row r="40" spans="1:8" x14ac:dyDescent="0.2">
      <c r="A40" s="44" t="s">
        <v>42</v>
      </c>
      <c r="B40" s="21">
        <v>0</v>
      </c>
      <c r="C40" s="21"/>
      <c r="D40" s="21"/>
      <c r="E40" s="21"/>
      <c r="F40" s="22">
        <f t="shared" si="1"/>
        <v>0</v>
      </c>
      <c r="G40" s="37"/>
      <c r="H40" s="21"/>
    </row>
    <row r="41" spans="1:8" ht="17" thickBot="1" x14ac:dyDescent="0.25">
      <c r="A41" s="43"/>
      <c r="B41" s="45"/>
      <c r="C41" s="45"/>
      <c r="D41" s="45"/>
      <c r="E41" s="45"/>
      <c r="F41" s="22">
        <f t="shared" si="1"/>
        <v>0</v>
      </c>
      <c r="G41" s="37"/>
      <c r="H41" s="45">
        <v>0</v>
      </c>
    </row>
    <row r="42" spans="1:8" ht="36" thickTop="1" thickBot="1" x14ac:dyDescent="0.25">
      <c r="A42" s="46" t="s">
        <v>43</v>
      </c>
      <c r="B42" s="26">
        <f>SUM(B31:B41)</f>
        <v>142383.89000000001</v>
      </c>
      <c r="C42" s="26">
        <f>SUM(C31:C41)</f>
        <v>0</v>
      </c>
      <c r="D42" s="26">
        <f>SUM(D31:D41)</f>
        <v>0</v>
      </c>
      <c r="E42" s="26">
        <f>SUM(E31:E41)</f>
        <v>0</v>
      </c>
      <c r="F42" s="26">
        <f>SUM(F31:F41)</f>
        <v>142384</v>
      </c>
      <c r="G42" s="37"/>
      <c r="H42" s="26">
        <f>SUM(H31:H41)</f>
        <v>145244</v>
      </c>
    </row>
    <row r="43" spans="1:8" ht="17" thickTop="1" x14ac:dyDescent="0.2">
      <c r="A43" s="47"/>
      <c r="B43" s="48"/>
      <c r="C43" s="49"/>
      <c r="D43" s="31"/>
      <c r="E43" s="31"/>
      <c r="F43" s="31" t="str">
        <f>IF(B42+C42+D42+E42-F42=0," ","error")</f>
        <v>error</v>
      </c>
      <c r="G43" s="31"/>
      <c r="H43" s="31"/>
    </row>
    <row r="44" spans="1:8" ht="121" x14ac:dyDescent="0.2">
      <c r="A44" s="33" t="s">
        <v>44</v>
      </c>
      <c r="B44" s="34"/>
      <c r="C44" s="19"/>
      <c r="D44" s="19"/>
      <c r="E44" s="19"/>
      <c r="F44" s="19"/>
      <c r="G44" s="19"/>
      <c r="H44" s="1"/>
    </row>
    <row r="45" spans="1:8" ht="45" x14ac:dyDescent="0.2">
      <c r="A45" s="43" t="s">
        <v>45</v>
      </c>
      <c r="B45" s="21"/>
      <c r="C45" s="21"/>
      <c r="D45" s="21"/>
      <c r="E45" s="21"/>
      <c r="F45" s="22"/>
      <c r="G45" s="37"/>
      <c r="H45" s="21">
        <v>12800</v>
      </c>
    </row>
    <row r="46" spans="1:8" ht="61" thickBot="1" x14ac:dyDescent="0.25">
      <c r="A46" s="43" t="s">
        <v>46</v>
      </c>
      <c r="B46" s="45">
        <v>0</v>
      </c>
      <c r="C46" s="45"/>
      <c r="D46" s="45"/>
      <c r="E46" s="45"/>
      <c r="F46" s="22">
        <f>E46+C46+D46+B46</f>
        <v>0</v>
      </c>
      <c r="G46" s="37"/>
      <c r="H46" s="45">
        <v>0</v>
      </c>
    </row>
    <row r="47" spans="1:8" ht="36" thickTop="1" thickBot="1" x14ac:dyDescent="0.25">
      <c r="A47" s="46" t="s">
        <v>47</v>
      </c>
      <c r="B47" s="26">
        <f>SUM(B45:B46)</f>
        <v>0</v>
      </c>
      <c r="C47" s="26">
        <f>SUM(C45:C46)</f>
        <v>0</v>
      </c>
      <c r="D47" s="26">
        <f>SUM(D45:D46)</f>
        <v>0</v>
      </c>
      <c r="E47" s="26">
        <f>SUM(E45:E46)</f>
        <v>0</v>
      </c>
      <c r="F47" s="26">
        <f>SUM(F45:F46)</f>
        <v>0</v>
      </c>
      <c r="G47" s="37"/>
      <c r="H47" s="26">
        <f>SUM(H45:H46)</f>
        <v>12800</v>
      </c>
    </row>
    <row r="48" spans="1:8" ht="18" thickTop="1" thickBot="1" x14ac:dyDescent="0.25">
      <c r="A48" s="1"/>
      <c r="B48" s="50"/>
      <c r="C48" s="50"/>
      <c r="D48" s="32"/>
      <c r="E48" s="50"/>
      <c r="F48" s="31" t="str">
        <f>IF(B47+C47+D47+E47-F47=0," ","error")</f>
        <v xml:space="preserve"> </v>
      </c>
      <c r="G48" s="32"/>
      <c r="H48" s="32"/>
    </row>
    <row r="49" spans="1:8" ht="18" thickTop="1" thickBot="1" x14ac:dyDescent="0.25">
      <c r="A49" s="51" t="s">
        <v>48</v>
      </c>
      <c r="B49" s="52">
        <f>+B47+B42</f>
        <v>142383.89000000001</v>
      </c>
      <c r="C49" s="52">
        <f>+C47+C42</f>
        <v>0</v>
      </c>
      <c r="D49" s="52">
        <f>+D47+D42</f>
        <v>0</v>
      </c>
      <c r="E49" s="52">
        <f>+E47+E42</f>
        <v>0</v>
      </c>
      <c r="F49" s="52">
        <f>+F47+F42</f>
        <v>142384</v>
      </c>
      <c r="G49" s="23"/>
      <c r="H49" s="52">
        <f>+H47+H42</f>
        <v>158044</v>
      </c>
    </row>
    <row r="50" spans="1:8" ht="18" thickTop="1" thickBot="1" x14ac:dyDescent="0.25">
      <c r="A50" s="1"/>
      <c r="B50" s="53"/>
      <c r="C50" s="54"/>
      <c r="D50" s="54"/>
      <c r="E50" s="54"/>
      <c r="F50" s="31"/>
      <c r="G50" s="55"/>
      <c r="H50" s="32"/>
    </row>
    <row r="51" spans="1:8" ht="18" thickTop="1" thickBot="1" x14ac:dyDescent="0.25">
      <c r="A51" s="56" t="s">
        <v>49</v>
      </c>
      <c r="B51" s="57">
        <f>+B28-B49</f>
        <v>-649.05000000001746</v>
      </c>
      <c r="C51" s="57">
        <f>+C28-C49</f>
        <v>0</v>
      </c>
      <c r="D51" s="57">
        <f>+D28-D49</f>
        <v>0</v>
      </c>
      <c r="E51" s="57">
        <f>+E28-E49</f>
        <v>0</v>
      </c>
      <c r="F51" s="58">
        <v>-649</v>
      </c>
      <c r="G51" s="59"/>
      <c r="H51" s="57">
        <f>+H28-H49</f>
        <v>7139</v>
      </c>
    </row>
    <row r="52" spans="1:8" ht="17" thickBot="1" x14ac:dyDescent="0.25">
      <c r="A52" s="56"/>
      <c r="B52" s="60"/>
      <c r="C52" s="60"/>
      <c r="D52" s="60"/>
      <c r="E52" s="60"/>
      <c r="F52" s="60"/>
      <c r="G52" s="59"/>
      <c r="H52" s="60"/>
    </row>
    <row r="53" spans="1:8" ht="18" thickTop="1" thickBot="1" x14ac:dyDescent="0.25">
      <c r="A53" s="61" t="s">
        <v>50</v>
      </c>
      <c r="B53" s="62"/>
      <c r="C53" s="62"/>
      <c r="D53" s="62"/>
      <c r="E53" s="62"/>
      <c r="F53" s="63">
        <f>IF(E53+D53+C53+B53=0,0,"Transfer error")</f>
        <v>0</v>
      </c>
      <c r="G53" s="59"/>
      <c r="H53" s="62"/>
    </row>
    <row r="54" spans="1:8" ht="18" thickTop="1" thickBot="1" x14ac:dyDescent="0.25">
      <c r="A54" s="64"/>
      <c r="B54" s="65"/>
      <c r="C54" s="65"/>
      <c r="D54" s="66"/>
      <c r="E54" s="65"/>
      <c r="F54" s="67"/>
      <c r="G54" s="59"/>
      <c r="H54" s="65"/>
    </row>
    <row r="55" spans="1:8" ht="53" thickTop="1" thickBot="1" x14ac:dyDescent="0.25">
      <c r="A55" s="46" t="s">
        <v>51</v>
      </c>
      <c r="B55" s="68">
        <f>+B51+B53</f>
        <v>-649.05000000001746</v>
      </c>
      <c r="C55" s="68">
        <f>+C51+C53</f>
        <v>0</v>
      </c>
      <c r="D55" s="68">
        <f>+D51+D53</f>
        <v>0</v>
      </c>
      <c r="E55" s="68">
        <f>+E51+E53</f>
        <v>0</v>
      </c>
      <c r="F55" s="68">
        <f>+F51+F53</f>
        <v>-649</v>
      </c>
      <c r="G55" s="59"/>
      <c r="H55" s="68">
        <f>+H51+H53</f>
        <v>7139</v>
      </c>
    </row>
    <row r="56" spans="1:8" ht="17" thickTop="1" x14ac:dyDescent="0.2"/>
  </sheetData>
  <mergeCells count="13">
    <mergeCell ref="H5:J5"/>
    <mergeCell ref="D6:F6"/>
    <mergeCell ref="H6:J6"/>
    <mergeCell ref="A1:A6"/>
    <mergeCell ref="B1:J1"/>
    <mergeCell ref="B2:J2"/>
    <mergeCell ref="B3:J3"/>
    <mergeCell ref="B4:B6"/>
    <mergeCell ref="C4:C6"/>
    <mergeCell ref="D4:F4"/>
    <mergeCell ref="G4:G6"/>
    <mergeCell ref="H4:J4"/>
    <mergeCell ref="D5:F5"/>
  </mergeCells>
  <pageMargins left="0.7" right="0.7" top="0.75" bottom="0.75" header="0.3" footer="0.3"/>
  <pageSetup paperSize="9" orientation="portrait" horizontalDpi="0" verticalDpi="0" copies="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AAD-AB84-2E4C-8D61-E69C56405EBD}">
  <dimension ref="A1:J52"/>
  <sheetViews>
    <sheetView workbookViewId="0">
      <selection activeCell="I2" sqref="H2:I2"/>
    </sheetView>
  </sheetViews>
  <sheetFormatPr baseColWidth="10" defaultRowHeight="16" x14ac:dyDescent="0.2"/>
  <cols>
    <col min="1" max="1" width="6.83203125" customWidth="1"/>
    <col min="4" max="4" width="1" customWidth="1"/>
    <col min="6" max="6" width="7.5" customWidth="1"/>
    <col min="7" max="7" width="4.33203125" customWidth="1"/>
    <col min="8" max="8" width="7.5" customWidth="1"/>
    <col min="9" max="9" width="8.6640625" customWidth="1"/>
  </cols>
  <sheetData>
    <row r="1" spans="1:10" ht="20" x14ac:dyDescent="0.2">
      <c r="A1" s="1"/>
      <c r="B1" s="164" t="str">
        <f>'[1]R&amp;P Accounts'!B2</f>
        <v>Kindness Homeless Street Team Glasgow SCIO</v>
      </c>
      <c r="C1" s="164"/>
      <c r="D1" s="164"/>
      <c r="E1" s="164"/>
      <c r="F1" s="164"/>
      <c r="G1" s="164"/>
      <c r="H1" s="164"/>
      <c r="I1" s="164" t="str">
        <f>'[1]R&amp;P Accounts'!L2</f>
        <v>SC</v>
      </c>
      <c r="J1" s="164"/>
    </row>
    <row r="2" spans="1:10" ht="20" x14ac:dyDescent="0.2">
      <c r="A2" s="69" t="s">
        <v>52</v>
      </c>
      <c r="B2" s="70"/>
      <c r="C2" s="71"/>
      <c r="D2" s="71"/>
      <c r="E2" s="165"/>
      <c r="F2" s="165"/>
      <c r="G2" s="72"/>
      <c r="I2" s="72"/>
      <c r="J2" s="72"/>
    </row>
    <row r="3" spans="1:10" ht="42" x14ac:dyDescent="0.2">
      <c r="A3" s="73" t="s">
        <v>53</v>
      </c>
      <c r="B3" s="166" t="s">
        <v>54</v>
      </c>
      <c r="C3" s="166"/>
      <c r="D3" s="166"/>
      <c r="E3" s="74" t="s">
        <v>55</v>
      </c>
      <c r="F3" s="74" t="s">
        <v>56</v>
      </c>
      <c r="G3" s="74" t="s">
        <v>12</v>
      </c>
      <c r="H3" s="74" t="s">
        <v>57</v>
      </c>
      <c r="I3" s="74" t="s">
        <v>58</v>
      </c>
      <c r="J3" s="74" t="s">
        <v>59</v>
      </c>
    </row>
    <row r="4" spans="1:10" ht="52" x14ac:dyDescent="0.2">
      <c r="A4" s="1"/>
      <c r="B4" s="167"/>
      <c r="C4" s="167"/>
      <c r="D4" s="167"/>
      <c r="E4" s="75" t="s">
        <v>16</v>
      </c>
      <c r="F4" s="75" t="s">
        <v>16</v>
      </c>
      <c r="G4" s="75" t="s">
        <v>16</v>
      </c>
      <c r="H4" s="75" t="s">
        <v>16</v>
      </c>
      <c r="I4" s="75" t="s">
        <v>16</v>
      </c>
      <c r="J4" s="75" t="s">
        <v>16</v>
      </c>
    </row>
    <row r="5" spans="1:10" x14ac:dyDescent="0.2">
      <c r="A5" s="153" t="s">
        <v>60</v>
      </c>
      <c r="B5" s="168" t="s">
        <v>61</v>
      </c>
      <c r="C5" s="168"/>
      <c r="D5" s="168"/>
      <c r="E5" s="76">
        <v>143171</v>
      </c>
      <c r="F5" s="76"/>
      <c r="G5" s="76"/>
      <c r="H5" s="76"/>
      <c r="I5" s="77"/>
      <c r="J5" s="76">
        <v>150607</v>
      </c>
    </row>
    <row r="6" spans="1:10" x14ac:dyDescent="0.2">
      <c r="A6" s="154"/>
      <c r="B6" s="168" t="s">
        <v>62</v>
      </c>
      <c r="C6" s="168"/>
      <c r="D6" s="168"/>
      <c r="E6" s="76">
        <v>-649</v>
      </c>
      <c r="F6" s="76"/>
      <c r="G6" s="76"/>
      <c r="H6" s="76"/>
      <c r="I6" s="77"/>
      <c r="J6" s="76">
        <v>7140</v>
      </c>
    </row>
    <row r="7" spans="1:10" x14ac:dyDescent="0.2">
      <c r="A7" s="154"/>
      <c r="B7" s="169" t="s">
        <v>63</v>
      </c>
      <c r="C7" s="170"/>
      <c r="D7" s="171"/>
      <c r="E7" s="78"/>
      <c r="F7" s="78"/>
      <c r="G7" s="78"/>
      <c r="H7" s="78"/>
      <c r="I7" s="77">
        <f>E7+F7+G7+H7</f>
        <v>0</v>
      </c>
      <c r="J7" s="78"/>
    </row>
    <row r="8" spans="1:10" ht="17" thickBot="1" x14ac:dyDescent="0.25">
      <c r="A8" s="154"/>
      <c r="B8" s="168" t="s">
        <v>64</v>
      </c>
      <c r="C8" s="168"/>
      <c r="D8" s="168"/>
      <c r="E8" s="79"/>
      <c r="F8" s="79"/>
      <c r="G8" s="79"/>
      <c r="H8" s="79"/>
      <c r="I8" s="80"/>
      <c r="J8" s="79">
        <v>-14576</v>
      </c>
    </row>
    <row r="9" spans="1:10" ht="18" thickTop="1" thickBot="1" x14ac:dyDescent="0.25">
      <c r="A9" s="1"/>
      <c r="B9" s="162" t="s">
        <v>65</v>
      </c>
      <c r="C9" s="162"/>
      <c r="D9" s="162"/>
      <c r="E9" s="81">
        <v>142522</v>
      </c>
      <c r="F9" s="81">
        <f>SUM(F5:F8)</f>
        <v>0</v>
      </c>
      <c r="G9" s="81">
        <f>SUM(G5:G8)</f>
        <v>0</v>
      </c>
      <c r="H9" s="81">
        <f>SUM(H5:H8)</f>
        <v>0</v>
      </c>
      <c r="I9" s="82">
        <f>E9+F9+G9+H9</f>
        <v>142522</v>
      </c>
      <c r="J9" s="81">
        <f>SUM(J5:J8)</f>
        <v>143171</v>
      </c>
    </row>
    <row r="10" spans="1:10" ht="17" thickTop="1" x14ac:dyDescent="0.2">
      <c r="A10" s="1"/>
      <c r="B10" s="163" t="s">
        <v>66</v>
      </c>
      <c r="C10" s="163"/>
      <c r="D10" s="163"/>
      <c r="E10" s="83"/>
      <c r="F10" s="83">
        <f>F6-'[1]R&amp;P Accounts'!D55</f>
        <v>0</v>
      </c>
      <c r="G10" s="83">
        <f>G6-'[1]R&amp;P Accounts'!F55</f>
        <v>0</v>
      </c>
      <c r="H10" s="83">
        <f>H6-'[1]R&amp;P Accounts'!H55</f>
        <v>0</v>
      </c>
      <c r="I10" s="83"/>
      <c r="J10" s="83"/>
    </row>
    <row r="11" spans="1:10" x14ac:dyDescent="0.2">
      <c r="A11" s="1"/>
      <c r="B11" s="158"/>
      <c r="C11" s="158"/>
      <c r="D11" s="158"/>
      <c r="E11" s="1"/>
      <c r="F11" s="1"/>
      <c r="G11" s="84"/>
      <c r="H11" s="1"/>
      <c r="I11" s="1"/>
      <c r="J11" s="1"/>
    </row>
    <row r="12" spans="1:10" ht="26" x14ac:dyDescent="0.2">
      <c r="A12" s="1"/>
      <c r="B12" s="150" t="s">
        <v>67</v>
      </c>
      <c r="C12" s="150"/>
      <c r="D12" s="150"/>
      <c r="E12" s="1"/>
      <c r="F12" s="85"/>
      <c r="G12" s="151" t="s">
        <v>68</v>
      </c>
      <c r="H12" s="151"/>
      <c r="I12" s="85" t="s">
        <v>69</v>
      </c>
      <c r="J12" s="85" t="s">
        <v>70</v>
      </c>
    </row>
    <row r="13" spans="1:10" ht="26" x14ac:dyDescent="0.2">
      <c r="A13" s="86"/>
      <c r="B13" s="152"/>
      <c r="C13" s="152"/>
      <c r="D13" s="152"/>
      <c r="E13" s="87"/>
      <c r="F13" s="87"/>
      <c r="G13" s="88"/>
      <c r="H13" s="86"/>
      <c r="I13" s="75" t="s">
        <v>16</v>
      </c>
      <c r="J13" s="75" t="s">
        <v>16</v>
      </c>
    </row>
    <row r="14" spans="1:10" x14ac:dyDescent="0.2">
      <c r="A14" s="153" t="s">
        <v>71</v>
      </c>
      <c r="B14" s="155"/>
      <c r="C14" s="155"/>
      <c r="D14" s="155"/>
      <c r="E14" s="1"/>
      <c r="F14" s="1"/>
      <c r="G14" s="159"/>
      <c r="H14" s="160"/>
      <c r="I14" s="89"/>
      <c r="J14" s="89"/>
    </row>
    <row r="15" spans="1:10" x14ac:dyDescent="0.2">
      <c r="A15" s="154"/>
      <c r="B15" s="155"/>
      <c r="C15" s="155"/>
      <c r="D15" s="155"/>
      <c r="E15" s="1"/>
      <c r="F15" s="85"/>
      <c r="G15" s="159"/>
      <c r="H15" s="160"/>
      <c r="I15" s="89"/>
      <c r="J15" s="89"/>
    </row>
    <row r="16" spans="1:10" x14ac:dyDescent="0.2">
      <c r="A16" s="154"/>
      <c r="B16" s="155"/>
      <c r="C16" s="155"/>
      <c r="D16" s="155"/>
      <c r="E16" s="84"/>
      <c r="F16" s="90"/>
      <c r="G16" s="159"/>
      <c r="H16" s="160"/>
      <c r="I16" s="89"/>
      <c r="J16" s="89"/>
    </row>
    <row r="17" spans="1:10" x14ac:dyDescent="0.2">
      <c r="A17" s="154"/>
      <c r="B17" s="155"/>
      <c r="C17" s="155"/>
      <c r="D17" s="155"/>
      <c r="E17" s="84"/>
      <c r="F17" s="90"/>
      <c r="G17" s="159"/>
      <c r="H17" s="160"/>
      <c r="I17" s="89"/>
      <c r="J17" s="89"/>
    </row>
    <row r="18" spans="1:10" ht="17" thickBot="1" x14ac:dyDescent="0.25">
      <c r="A18" s="154"/>
      <c r="B18" s="155"/>
      <c r="C18" s="155"/>
      <c r="D18" s="155"/>
      <c r="E18" s="84"/>
      <c r="F18" s="90"/>
      <c r="G18" s="159"/>
      <c r="H18" s="160"/>
      <c r="I18" s="91"/>
      <c r="J18" s="91"/>
    </row>
    <row r="19" spans="1:10" ht="17" thickBot="1" x14ac:dyDescent="0.25">
      <c r="A19" s="92"/>
      <c r="B19" s="93"/>
      <c r="C19" s="93"/>
      <c r="D19" s="93"/>
      <c r="E19" s="84"/>
      <c r="F19" s="90"/>
      <c r="G19" s="1"/>
      <c r="H19" s="94" t="s">
        <v>72</v>
      </c>
      <c r="I19" s="95">
        <f>SUM(I14:I18)</f>
        <v>0</v>
      </c>
      <c r="J19" s="95">
        <f>SUM(J14:J18)</f>
        <v>0</v>
      </c>
    </row>
    <row r="20" spans="1:10" x14ac:dyDescent="0.2">
      <c r="A20" s="1"/>
      <c r="B20" s="161"/>
      <c r="C20" s="161"/>
      <c r="D20" s="161"/>
      <c r="E20" s="1"/>
      <c r="F20" s="1"/>
      <c r="G20" s="84"/>
      <c r="H20" s="75"/>
      <c r="I20" s="75"/>
      <c r="J20" s="75"/>
    </row>
    <row r="21" spans="1:10" ht="26" x14ac:dyDescent="0.2">
      <c r="A21" s="1"/>
      <c r="B21" s="150" t="s">
        <v>67</v>
      </c>
      <c r="C21" s="150"/>
      <c r="D21" s="150"/>
      <c r="E21" s="1"/>
      <c r="F21" s="151" t="s">
        <v>68</v>
      </c>
      <c r="G21" s="151"/>
      <c r="H21" s="85" t="s">
        <v>73</v>
      </c>
      <c r="I21" s="85" t="s">
        <v>74</v>
      </c>
      <c r="J21" s="85" t="s">
        <v>70</v>
      </c>
    </row>
    <row r="22" spans="1:10" ht="39" x14ac:dyDescent="0.2">
      <c r="A22" s="86"/>
      <c r="B22" s="152"/>
      <c r="C22" s="152"/>
      <c r="D22" s="152"/>
      <c r="E22" s="86"/>
      <c r="F22" s="86"/>
      <c r="G22" s="87"/>
      <c r="H22" s="75" t="s">
        <v>16</v>
      </c>
      <c r="I22" s="75" t="s">
        <v>16</v>
      </c>
      <c r="J22" s="75" t="s">
        <v>16</v>
      </c>
    </row>
    <row r="23" spans="1:10" x14ac:dyDescent="0.2">
      <c r="A23" s="153" t="s">
        <v>75</v>
      </c>
      <c r="B23" s="155" t="s">
        <v>76</v>
      </c>
      <c r="C23" s="155"/>
      <c r="D23" s="155"/>
      <c r="E23" s="1"/>
      <c r="F23" s="156" t="s">
        <v>77</v>
      </c>
      <c r="G23" s="157"/>
      <c r="H23" s="89">
        <v>22710</v>
      </c>
      <c r="I23" s="89">
        <v>7329</v>
      </c>
      <c r="J23" s="89">
        <v>9772</v>
      </c>
    </row>
    <row r="24" spans="1:10" x14ac:dyDescent="0.2">
      <c r="A24" s="154"/>
      <c r="B24" s="155" t="s">
        <v>78</v>
      </c>
      <c r="C24" s="155"/>
      <c r="D24" s="155"/>
      <c r="E24" s="1"/>
      <c r="F24" s="156" t="s">
        <v>77</v>
      </c>
      <c r="G24" s="157"/>
      <c r="H24" s="89">
        <v>21600</v>
      </c>
      <c r="I24" s="89">
        <v>12393</v>
      </c>
      <c r="J24" s="89">
        <v>16524</v>
      </c>
    </row>
    <row r="25" spans="1:10" x14ac:dyDescent="0.2">
      <c r="A25" s="154"/>
      <c r="B25" s="155" t="s">
        <v>79</v>
      </c>
      <c r="C25" s="155"/>
      <c r="D25" s="155"/>
      <c r="E25" s="1"/>
      <c r="F25" s="156" t="s">
        <v>77</v>
      </c>
      <c r="G25" s="157"/>
      <c r="H25" s="89">
        <v>29807</v>
      </c>
      <c r="I25" s="89">
        <v>12855</v>
      </c>
      <c r="J25" s="89">
        <v>17140</v>
      </c>
    </row>
    <row r="26" spans="1:10" x14ac:dyDescent="0.2">
      <c r="A26" s="154"/>
      <c r="B26" s="155" t="s">
        <v>80</v>
      </c>
      <c r="C26" s="155"/>
      <c r="D26" s="155"/>
      <c r="E26" s="1"/>
      <c r="F26" s="156" t="s">
        <v>77</v>
      </c>
      <c r="G26" s="157"/>
      <c r="H26" s="89">
        <v>12800</v>
      </c>
      <c r="I26" s="89">
        <v>8160</v>
      </c>
      <c r="J26" s="89">
        <v>10880</v>
      </c>
    </row>
    <row r="27" spans="1:10" x14ac:dyDescent="0.2">
      <c r="A27" s="154"/>
      <c r="B27" s="155"/>
      <c r="C27" s="155"/>
      <c r="D27" s="155"/>
      <c r="E27" s="1"/>
      <c r="F27" s="156"/>
      <c r="G27" s="157"/>
      <c r="H27" s="89"/>
      <c r="I27" s="89"/>
      <c r="J27" s="89"/>
    </row>
    <row r="28" spans="1:10" x14ac:dyDescent="0.2">
      <c r="A28" s="154"/>
      <c r="B28" s="155"/>
      <c r="C28" s="155"/>
      <c r="D28" s="155"/>
      <c r="E28" s="1"/>
      <c r="F28" s="156"/>
      <c r="G28" s="157"/>
      <c r="H28" s="89"/>
      <c r="I28" s="89"/>
      <c r="J28" s="89"/>
    </row>
    <row r="29" spans="1:10" x14ac:dyDescent="0.2">
      <c r="A29" s="154"/>
      <c r="B29" s="155"/>
      <c r="C29" s="155"/>
      <c r="D29" s="155"/>
      <c r="E29" s="1"/>
      <c r="F29" s="156"/>
      <c r="G29" s="157"/>
      <c r="H29" s="89"/>
      <c r="I29" s="89"/>
      <c r="J29" s="89"/>
    </row>
    <row r="30" spans="1:10" x14ac:dyDescent="0.2">
      <c r="A30" s="154"/>
      <c r="B30" s="155"/>
      <c r="C30" s="155"/>
      <c r="D30" s="155"/>
      <c r="E30" s="1"/>
      <c r="F30" s="156"/>
      <c r="G30" s="157"/>
      <c r="H30" s="89"/>
      <c r="I30" s="89"/>
      <c r="J30" s="89"/>
    </row>
    <row r="31" spans="1:10" ht="17" thickBot="1" x14ac:dyDescent="0.25">
      <c r="A31" s="154"/>
      <c r="B31" s="155"/>
      <c r="C31" s="155"/>
      <c r="D31" s="155"/>
      <c r="E31" s="1"/>
      <c r="F31" s="156"/>
      <c r="G31" s="157"/>
      <c r="H31" s="91"/>
      <c r="I31" s="91"/>
      <c r="J31" s="91"/>
    </row>
    <row r="32" spans="1:10" ht="17" thickBot="1" x14ac:dyDescent="0.25">
      <c r="A32" s="92"/>
      <c r="B32" s="93"/>
      <c r="C32" s="93"/>
      <c r="D32" s="93"/>
      <c r="E32" s="1"/>
      <c r="F32" s="1"/>
      <c r="G32" s="74" t="s">
        <v>81</v>
      </c>
      <c r="H32" s="95">
        <f>SUM(H23:H31)</f>
        <v>86917</v>
      </c>
      <c r="I32" s="95">
        <f>SUM(I23:I31)</f>
        <v>40737</v>
      </c>
      <c r="J32" s="95">
        <f>SUM(J23:J31)</f>
        <v>54316</v>
      </c>
    </row>
    <row r="33" spans="1:10" x14ac:dyDescent="0.2">
      <c r="A33" s="1"/>
      <c r="B33" s="158"/>
      <c r="C33" s="158"/>
      <c r="D33" s="158"/>
      <c r="E33" s="1"/>
      <c r="F33" s="75"/>
      <c r="G33" s="84"/>
      <c r="H33" s="96"/>
      <c r="I33" s="96"/>
      <c r="J33" s="96"/>
    </row>
    <row r="34" spans="1:10" x14ac:dyDescent="0.2">
      <c r="A34" s="1"/>
      <c r="B34" s="150" t="s">
        <v>67</v>
      </c>
      <c r="C34" s="150"/>
      <c r="D34" s="150"/>
      <c r="E34" s="1"/>
      <c r="F34" s="75"/>
      <c r="G34" s="151" t="s">
        <v>82</v>
      </c>
      <c r="H34" s="151"/>
      <c r="I34" s="85" t="s">
        <v>83</v>
      </c>
      <c r="J34" s="85" t="s">
        <v>70</v>
      </c>
    </row>
    <row r="35" spans="1:10" ht="26" x14ac:dyDescent="0.2">
      <c r="A35" s="86"/>
      <c r="B35" s="152"/>
      <c r="C35" s="152"/>
      <c r="D35" s="152"/>
      <c r="E35" s="1"/>
      <c r="F35" s="87"/>
      <c r="G35" s="88"/>
      <c r="H35" s="86"/>
      <c r="I35" s="75" t="s">
        <v>16</v>
      </c>
      <c r="J35" s="75" t="s">
        <v>16</v>
      </c>
    </row>
    <row r="36" spans="1:10" x14ac:dyDescent="0.2">
      <c r="A36" s="153" t="s">
        <v>84</v>
      </c>
      <c r="B36" s="155"/>
      <c r="C36" s="155"/>
      <c r="D36" s="155"/>
      <c r="E36" s="1"/>
      <c r="F36" s="75"/>
      <c r="G36" s="137"/>
      <c r="H36" s="138"/>
      <c r="I36" s="97"/>
      <c r="J36" s="97"/>
    </row>
    <row r="37" spans="1:10" x14ac:dyDescent="0.2">
      <c r="A37" s="154"/>
      <c r="B37" s="155"/>
      <c r="C37" s="155"/>
      <c r="D37" s="155"/>
      <c r="E37" s="1"/>
      <c r="F37" s="75"/>
      <c r="G37" s="137"/>
      <c r="H37" s="138"/>
      <c r="I37" s="97"/>
      <c r="J37" s="97"/>
    </row>
    <row r="38" spans="1:10" x14ac:dyDescent="0.2">
      <c r="A38" s="154"/>
      <c r="B38" s="155"/>
      <c r="C38" s="155"/>
      <c r="D38" s="155"/>
      <c r="E38" s="1"/>
      <c r="F38" s="75"/>
      <c r="G38" s="137"/>
      <c r="H38" s="138"/>
      <c r="I38" s="97"/>
      <c r="J38" s="97"/>
    </row>
    <row r="39" spans="1:10" x14ac:dyDescent="0.2">
      <c r="A39" s="154"/>
      <c r="B39" s="155"/>
      <c r="C39" s="155"/>
      <c r="D39" s="155"/>
      <c r="E39" s="1"/>
      <c r="F39" s="75"/>
      <c r="G39" s="137"/>
      <c r="H39" s="138"/>
      <c r="I39" s="97"/>
      <c r="J39" s="97"/>
    </row>
    <row r="40" spans="1:10" ht="17" thickBot="1" x14ac:dyDescent="0.25">
      <c r="A40" s="154"/>
      <c r="B40" s="155"/>
      <c r="C40" s="155"/>
      <c r="D40" s="155"/>
      <c r="E40" s="1"/>
      <c r="F40" s="75"/>
      <c r="G40" s="137"/>
      <c r="H40" s="138"/>
      <c r="I40" s="98"/>
      <c r="J40" s="98"/>
    </row>
    <row r="41" spans="1:10" ht="17" thickBot="1" x14ac:dyDescent="0.25">
      <c r="A41" s="92"/>
      <c r="B41" s="93"/>
      <c r="C41" s="93"/>
      <c r="D41" s="93"/>
      <c r="E41" s="1"/>
      <c r="F41" s="75"/>
      <c r="G41" s="1"/>
      <c r="H41" s="74" t="s">
        <v>81</v>
      </c>
      <c r="I41" s="99">
        <f>SUM(I36:I40)</f>
        <v>0</v>
      </c>
      <c r="J41" s="99">
        <f>SUM(J36:J40)</f>
        <v>0</v>
      </c>
    </row>
    <row r="42" spans="1:10" x14ac:dyDescent="0.2">
      <c r="A42" s="100"/>
      <c r="B42" s="101"/>
      <c r="C42" s="84"/>
      <c r="D42" s="84"/>
      <c r="E42" s="84"/>
      <c r="F42" s="84"/>
      <c r="G42" s="84"/>
      <c r="H42" s="1"/>
      <c r="I42" s="1"/>
      <c r="J42" s="1"/>
    </row>
    <row r="43" spans="1:10" ht="39" x14ac:dyDescent="0.2">
      <c r="A43" s="1"/>
      <c r="B43" s="150" t="s">
        <v>67</v>
      </c>
      <c r="C43" s="150"/>
      <c r="D43" s="150"/>
      <c r="E43" s="1"/>
      <c r="F43" s="84"/>
      <c r="G43" s="151" t="s">
        <v>82</v>
      </c>
      <c r="H43" s="151"/>
      <c r="I43" s="75" t="s">
        <v>85</v>
      </c>
      <c r="J43" s="85" t="s">
        <v>70</v>
      </c>
    </row>
    <row r="44" spans="1:10" ht="26" x14ac:dyDescent="0.2">
      <c r="A44" s="86"/>
      <c r="B44" s="152"/>
      <c r="C44" s="152"/>
      <c r="D44" s="152"/>
      <c r="E44" s="87"/>
      <c r="F44" s="87"/>
      <c r="G44" s="88"/>
      <c r="H44" s="87"/>
      <c r="I44" s="75" t="s">
        <v>16</v>
      </c>
      <c r="J44" s="75" t="s">
        <v>16</v>
      </c>
    </row>
    <row r="45" spans="1:10" x14ac:dyDescent="0.2">
      <c r="A45" s="153" t="s">
        <v>86</v>
      </c>
      <c r="B45" s="155"/>
      <c r="C45" s="155"/>
      <c r="D45" s="155"/>
      <c r="E45" s="1"/>
      <c r="F45" s="84"/>
      <c r="G45" s="137"/>
      <c r="H45" s="138"/>
      <c r="I45" s="102"/>
      <c r="J45" s="102"/>
    </row>
    <row r="46" spans="1:10" x14ac:dyDescent="0.2">
      <c r="A46" s="154"/>
      <c r="B46" s="155"/>
      <c r="C46" s="155"/>
      <c r="D46" s="155"/>
      <c r="E46" s="1"/>
      <c r="F46" s="84"/>
      <c r="G46" s="137"/>
      <c r="H46" s="138"/>
      <c r="I46" s="102"/>
      <c r="J46" s="102"/>
    </row>
    <row r="47" spans="1:10" ht="17" thickBot="1" x14ac:dyDescent="0.25">
      <c r="A47" s="154"/>
      <c r="B47" s="155"/>
      <c r="C47" s="155"/>
      <c r="D47" s="155"/>
      <c r="E47" s="1"/>
      <c r="F47" s="84"/>
      <c r="G47" s="137"/>
      <c r="H47" s="138"/>
      <c r="I47" s="103"/>
      <c r="J47" s="103"/>
    </row>
    <row r="48" spans="1:10" ht="17" thickBot="1" x14ac:dyDescent="0.25">
      <c r="A48" s="92"/>
      <c r="B48" s="93"/>
      <c r="C48" s="93"/>
      <c r="D48" s="93"/>
      <c r="E48" s="1"/>
      <c r="F48" s="84"/>
      <c r="G48" s="1"/>
      <c r="H48" s="74" t="s">
        <v>81</v>
      </c>
      <c r="I48" s="95">
        <f>SUM(I45:I47)</f>
        <v>0</v>
      </c>
      <c r="J48" s="95">
        <f>SUM(J45:J47)</f>
        <v>0</v>
      </c>
    </row>
    <row r="49" spans="1:10" x14ac:dyDescent="0.2">
      <c r="A49" s="100"/>
      <c r="B49" s="101"/>
      <c r="C49" s="84"/>
      <c r="D49" s="84"/>
      <c r="E49" s="84"/>
      <c r="F49" s="84"/>
      <c r="G49" s="84"/>
      <c r="H49" s="1"/>
      <c r="I49" s="1"/>
      <c r="J49" s="1"/>
    </row>
    <row r="50" spans="1:10" ht="140" x14ac:dyDescent="0.2">
      <c r="A50" s="104" t="s">
        <v>87</v>
      </c>
      <c r="B50" s="139" t="s">
        <v>88</v>
      </c>
      <c r="C50" s="139"/>
      <c r="D50" s="139"/>
      <c r="E50" s="139"/>
      <c r="F50" s="140" t="s">
        <v>89</v>
      </c>
      <c r="G50" s="140"/>
      <c r="H50" s="140"/>
      <c r="I50" s="105"/>
      <c r="J50" s="106" t="s">
        <v>90</v>
      </c>
    </row>
    <row r="51" spans="1:10" x14ac:dyDescent="0.2">
      <c r="A51" s="107"/>
      <c r="B51" s="141"/>
      <c r="C51" s="142"/>
      <c r="D51" s="142"/>
      <c r="E51" s="143"/>
      <c r="F51" s="141" t="s">
        <v>91</v>
      </c>
      <c r="G51" s="142"/>
      <c r="H51" s="142"/>
      <c r="I51" s="143"/>
      <c r="J51" s="108"/>
    </row>
    <row r="52" spans="1:10" x14ac:dyDescent="0.2">
      <c r="A52" s="107"/>
      <c r="B52" s="144"/>
      <c r="C52" s="145"/>
      <c r="D52" s="145"/>
      <c r="E52" s="146"/>
      <c r="F52" s="147" t="s">
        <v>124</v>
      </c>
      <c r="G52" s="148"/>
      <c r="H52" s="148"/>
      <c r="I52" s="149"/>
      <c r="J52" s="109"/>
    </row>
  </sheetData>
  <mergeCells count="81">
    <mergeCell ref="A5:A8"/>
    <mergeCell ref="B5:D5"/>
    <mergeCell ref="B6:D6"/>
    <mergeCell ref="B7:D7"/>
    <mergeCell ref="B8:D8"/>
    <mergeCell ref="B13:D13"/>
    <mergeCell ref="B1:H1"/>
    <mergeCell ref="I1:J1"/>
    <mergeCell ref="E2:F2"/>
    <mergeCell ref="B3:D3"/>
    <mergeCell ref="B4:D4"/>
    <mergeCell ref="B9:D9"/>
    <mergeCell ref="B10:D10"/>
    <mergeCell ref="B11:D11"/>
    <mergeCell ref="B12:D12"/>
    <mergeCell ref="G12:H12"/>
    <mergeCell ref="A14:A18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A23:A31"/>
    <mergeCell ref="B23:D23"/>
    <mergeCell ref="F23:G23"/>
    <mergeCell ref="B24:D24"/>
    <mergeCell ref="F24:G24"/>
    <mergeCell ref="G18:H18"/>
    <mergeCell ref="B20:D20"/>
    <mergeCell ref="B21:D21"/>
    <mergeCell ref="F21:G21"/>
    <mergeCell ref="B22:D22"/>
    <mergeCell ref="B25:D25"/>
    <mergeCell ref="F25:G25"/>
    <mergeCell ref="B26:D26"/>
    <mergeCell ref="F26:G26"/>
    <mergeCell ref="B27:D27"/>
    <mergeCell ref="F27:G27"/>
    <mergeCell ref="B35:D35"/>
    <mergeCell ref="B28:D28"/>
    <mergeCell ref="F28:G28"/>
    <mergeCell ref="B29:D29"/>
    <mergeCell ref="F29:G29"/>
    <mergeCell ref="B30:D30"/>
    <mergeCell ref="F30:G30"/>
    <mergeCell ref="B31:D31"/>
    <mergeCell ref="F31:G31"/>
    <mergeCell ref="B33:D33"/>
    <mergeCell ref="B34:D34"/>
    <mergeCell ref="G34:H34"/>
    <mergeCell ref="A36:A40"/>
    <mergeCell ref="B36:D36"/>
    <mergeCell ref="G36:H36"/>
    <mergeCell ref="B37:D37"/>
    <mergeCell ref="G37:H37"/>
    <mergeCell ref="B38:D38"/>
    <mergeCell ref="G38:H38"/>
    <mergeCell ref="B39:D39"/>
    <mergeCell ref="G39:H39"/>
    <mergeCell ref="B40:D40"/>
    <mergeCell ref="A45:A47"/>
    <mergeCell ref="B45:D45"/>
    <mergeCell ref="G45:H45"/>
    <mergeCell ref="B46:D46"/>
    <mergeCell ref="G46:H46"/>
    <mergeCell ref="B47:D47"/>
    <mergeCell ref="B52:E52"/>
    <mergeCell ref="F52:I52"/>
    <mergeCell ref="G40:H40"/>
    <mergeCell ref="B43:D43"/>
    <mergeCell ref="G43:H43"/>
    <mergeCell ref="B44:D44"/>
    <mergeCell ref="G47:H47"/>
    <mergeCell ref="B50:E50"/>
    <mergeCell ref="F50:H50"/>
    <mergeCell ref="B51:E51"/>
    <mergeCell ref="F51:I51"/>
  </mergeCells>
  <pageMargins left="0.7" right="0.7" top="0.75" bottom="0.75" header="0.3" footer="0.3"/>
  <pageSetup paperSize="9" orientation="portrait" horizontalDpi="0" verticalDpi="0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4000-EBB3-6641-BD0F-644753A1B47F}">
  <dimension ref="A1:J55"/>
  <sheetViews>
    <sheetView tabSelected="1" workbookViewId="0">
      <selection activeCell="B13" sqref="B13:F13"/>
    </sheetView>
  </sheetViews>
  <sheetFormatPr baseColWidth="10" defaultRowHeight="16" x14ac:dyDescent="0.2"/>
  <cols>
    <col min="1" max="1" width="6.33203125" customWidth="1"/>
    <col min="5" max="5" width="5.5" customWidth="1"/>
    <col min="6" max="6" width="1.5" hidden="1" customWidth="1"/>
    <col min="8" max="8" width="4.83203125" customWidth="1"/>
  </cols>
  <sheetData>
    <row r="1" spans="1:10" ht="20" x14ac:dyDescent="0.2">
      <c r="A1" s="1"/>
      <c r="B1" s="164" t="str">
        <f>'[1]R&amp;P Accounts'!B2</f>
        <v>Kindness Homeless Street Team Glasgow SCIO</v>
      </c>
      <c r="C1" s="164"/>
      <c r="D1" s="164"/>
      <c r="E1" s="164"/>
      <c r="F1" s="164"/>
      <c r="G1" s="164"/>
      <c r="H1" s="164"/>
      <c r="I1" s="208" t="str">
        <f>'[1]R&amp;P Accounts'!L2</f>
        <v>SC</v>
      </c>
      <c r="J1" s="208"/>
    </row>
    <row r="2" spans="1:10" x14ac:dyDescent="0.2">
      <c r="A2" s="180"/>
      <c r="B2" s="180"/>
      <c r="C2" s="180"/>
      <c r="D2" s="180"/>
      <c r="E2" s="180"/>
      <c r="F2" s="180"/>
      <c r="G2" s="180"/>
      <c r="H2" s="180"/>
      <c r="I2" s="180"/>
      <c r="J2" s="1"/>
    </row>
    <row r="3" spans="1:10" ht="20" x14ac:dyDescent="0.2">
      <c r="A3" s="71" t="s">
        <v>92</v>
      </c>
      <c r="B3" s="70"/>
      <c r="C3" s="71"/>
      <c r="D3" s="71"/>
      <c r="E3" s="71"/>
      <c r="F3" s="71"/>
      <c r="G3" s="209"/>
      <c r="H3" s="209"/>
      <c r="I3" s="110"/>
      <c r="J3" s="111"/>
    </row>
    <row r="4" spans="1:10" x14ac:dyDescent="0.2">
      <c r="A4" s="180"/>
      <c r="B4" s="180"/>
      <c r="C4" s="180"/>
      <c r="D4" s="180"/>
      <c r="E4" s="180"/>
      <c r="F4" s="180"/>
      <c r="G4" s="180"/>
      <c r="H4" s="180"/>
      <c r="I4" s="180"/>
      <c r="J4" s="1"/>
    </row>
    <row r="5" spans="1:10" x14ac:dyDescent="0.2">
      <c r="A5" s="194" t="s">
        <v>93</v>
      </c>
      <c r="B5" s="210" t="s">
        <v>94</v>
      </c>
      <c r="C5" s="211"/>
      <c r="D5" s="211"/>
      <c r="E5" s="211"/>
      <c r="F5" s="211"/>
      <c r="G5" s="211"/>
      <c r="H5" s="211"/>
      <c r="I5" s="212"/>
      <c r="J5" s="1"/>
    </row>
    <row r="6" spans="1:10" x14ac:dyDescent="0.2">
      <c r="A6" s="195"/>
      <c r="B6" s="213"/>
      <c r="C6" s="214"/>
      <c r="D6" s="214"/>
      <c r="E6" s="214"/>
      <c r="F6" s="214"/>
      <c r="G6" s="214"/>
      <c r="H6" s="214"/>
      <c r="I6" s="215"/>
      <c r="J6" s="1"/>
    </row>
    <row r="7" spans="1:10" x14ac:dyDescent="0.2">
      <c r="A7" s="195"/>
      <c r="B7" s="213"/>
      <c r="C7" s="214"/>
      <c r="D7" s="214"/>
      <c r="E7" s="214"/>
      <c r="F7" s="214"/>
      <c r="G7" s="214"/>
      <c r="H7" s="214"/>
      <c r="I7" s="215"/>
      <c r="J7" s="1"/>
    </row>
    <row r="8" spans="1:10" x14ac:dyDescent="0.2">
      <c r="A8" s="195"/>
      <c r="B8" s="213"/>
      <c r="C8" s="214"/>
      <c r="D8" s="214"/>
      <c r="E8" s="214"/>
      <c r="F8" s="214"/>
      <c r="G8" s="214"/>
      <c r="H8" s="214"/>
      <c r="I8" s="215"/>
      <c r="J8" s="1"/>
    </row>
    <row r="9" spans="1:10" x14ac:dyDescent="0.2">
      <c r="A9" s="195"/>
      <c r="B9" s="216"/>
      <c r="C9" s="217"/>
      <c r="D9" s="217"/>
      <c r="E9" s="217"/>
      <c r="F9" s="217"/>
      <c r="G9" s="217"/>
      <c r="H9" s="217"/>
      <c r="I9" s="218"/>
      <c r="J9" s="1"/>
    </row>
    <row r="10" spans="1:10" x14ac:dyDescent="0.2">
      <c r="A10" s="192"/>
      <c r="B10" s="192"/>
      <c r="C10" s="192"/>
      <c r="D10" s="192"/>
      <c r="E10" s="192"/>
      <c r="F10" s="192"/>
      <c r="G10" s="192"/>
      <c r="H10" s="192"/>
      <c r="I10" s="192"/>
      <c r="J10" s="1"/>
    </row>
    <row r="11" spans="1:10" ht="91" x14ac:dyDescent="0.2">
      <c r="A11" s="1"/>
      <c r="B11" s="207" t="s">
        <v>95</v>
      </c>
      <c r="C11" s="207"/>
      <c r="D11" s="207"/>
      <c r="E11" s="207"/>
      <c r="F11" s="207"/>
      <c r="G11" s="75" t="s">
        <v>96</v>
      </c>
      <c r="H11" s="75" t="s">
        <v>97</v>
      </c>
      <c r="I11" s="75" t="s">
        <v>98</v>
      </c>
      <c r="J11" s="1"/>
    </row>
    <row r="12" spans="1:10" x14ac:dyDescent="0.2">
      <c r="A12" s="194" t="s">
        <v>99</v>
      </c>
      <c r="B12" s="172" t="s">
        <v>100</v>
      </c>
      <c r="C12" s="173"/>
      <c r="D12" s="173"/>
      <c r="E12" s="173"/>
      <c r="F12" s="174"/>
      <c r="G12" s="112" t="s">
        <v>101</v>
      </c>
      <c r="H12" s="113">
        <v>1</v>
      </c>
      <c r="I12" s="114">
        <v>1430</v>
      </c>
      <c r="J12" s="1"/>
    </row>
    <row r="13" spans="1:10" ht="76" x14ac:dyDescent="0.2">
      <c r="A13" s="195"/>
      <c r="B13" s="172" t="s">
        <v>102</v>
      </c>
      <c r="C13" s="173"/>
      <c r="D13" s="173"/>
      <c r="E13" s="173"/>
      <c r="F13" s="174"/>
      <c r="G13" s="112" t="s">
        <v>122</v>
      </c>
      <c r="H13" s="113">
        <v>2</v>
      </c>
      <c r="I13" s="114">
        <v>8018</v>
      </c>
      <c r="J13" s="1"/>
    </row>
    <row r="14" spans="1:10" ht="61" x14ac:dyDescent="0.2">
      <c r="A14" s="195"/>
      <c r="B14" s="172" t="s">
        <v>126</v>
      </c>
      <c r="C14" s="173"/>
      <c r="D14" s="173"/>
      <c r="E14" s="173"/>
      <c r="F14" s="174"/>
      <c r="G14" s="112" t="s">
        <v>127</v>
      </c>
      <c r="H14" s="113">
        <v>2</v>
      </c>
      <c r="I14" s="114">
        <v>9899</v>
      </c>
      <c r="J14" s="1"/>
    </row>
    <row r="15" spans="1:10" ht="31" x14ac:dyDescent="0.2">
      <c r="A15" s="195"/>
      <c r="B15" s="172" t="s">
        <v>103</v>
      </c>
      <c r="C15" s="173"/>
      <c r="D15" s="173"/>
      <c r="E15" s="173"/>
      <c r="F15" s="174"/>
      <c r="G15" s="112" t="s">
        <v>121</v>
      </c>
      <c r="H15" s="113">
        <v>2</v>
      </c>
      <c r="I15" s="114">
        <v>2000</v>
      </c>
      <c r="J15" s="1"/>
    </row>
    <row r="16" spans="1:10" ht="31" x14ac:dyDescent="0.2">
      <c r="A16" s="195"/>
      <c r="B16" s="177" t="s">
        <v>125</v>
      </c>
      <c r="C16" s="178"/>
      <c r="D16" s="178"/>
      <c r="E16" s="178"/>
      <c r="F16" s="179"/>
      <c r="G16" s="112" t="s">
        <v>123</v>
      </c>
      <c r="H16" s="113">
        <v>1</v>
      </c>
      <c r="I16" s="115">
        <v>2000</v>
      </c>
      <c r="J16" s="1"/>
    </row>
    <row r="17" spans="1:10" x14ac:dyDescent="0.2">
      <c r="A17" s="84"/>
      <c r="B17" s="204" t="s">
        <v>72</v>
      </c>
      <c r="C17" s="204"/>
      <c r="D17" s="204"/>
      <c r="E17" s="204"/>
      <c r="F17" s="204"/>
      <c r="G17" s="204"/>
      <c r="H17" s="204"/>
      <c r="I17" s="116">
        <f>SUM(I12:I16)</f>
        <v>23347</v>
      </c>
      <c r="J17" s="1"/>
    </row>
    <row r="18" spans="1:10" x14ac:dyDescent="0.2">
      <c r="A18" s="84"/>
      <c r="B18" s="84"/>
      <c r="C18" s="84"/>
      <c r="D18" s="84"/>
      <c r="E18" s="84"/>
      <c r="F18" s="84"/>
      <c r="G18" s="84"/>
      <c r="H18" s="84"/>
      <c r="I18" s="84"/>
      <c r="J18" s="1"/>
    </row>
    <row r="19" spans="1:10" ht="102" x14ac:dyDescent="0.2">
      <c r="A19" s="117" t="s">
        <v>104</v>
      </c>
      <c r="B19" s="196" t="s">
        <v>105</v>
      </c>
      <c r="C19" s="197"/>
      <c r="D19" s="197"/>
      <c r="E19" s="197"/>
      <c r="F19" s="197"/>
      <c r="G19" s="197"/>
      <c r="H19" s="198"/>
      <c r="I19" s="205" t="s">
        <v>106</v>
      </c>
      <c r="J19" s="1"/>
    </row>
    <row r="20" spans="1:10" x14ac:dyDescent="0.2">
      <c r="A20" s="100"/>
      <c r="B20" s="199"/>
      <c r="C20" s="200"/>
      <c r="D20" s="200"/>
      <c r="E20" s="200"/>
      <c r="F20" s="200"/>
      <c r="G20" s="200"/>
      <c r="H20" s="201"/>
      <c r="I20" s="206"/>
      <c r="J20" s="1"/>
    </row>
    <row r="21" spans="1:10" x14ac:dyDescent="0.2">
      <c r="A21" s="192"/>
      <c r="B21" s="192"/>
      <c r="C21" s="192"/>
      <c r="D21" s="192"/>
      <c r="E21" s="192"/>
      <c r="F21" s="192"/>
      <c r="G21" s="192"/>
      <c r="H21" s="192"/>
      <c r="I21" s="192"/>
      <c r="J21" s="1"/>
    </row>
    <row r="22" spans="1:10" x14ac:dyDescent="0.2">
      <c r="A22" s="1"/>
      <c r="B22" s="207" t="s">
        <v>107</v>
      </c>
      <c r="C22" s="207"/>
      <c r="D22" s="207"/>
      <c r="E22" s="207"/>
      <c r="F22" s="207"/>
      <c r="G22" s="207"/>
      <c r="H22" s="207"/>
      <c r="I22" s="75" t="s">
        <v>98</v>
      </c>
      <c r="J22" s="1"/>
    </row>
    <row r="23" spans="1:10" x14ac:dyDescent="0.2">
      <c r="A23" s="194" t="s">
        <v>108</v>
      </c>
      <c r="B23" s="172"/>
      <c r="C23" s="173"/>
      <c r="D23" s="173"/>
      <c r="E23" s="173"/>
      <c r="F23" s="173"/>
      <c r="G23" s="173"/>
      <c r="H23" s="174"/>
      <c r="I23" s="118"/>
      <c r="J23" s="1"/>
    </row>
    <row r="24" spans="1:10" x14ac:dyDescent="0.2">
      <c r="A24" s="195"/>
      <c r="B24" s="172"/>
      <c r="C24" s="173"/>
      <c r="D24" s="173"/>
      <c r="E24" s="173"/>
      <c r="F24" s="173"/>
      <c r="G24" s="173"/>
      <c r="H24" s="174"/>
      <c r="I24" s="118"/>
      <c r="J24" s="1"/>
    </row>
    <row r="25" spans="1:10" x14ac:dyDescent="0.2">
      <c r="A25" s="195"/>
      <c r="B25" s="172"/>
      <c r="C25" s="173"/>
      <c r="D25" s="173"/>
      <c r="E25" s="173"/>
      <c r="F25" s="173"/>
      <c r="G25" s="173"/>
      <c r="H25" s="174"/>
      <c r="I25" s="118"/>
      <c r="J25" s="1"/>
    </row>
    <row r="26" spans="1:10" x14ac:dyDescent="0.2">
      <c r="A26" s="195"/>
      <c r="B26" s="172"/>
      <c r="C26" s="173"/>
      <c r="D26" s="173"/>
      <c r="E26" s="173"/>
      <c r="F26" s="173"/>
      <c r="G26" s="173"/>
      <c r="H26" s="174"/>
      <c r="I26" s="118"/>
      <c r="J26" s="1"/>
    </row>
    <row r="27" spans="1:10" x14ac:dyDescent="0.2">
      <c r="A27" s="195"/>
      <c r="B27" s="177"/>
      <c r="C27" s="178"/>
      <c r="D27" s="178"/>
      <c r="E27" s="178"/>
      <c r="F27" s="178"/>
      <c r="G27" s="178"/>
      <c r="H27" s="179"/>
      <c r="I27" s="118"/>
      <c r="J27" s="1"/>
    </row>
    <row r="28" spans="1:10" x14ac:dyDescent="0.2">
      <c r="A28" s="192"/>
      <c r="B28" s="192"/>
      <c r="C28" s="192"/>
      <c r="D28" s="192"/>
      <c r="E28" s="192"/>
      <c r="F28" s="192"/>
      <c r="G28" s="192"/>
      <c r="H28" s="192"/>
      <c r="I28" s="192"/>
      <c r="J28" s="1"/>
    </row>
    <row r="29" spans="1:10" ht="85" x14ac:dyDescent="0.2">
      <c r="A29" s="117" t="s">
        <v>109</v>
      </c>
      <c r="B29" s="196" t="s">
        <v>110</v>
      </c>
      <c r="C29" s="197"/>
      <c r="D29" s="197"/>
      <c r="E29" s="197"/>
      <c r="F29" s="197"/>
      <c r="G29" s="197"/>
      <c r="H29" s="198"/>
      <c r="I29" s="202" t="s">
        <v>106</v>
      </c>
      <c r="J29" s="1"/>
    </row>
    <row r="30" spans="1:10" x14ac:dyDescent="0.2">
      <c r="A30" s="100"/>
      <c r="B30" s="199"/>
      <c r="C30" s="200"/>
      <c r="D30" s="200"/>
      <c r="E30" s="200"/>
      <c r="F30" s="200"/>
      <c r="G30" s="200"/>
      <c r="H30" s="201"/>
      <c r="I30" s="203"/>
      <c r="J30" s="1"/>
    </row>
    <row r="31" spans="1:10" x14ac:dyDescent="0.2">
      <c r="A31" s="192"/>
      <c r="B31" s="192"/>
      <c r="C31" s="192"/>
      <c r="D31" s="192"/>
      <c r="E31" s="192"/>
      <c r="F31" s="192"/>
      <c r="G31" s="192"/>
      <c r="H31" s="192"/>
      <c r="I31" s="192"/>
      <c r="J31" s="1"/>
    </row>
    <row r="32" spans="1:10" ht="65" x14ac:dyDescent="0.2">
      <c r="A32" s="180"/>
      <c r="B32" s="180"/>
      <c r="C32" s="180"/>
      <c r="D32" s="180"/>
      <c r="E32" s="180"/>
      <c r="F32" s="180"/>
      <c r="G32" s="180"/>
      <c r="H32" s="75" t="s">
        <v>111</v>
      </c>
      <c r="I32" s="75" t="s">
        <v>98</v>
      </c>
      <c r="J32" s="1"/>
    </row>
    <row r="33" spans="1:10" x14ac:dyDescent="0.2">
      <c r="A33" s="194" t="s">
        <v>112</v>
      </c>
      <c r="B33" s="172"/>
      <c r="C33" s="173"/>
      <c r="D33" s="173"/>
      <c r="E33" s="173"/>
      <c r="F33" s="173"/>
      <c r="G33" s="174"/>
      <c r="H33" s="118"/>
      <c r="I33" s="118"/>
      <c r="J33" s="1"/>
    </row>
    <row r="34" spans="1:10" x14ac:dyDescent="0.2">
      <c r="A34" s="195"/>
      <c r="B34" s="172"/>
      <c r="C34" s="173"/>
      <c r="D34" s="173"/>
      <c r="E34" s="173"/>
      <c r="F34" s="173"/>
      <c r="G34" s="174"/>
      <c r="H34" s="118"/>
      <c r="I34" s="118"/>
      <c r="J34" s="1"/>
    </row>
    <row r="35" spans="1:10" x14ac:dyDescent="0.2">
      <c r="A35" s="195"/>
      <c r="B35" s="172"/>
      <c r="C35" s="173"/>
      <c r="D35" s="173"/>
      <c r="E35" s="173"/>
      <c r="F35" s="173"/>
      <c r="G35" s="174"/>
      <c r="H35" s="118"/>
      <c r="I35" s="118"/>
      <c r="J35" s="1"/>
    </row>
    <row r="36" spans="1:10" x14ac:dyDescent="0.2">
      <c r="A36" s="195"/>
      <c r="B36" s="172"/>
      <c r="C36" s="173"/>
      <c r="D36" s="173"/>
      <c r="E36" s="173"/>
      <c r="F36" s="173"/>
      <c r="G36" s="174"/>
      <c r="H36" s="118"/>
      <c r="I36" s="118"/>
      <c r="J36" s="1"/>
    </row>
    <row r="37" spans="1:10" x14ac:dyDescent="0.2">
      <c r="A37" s="195"/>
      <c r="B37" s="177"/>
      <c r="C37" s="178"/>
      <c r="D37" s="178"/>
      <c r="E37" s="178"/>
      <c r="F37" s="178"/>
      <c r="G37" s="179"/>
      <c r="H37" s="118"/>
      <c r="I37" s="118"/>
      <c r="J37" s="1"/>
    </row>
    <row r="38" spans="1:10" x14ac:dyDescent="0.2">
      <c r="A38" s="192"/>
      <c r="B38" s="192"/>
      <c r="C38" s="192"/>
      <c r="D38" s="192"/>
      <c r="E38" s="192"/>
      <c r="F38" s="192"/>
      <c r="G38" s="192"/>
      <c r="H38" s="192"/>
      <c r="I38" s="192"/>
      <c r="J38" s="1"/>
    </row>
    <row r="39" spans="1:10" ht="78" x14ac:dyDescent="0.2">
      <c r="A39" s="1"/>
      <c r="B39" s="193" t="s">
        <v>113</v>
      </c>
      <c r="C39" s="193"/>
      <c r="D39" s="193"/>
      <c r="E39" s="84"/>
      <c r="F39" s="193" t="s">
        <v>114</v>
      </c>
      <c r="G39" s="193"/>
      <c r="H39" s="75" t="s">
        <v>115</v>
      </c>
      <c r="I39" s="75" t="s">
        <v>116</v>
      </c>
      <c r="J39" s="1"/>
    </row>
    <row r="40" spans="1:10" x14ac:dyDescent="0.2">
      <c r="A40" s="194" t="s">
        <v>117</v>
      </c>
      <c r="B40" s="172" t="s">
        <v>118</v>
      </c>
      <c r="C40" s="173"/>
      <c r="D40" s="174"/>
      <c r="E40" s="119"/>
      <c r="F40" s="175"/>
      <c r="G40" s="176"/>
      <c r="H40" s="118"/>
      <c r="I40" s="118"/>
      <c r="J40" s="1"/>
    </row>
    <row r="41" spans="1:10" x14ac:dyDescent="0.2">
      <c r="A41" s="195"/>
      <c r="B41" s="177"/>
      <c r="C41" s="178"/>
      <c r="D41" s="179"/>
      <c r="E41" s="119"/>
      <c r="F41" s="175"/>
      <c r="G41" s="176"/>
      <c r="H41" s="118"/>
      <c r="I41" s="118"/>
      <c r="J41" s="1"/>
    </row>
    <row r="42" spans="1:10" x14ac:dyDescent="0.2">
      <c r="A42" s="195"/>
      <c r="B42" s="172"/>
      <c r="C42" s="173"/>
      <c r="D42" s="174"/>
      <c r="E42" s="119"/>
      <c r="F42" s="175"/>
      <c r="G42" s="176"/>
      <c r="H42" s="118"/>
      <c r="I42" s="118"/>
      <c r="J42" s="1"/>
    </row>
    <row r="43" spans="1:10" x14ac:dyDescent="0.2">
      <c r="A43" s="195"/>
      <c r="B43" s="172"/>
      <c r="C43" s="173"/>
      <c r="D43" s="174"/>
      <c r="E43" s="119"/>
      <c r="F43" s="175"/>
      <c r="G43" s="176"/>
      <c r="H43" s="118"/>
      <c r="I43" s="118"/>
      <c r="J43" s="1"/>
    </row>
    <row r="44" spans="1:10" x14ac:dyDescent="0.2">
      <c r="A44" s="195"/>
      <c r="B44" s="177"/>
      <c r="C44" s="178"/>
      <c r="D44" s="179"/>
      <c r="E44" s="119"/>
      <c r="F44" s="175"/>
      <c r="G44" s="176"/>
      <c r="H44" s="118"/>
      <c r="I44" s="118"/>
      <c r="J44" s="1"/>
    </row>
    <row r="45" spans="1:10" x14ac:dyDescent="0.2">
      <c r="A45" s="180"/>
      <c r="B45" s="181"/>
      <c r="C45" s="181"/>
      <c r="D45" s="181"/>
      <c r="E45" s="181"/>
      <c r="F45" s="181"/>
      <c r="G45" s="181"/>
      <c r="H45" s="181"/>
      <c r="I45" s="181"/>
      <c r="J45" s="1"/>
    </row>
    <row r="46" spans="1:10" x14ac:dyDescent="0.2">
      <c r="A46" s="182" t="s">
        <v>119</v>
      </c>
      <c r="B46" s="183" t="s">
        <v>120</v>
      </c>
      <c r="C46" s="184"/>
      <c r="D46" s="184"/>
      <c r="E46" s="184"/>
      <c r="F46" s="184"/>
      <c r="G46" s="184"/>
      <c r="H46" s="184"/>
      <c r="I46" s="185"/>
      <c r="J46" s="1"/>
    </row>
    <row r="47" spans="1:10" x14ac:dyDescent="0.2">
      <c r="A47" s="182"/>
      <c r="B47" s="186"/>
      <c r="C47" s="187"/>
      <c r="D47" s="187"/>
      <c r="E47" s="187"/>
      <c r="F47" s="187"/>
      <c r="G47" s="187"/>
      <c r="H47" s="187"/>
      <c r="I47" s="188"/>
      <c r="J47" s="1"/>
    </row>
    <row r="48" spans="1:10" x14ac:dyDescent="0.2">
      <c r="A48" s="182"/>
      <c r="B48" s="186"/>
      <c r="C48" s="187"/>
      <c r="D48" s="187"/>
      <c r="E48" s="187"/>
      <c r="F48" s="187"/>
      <c r="G48" s="187"/>
      <c r="H48" s="187"/>
      <c r="I48" s="188"/>
      <c r="J48" s="1"/>
    </row>
    <row r="49" spans="1:10" x14ac:dyDescent="0.2">
      <c r="A49" s="182"/>
      <c r="B49" s="186"/>
      <c r="C49" s="187"/>
      <c r="D49" s="187"/>
      <c r="E49" s="187"/>
      <c r="F49" s="187"/>
      <c r="G49" s="187"/>
      <c r="H49" s="187"/>
      <c r="I49" s="188"/>
      <c r="J49" s="1"/>
    </row>
    <row r="50" spans="1:10" x14ac:dyDescent="0.2">
      <c r="A50" s="182"/>
      <c r="B50" s="186"/>
      <c r="C50" s="187"/>
      <c r="D50" s="187"/>
      <c r="E50" s="187"/>
      <c r="F50" s="187"/>
      <c r="G50" s="187"/>
      <c r="H50" s="187"/>
      <c r="I50" s="188"/>
      <c r="J50" s="1"/>
    </row>
    <row r="51" spans="1:10" x14ac:dyDescent="0.2">
      <c r="A51" s="182"/>
      <c r="B51" s="186"/>
      <c r="C51" s="187"/>
      <c r="D51" s="187"/>
      <c r="E51" s="187"/>
      <c r="F51" s="187"/>
      <c r="G51" s="187"/>
      <c r="H51" s="187"/>
      <c r="I51" s="188"/>
      <c r="J51" s="1"/>
    </row>
    <row r="52" spans="1:10" x14ac:dyDescent="0.2">
      <c r="A52" s="182"/>
      <c r="B52" s="186"/>
      <c r="C52" s="187"/>
      <c r="D52" s="187"/>
      <c r="E52" s="187"/>
      <c r="F52" s="187"/>
      <c r="G52" s="187"/>
      <c r="H52" s="187"/>
      <c r="I52" s="188"/>
      <c r="J52" s="1"/>
    </row>
    <row r="53" spans="1:10" x14ac:dyDescent="0.2">
      <c r="A53" s="182"/>
      <c r="B53" s="186"/>
      <c r="C53" s="187"/>
      <c r="D53" s="187"/>
      <c r="E53" s="187"/>
      <c r="F53" s="187"/>
      <c r="G53" s="187"/>
      <c r="H53" s="187"/>
      <c r="I53" s="188"/>
      <c r="J53" s="1"/>
    </row>
    <row r="54" spans="1:10" x14ac:dyDescent="0.2">
      <c r="A54" s="182"/>
      <c r="B54" s="186"/>
      <c r="C54" s="187"/>
      <c r="D54" s="187"/>
      <c r="E54" s="187"/>
      <c r="F54" s="187"/>
      <c r="G54" s="187"/>
      <c r="H54" s="187"/>
      <c r="I54" s="188"/>
      <c r="J54" s="1"/>
    </row>
    <row r="55" spans="1:10" x14ac:dyDescent="0.2">
      <c r="A55" s="182"/>
      <c r="B55" s="189"/>
      <c r="C55" s="190"/>
      <c r="D55" s="190"/>
      <c r="E55" s="190"/>
      <c r="F55" s="190"/>
      <c r="G55" s="190"/>
      <c r="H55" s="190"/>
      <c r="I55" s="191"/>
      <c r="J55" s="1"/>
    </row>
  </sheetData>
  <mergeCells count="54">
    <mergeCell ref="A5:A9"/>
    <mergeCell ref="B5:I9"/>
    <mergeCell ref="B1:H1"/>
    <mergeCell ref="I1:J1"/>
    <mergeCell ref="A2:I2"/>
    <mergeCell ref="G3:H3"/>
    <mergeCell ref="A4:I4"/>
    <mergeCell ref="A10:I10"/>
    <mergeCell ref="B11:F11"/>
    <mergeCell ref="A12:A16"/>
    <mergeCell ref="B12:F12"/>
    <mergeCell ref="B13:F13"/>
    <mergeCell ref="B14:F14"/>
    <mergeCell ref="B15:F15"/>
    <mergeCell ref="B16:F16"/>
    <mergeCell ref="A32:G32"/>
    <mergeCell ref="B17:H17"/>
    <mergeCell ref="B19:H20"/>
    <mergeCell ref="I19:I20"/>
    <mergeCell ref="A21:I21"/>
    <mergeCell ref="B22:H22"/>
    <mergeCell ref="A23:A27"/>
    <mergeCell ref="B23:H23"/>
    <mergeCell ref="B24:H24"/>
    <mergeCell ref="B25:H25"/>
    <mergeCell ref="B26:H26"/>
    <mergeCell ref="B27:H27"/>
    <mergeCell ref="A28:I28"/>
    <mergeCell ref="B29:H30"/>
    <mergeCell ref="I29:I30"/>
    <mergeCell ref="A31:I31"/>
    <mergeCell ref="A33:A37"/>
    <mergeCell ref="B33:G33"/>
    <mergeCell ref="B34:G34"/>
    <mergeCell ref="B35:G35"/>
    <mergeCell ref="B36:G36"/>
    <mergeCell ref="B37:G37"/>
    <mergeCell ref="A46:A55"/>
    <mergeCell ref="B46:I55"/>
    <mergeCell ref="A38:I38"/>
    <mergeCell ref="B39:D39"/>
    <mergeCell ref="F39:G39"/>
    <mergeCell ref="A40:A44"/>
    <mergeCell ref="B40:D40"/>
    <mergeCell ref="F40:G40"/>
    <mergeCell ref="B41:D41"/>
    <mergeCell ref="F41:G41"/>
    <mergeCell ref="B42:D42"/>
    <mergeCell ref="F42:G42"/>
    <mergeCell ref="B43:D43"/>
    <mergeCell ref="F43:G43"/>
    <mergeCell ref="B44:D44"/>
    <mergeCell ref="F44:G44"/>
    <mergeCell ref="A45:I45"/>
  </mergeCells>
  <pageMargins left="0.7" right="0.7" top="0.75" bottom="0.75" header="0.3" footer="0.3"/>
  <pageSetup paperSize="9" orientation="portrait" horizontalDpi="0" verticalDpi="0" copies="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8539463D-10E5-43C6-AFA9-B838882BA8DF}"/>
</file>

<file path=customXml/itemProps2.xml><?xml version="1.0" encoding="utf-8"?>
<ds:datastoreItem xmlns:ds="http://schemas.openxmlformats.org/officeDocument/2006/customXml" ds:itemID="{F0ED2677-84F4-4E7A-9D0D-9CA0AA412F14}"/>
</file>

<file path=customXml/itemProps3.xml><?xml version="1.0" encoding="utf-8"?>
<ds:datastoreItem xmlns:ds="http://schemas.openxmlformats.org/officeDocument/2006/customXml" ds:itemID="{4D896C4B-1EF1-45C6-B5D8-1DC294345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 &amp; P Accounts</vt:lpstr>
      <vt:lpstr>Statement of Balances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Murray</dc:creator>
  <cp:lastModifiedBy>Emma Murray</cp:lastModifiedBy>
  <cp:lastPrinted>2026-08-20T07:41:50Z</cp:lastPrinted>
  <dcterms:created xsi:type="dcterms:W3CDTF">2026-05-16T13:09:43Z</dcterms:created>
  <dcterms:modified xsi:type="dcterms:W3CDTF">2026-08-20T13:27:59Z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