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12345" windowWidth="14805" windowHeight="8010"/>
  </bookViews>
  <sheets>
    <sheet name="front page 25" sheetId="47" r:id="rId1"/>
    <sheet name="bal sheet nov 25" sheetId="49" r:id="rId2"/>
    <sheet name="stmnt fin activities 25" sheetId="48" r:id="rId3"/>
    <sheet name="Notes Nov25" sheetId="52" r:id="rId4"/>
  </sheets>
  <definedNames>
    <definedName name="_xlnm.Print_Area" localSheetId="2">'stmnt fin activities 25'!$A$1:$E$43</definedName>
  </definedNames>
  <calcPr calcId="124519"/>
</workbook>
</file>

<file path=xl/calcChain.xml><?xml version="1.0" encoding="utf-8"?>
<calcChain xmlns="http://schemas.openxmlformats.org/spreadsheetml/2006/main">
  <c r="C15" i="49"/>
  <c r="E17"/>
  <c r="E22" s="1"/>
  <c r="E24" s="1"/>
  <c r="E27" s="1"/>
  <c r="E15"/>
  <c r="G22" i="52"/>
  <c r="E22"/>
  <c r="E28"/>
  <c r="I20"/>
  <c r="I22" s="1"/>
  <c r="E29" i="48"/>
  <c r="E15"/>
  <c r="C17" i="49"/>
  <c r="C22" s="1"/>
  <c r="C24" s="1"/>
  <c r="C27" s="1"/>
  <c r="C29" i="48"/>
  <c r="C15"/>
  <c r="E33" l="1"/>
  <c r="E38" s="1"/>
  <c r="E43" s="1"/>
  <c r="C33"/>
  <c r="C38" s="1"/>
  <c r="C43" s="1"/>
</calcChain>
</file>

<file path=xl/sharedStrings.xml><?xml version="1.0" encoding="utf-8"?>
<sst xmlns="http://schemas.openxmlformats.org/spreadsheetml/2006/main" count="106" uniqueCount="89">
  <si>
    <t>FIRST GLASGOW TRUST</t>
  </si>
  <si>
    <t>Registered Scottish Charity No:  SC005243</t>
  </si>
  <si>
    <t>ANNUAL REPORT &amp; ACCOUNTS</t>
  </si>
  <si>
    <t>1.</t>
  </si>
  <si>
    <t>2.</t>
  </si>
  <si>
    <t>STATEMENT OF FINANCIAL ACTIVITIES</t>
  </si>
  <si>
    <t>All funds are unrestricted</t>
  </si>
  <si>
    <t>Notes</t>
  </si>
  <si>
    <t>£</t>
  </si>
  <si>
    <t>Incoming Resources</t>
  </si>
  <si>
    <t>Redeemed Investments</t>
  </si>
  <si>
    <t>Investment Income</t>
  </si>
  <si>
    <t>Interest Received</t>
  </si>
  <si>
    <t>Total Incoming Resources</t>
  </si>
  <si>
    <t>Resources Expended</t>
  </si>
  <si>
    <t>Governance Costs</t>
  </si>
  <si>
    <t>Charitable Activities</t>
  </si>
  <si>
    <t>Trust Grants</t>
  </si>
  <si>
    <t>Total Resources Expended</t>
  </si>
  <si>
    <t>Other Recognised Gains</t>
  </si>
  <si>
    <t>other Recognised Gains</t>
  </si>
  <si>
    <t>Unrealised gain (-loss) on investments</t>
  </si>
  <si>
    <t>Net Movement in Funds</t>
  </si>
  <si>
    <t>Reconciliation of Funds</t>
  </si>
  <si>
    <t>Total Funds Carried Forward</t>
  </si>
  <si>
    <t>Fixed Assets</t>
  </si>
  <si>
    <t>Tangible Assets</t>
  </si>
  <si>
    <t>Investments</t>
  </si>
  <si>
    <t>Current Assets</t>
  </si>
  <si>
    <t>Less Creditors due within one year</t>
  </si>
  <si>
    <t>Net Current Assets</t>
  </si>
  <si>
    <t>Net Assets</t>
  </si>
  <si>
    <t>Unrestricted Funds</t>
  </si>
  <si>
    <t>Trust Secretary</t>
  </si>
  <si>
    <t>BALANCE SHEET</t>
  </si>
  <si>
    <t xml:space="preserve">Accounting Policies </t>
  </si>
  <si>
    <t>1.1</t>
  </si>
  <si>
    <t>The accounts have been prepared on an historic cost basis</t>
  </si>
  <si>
    <t>1.2</t>
  </si>
  <si>
    <t>Investments are included in the accounts at market value at the date given</t>
  </si>
  <si>
    <t>1.3</t>
  </si>
  <si>
    <t>maintenance of the buildings ensures that its value is maintained and that at the end of the</t>
  </si>
  <si>
    <t>lease its residual value will be at least equal to its cost.</t>
  </si>
  <si>
    <t>This represents the cost together with that of improvements to the leasehold building at Stillaig,</t>
  </si>
  <si>
    <t>at the end of the lease.</t>
  </si>
  <si>
    <t>3.</t>
  </si>
  <si>
    <t>Change</t>
  </si>
  <si>
    <t>Total Investments</t>
  </si>
  <si>
    <t>4.</t>
  </si>
  <si>
    <t>Funds</t>
  </si>
  <si>
    <t>Surplus/(Deficit) for year</t>
  </si>
  <si>
    <t>5.</t>
  </si>
  <si>
    <t>6.</t>
  </si>
  <si>
    <t>Hut at Stillaig</t>
  </si>
  <si>
    <t>7.</t>
  </si>
  <si>
    <t>Creditors due within one year</t>
  </si>
  <si>
    <t>8.</t>
  </si>
  <si>
    <t>General</t>
  </si>
  <si>
    <t>The Trust has no employees, no Trustee receives any remuneration and no guarantees or</t>
  </si>
  <si>
    <t>commitments have been given.</t>
  </si>
  <si>
    <t>No depreciation is charged on the leasehold property as, in the opinion of the Trustees, the</t>
  </si>
  <si>
    <t>is a contingent liabilty on the tenants to clear to ground level the sites of any buildings existing</t>
  </si>
  <si>
    <t>Loch Fyne.   The lease of the property is for 15 years from 15 May 2017 to 15 May 2032.   There</t>
  </si>
  <si>
    <t xml:space="preserve">£     </t>
  </si>
  <si>
    <t>New Investments</t>
  </si>
  <si>
    <t>Legal Fees</t>
  </si>
  <si>
    <t>Less Pre-paid income</t>
  </si>
  <si>
    <t>Rent for Hut at Stillaig</t>
  </si>
  <si>
    <t>Insurance for Hut at Stillaig</t>
  </si>
  <si>
    <t>Total Funds brought forward</t>
  </si>
  <si>
    <t>Net Incoming / Outgoing Resources before</t>
  </si>
  <si>
    <t>Market Value</t>
  </si>
  <si>
    <t>Bank Charges</t>
  </si>
  <si>
    <t>Cash held by Stockbrokers</t>
  </si>
  <si>
    <t xml:space="preserve">83,000 Rathbone Multi Asset </t>
  </si>
  <si>
    <t xml:space="preserve">Approved on behalf of the Trustees </t>
  </si>
  <si>
    <t>As at 11 November 2024</t>
  </si>
  <si>
    <t>11.11.24</t>
  </si>
  <si>
    <t>Maintenance of Road</t>
  </si>
  <si>
    <t>Increase in value of investments in year</t>
  </si>
  <si>
    <t>These represent the charges of the Trust's Stockbrokers</t>
  </si>
  <si>
    <t>Annual expenses comprise rent of £25 together with an  agreed contribution to insurance costs</t>
  </si>
  <si>
    <t>Notes to Accounts 2024 - 2025</t>
  </si>
  <si>
    <t>11.11.25</t>
  </si>
  <si>
    <t>As at 11 November 2025</t>
  </si>
  <si>
    <t>Year Ending 11 November 2025</t>
  </si>
  <si>
    <t>For the Year Ended 11 November 2025</t>
  </si>
  <si>
    <t xml:space="preserve">of £1,411.40 to 1st Glasgow Company Boys' Brigade.   </t>
  </si>
  <si>
    <t xml:space="preserve">John R. McConachie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</si>
</sst>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1">
    <font>
      <sz val="11"/>
      <color theme="1"/>
      <name val="Calibri"/>
      <family val="2"/>
      <scheme val="minor"/>
    </font>
    <font>
      <b/>
      <sz val="22"/>
      <name val="Century"/>
      <family val="1"/>
    </font>
    <font>
      <b/>
      <sz val="28"/>
      <name val="Century"/>
      <family val="1"/>
    </font>
    <font>
      <b/>
      <sz val="16"/>
      <name val="Century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b/>
      <sz val="13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sz val="11"/>
      <color rgb="FFFF0000"/>
      <name val="Calibri"/>
      <family val="2"/>
      <scheme val="minor"/>
    </font>
    <font>
      <sz val="22"/>
      <name val="Century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8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/>
    <xf numFmtId="0" fontId="12" fillId="0" borderId="0" xfId="0" applyFont="1" applyAlignment="1">
      <alignment horizontal="right"/>
    </xf>
    <xf numFmtId="0" fontId="15" fillId="0" borderId="0" xfId="0" applyFont="1"/>
    <xf numFmtId="0" fontId="16" fillId="0" borderId="0" xfId="0" applyFont="1"/>
    <xf numFmtId="0" fontId="15" fillId="0" borderId="0" xfId="0" applyFont="1" applyBorder="1"/>
    <xf numFmtId="43" fontId="15" fillId="0" borderId="0" xfId="1" applyFont="1"/>
    <xf numFmtId="43" fontId="16" fillId="0" borderId="0" xfId="1" applyFont="1"/>
    <xf numFmtId="43" fontId="16" fillId="0" borderId="4" xfId="1" applyFont="1" applyBorder="1"/>
    <xf numFmtId="43" fontId="16" fillId="0" borderId="6" xfId="1" applyFont="1" applyBorder="1"/>
    <xf numFmtId="43" fontId="0" fillId="0" borderId="0" xfId="1" applyFont="1"/>
    <xf numFmtId="4" fontId="15" fillId="0" borderId="0" xfId="1" applyNumberFormat="1" applyFont="1"/>
    <xf numFmtId="0" fontId="13" fillId="0" borderId="0" xfId="0" applyFont="1"/>
    <xf numFmtId="0" fontId="17" fillId="0" borderId="0" xfId="0" quotePrefix="1" applyFont="1"/>
    <xf numFmtId="4" fontId="15" fillId="0" borderId="0" xfId="0" applyNumberFormat="1" applyFont="1"/>
    <xf numFmtId="4" fontId="15" fillId="0" borderId="5" xfId="1" applyNumberFormat="1" applyFont="1" applyBorder="1"/>
    <xf numFmtId="4" fontId="15" fillId="0" borderId="4" xfId="1" applyNumberFormat="1" applyFont="1" applyBorder="1"/>
    <xf numFmtId="4" fontId="15" fillId="0" borderId="6" xfId="1" applyNumberFormat="1" applyFont="1" applyBorder="1"/>
    <xf numFmtId="0" fontId="9" fillId="0" borderId="0" xfId="0" quotePrefix="1" applyFont="1"/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 applyBorder="1"/>
    <xf numFmtId="4" fontId="18" fillId="0" borderId="0" xfId="1" applyNumberFormat="1" applyFont="1"/>
    <xf numFmtId="164" fontId="6" fillId="0" borderId="0" xfId="1" applyNumberFormat="1" applyFont="1"/>
    <xf numFmtId="164" fontId="6" fillId="0" borderId="0" xfId="1" applyNumberFormat="1" applyFont="1" applyBorder="1"/>
    <xf numFmtId="164" fontId="7" fillId="0" borderId="6" xfId="1" applyNumberFormat="1" applyFont="1" applyBorder="1"/>
    <xf numFmtId="37" fontId="0" fillId="0" borderId="0" xfId="1" applyNumberFormat="1" applyFont="1"/>
    <xf numFmtId="37" fontId="6" fillId="0" borderId="0" xfId="1" applyNumberFormat="1" applyFont="1"/>
    <xf numFmtId="43" fontId="0" fillId="0" borderId="0" xfId="0" applyNumberFormat="1"/>
    <xf numFmtId="0" fontId="0" fillId="0" borderId="0" xfId="0" applyBorder="1" applyAlignment="1">
      <alignment horizontal="right"/>
    </xf>
    <xf numFmtId="164" fontId="7" fillId="0" borderId="0" xfId="1" applyNumberFormat="1" applyFont="1" applyBorder="1"/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43" fontId="0" fillId="0" borderId="0" xfId="1" applyFont="1" applyFill="1"/>
    <xf numFmtId="0" fontId="17" fillId="0" borderId="0" xfId="0" applyFont="1" applyFill="1"/>
    <xf numFmtId="43" fontId="5" fillId="0" borderId="0" xfId="1" applyFont="1" applyFill="1" applyAlignment="1">
      <alignment horizontal="center"/>
    </xf>
    <xf numFmtId="43" fontId="0" fillId="0" borderId="0" xfId="1" applyFont="1" applyFill="1" applyBorder="1"/>
    <xf numFmtId="0" fontId="0" fillId="0" borderId="0" xfId="0" applyFill="1"/>
    <xf numFmtId="0" fontId="9" fillId="0" borderId="0" xfId="0" applyFont="1" applyFill="1"/>
    <xf numFmtId="0" fontId="14" fillId="0" borderId="0" xfId="0" applyFont="1" applyBorder="1" applyAlignment="1">
      <alignment horizontal="right"/>
    </xf>
    <xf numFmtId="4" fontId="15" fillId="0" borderId="0" xfId="1" applyNumberFormat="1" applyFont="1" applyBorder="1"/>
    <xf numFmtId="4" fontId="18" fillId="0" borderId="0" xfId="1" applyNumberFormat="1" applyFont="1" applyBorder="1"/>
    <xf numFmtId="43" fontId="15" fillId="0" borderId="0" xfId="1" applyFont="1" applyBorder="1"/>
    <xf numFmtId="43" fontId="16" fillId="0" borderId="0" xfId="1" applyFont="1" applyBorder="1"/>
    <xf numFmtId="43" fontId="6" fillId="0" borderId="0" xfId="1" applyFont="1" applyFill="1"/>
    <xf numFmtId="43" fontId="6" fillId="0" borderId="0" xfId="1" applyFont="1" applyFill="1" applyBorder="1"/>
    <xf numFmtId="37" fontId="0" fillId="0" borderId="0" xfId="1" applyNumberFormat="1" applyFont="1" applyFill="1"/>
    <xf numFmtId="0" fontId="9" fillId="0" borderId="0" xfId="0" quotePrefix="1" applyFont="1" applyFill="1"/>
    <xf numFmtId="43" fontId="6" fillId="0" borderId="0" xfId="1" applyFont="1" applyFill="1" applyAlignment="1">
      <alignment horizontal="center"/>
    </xf>
    <xf numFmtId="43" fontId="6" fillId="0" borderId="0" xfId="1" applyFont="1" applyFill="1" applyBorder="1" applyAlignment="1">
      <alignment horizontal="center"/>
    </xf>
    <xf numFmtId="43" fontId="7" fillId="0" borderId="6" xfId="1" applyFont="1" applyFill="1" applyBorder="1"/>
    <xf numFmtId="43" fontId="7" fillId="0" borderId="0" xfId="1" applyFont="1" applyFill="1" applyBorder="1"/>
    <xf numFmtId="0" fontId="0" fillId="0" borderId="0" xfId="0" applyFill="1" applyAlignment="1">
      <alignment horizontal="center"/>
    </xf>
    <xf numFmtId="0" fontId="19" fillId="0" borderId="0" xfId="0" applyFont="1"/>
    <xf numFmtId="43" fontId="17" fillId="0" borderId="0" xfId="1" applyFont="1" applyFill="1"/>
    <xf numFmtId="43" fontId="17" fillId="0" borderId="0" xfId="1" applyFont="1" applyFill="1" applyBorder="1"/>
    <xf numFmtId="1" fontId="0" fillId="0" borderId="0" xfId="1" applyNumberFormat="1" applyFont="1"/>
    <xf numFmtId="165" fontId="6" fillId="0" borderId="0" xfId="1" applyNumberFormat="1" applyFont="1" applyFill="1"/>
    <xf numFmtId="4" fontId="16" fillId="0" borderId="0" xfId="1" applyNumberFormat="1" applyFont="1"/>
    <xf numFmtId="4" fontId="16" fillId="0" borderId="5" xfId="1" applyNumberFormat="1" applyFont="1" applyBorder="1"/>
    <xf numFmtId="4" fontId="0" fillId="0" borderId="0" xfId="0" applyNumberFormat="1"/>
    <xf numFmtId="43" fontId="0" fillId="0" borderId="0" xfId="0" applyNumberFormat="1" applyBorder="1"/>
    <xf numFmtId="0" fontId="15" fillId="0" borderId="0" xfId="0" applyFont="1" applyBorder="1" applyAlignment="1">
      <alignment horizontal="right"/>
    </xf>
    <xf numFmtId="0" fontId="2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8"/>
  <sheetViews>
    <sheetView tabSelected="1" workbookViewId="0"/>
  </sheetViews>
  <sheetFormatPr defaultRowHeight="27"/>
  <cols>
    <col min="1" max="1" width="107.7109375" style="6" customWidth="1"/>
  </cols>
  <sheetData>
    <row r="1" spans="1:1" ht="37.5" customHeight="1">
      <c r="A1" s="1"/>
    </row>
    <row r="2" spans="1:1" ht="34.5">
      <c r="A2" s="2" t="s">
        <v>0</v>
      </c>
    </row>
    <row r="3" spans="1:1">
      <c r="A3" s="3"/>
    </row>
    <row r="4" spans="1:1" ht="20.25">
      <c r="A4" s="4" t="s">
        <v>1</v>
      </c>
    </row>
    <row r="5" spans="1:1">
      <c r="A5" s="3"/>
    </row>
    <row r="6" spans="1:1">
      <c r="A6" s="3"/>
    </row>
    <row r="7" spans="1:1">
      <c r="A7" s="3"/>
    </row>
    <row r="8" spans="1:1">
      <c r="A8" s="3" t="s">
        <v>2</v>
      </c>
    </row>
    <row r="9" spans="1:1" ht="39" customHeight="1">
      <c r="A9" s="3" t="s">
        <v>85</v>
      </c>
    </row>
    <row r="10" spans="1:1">
      <c r="A10" s="3"/>
    </row>
    <row r="11" spans="1:1">
      <c r="A11" s="5"/>
    </row>
    <row r="18" spans="1:1">
      <c r="A18" s="80"/>
    </row>
  </sheetData>
  <pageMargins left="1.1811023622047245" right="1.1811023622047245" top="1.5354330708661419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3"/>
  <sheetViews>
    <sheetView workbookViewId="0"/>
  </sheetViews>
  <sheetFormatPr defaultRowHeight="15"/>
  <cols>
    <col min="1" max="1" width="44" customWidth="1"/>
    <col min="2" max="2" width="8.85546875" customWidth="1"/>
    <col min="3" max="3" width="15.7109375" customWidth="1"/>
    <col min="4" max="4" width="1.42578125" style="9" customWidth="1"/>
    <col min="5" max="5" width="15.7109375" customWidth="1"/>
    <col min="7" max="7" width="10.140625" bestFit="1" customWidth="1"/>
  </cols>
  <sheetData>
    <row r="1" spans="1:8" ht="23.25">
      <c r="A1" s="13" t="s">
        <v>0</v>
      </c>
    </row>
    <row r="2" spans="1:8">
      <c r="A2" s="11"/>
    </row>
    <row r="3" spans="1:8" ht="21">
      <c r="A3" s="10" t="s">
        <v>34</v>
      </c>
    </row>
    <row r="4" spans="1:8" ht="17.25">
      <c r="A4" s="14" t="s">
        <v>84</v>
      </c>
      <c r="E4" s="18" t="s">
        <v>6</v>
      </c>
    </row>
    <row r="6" spans="1:8" ht="18.75">
      <c r="B6" s="15" t="s">
        <v>7</v>
      </c>
      <c r="C6" s="16">
        <v>2025</v>
      </c>
      <c r="D6" s="56"/>
      <c r="E6" s="16">
        <v>2024</v>
      </c>
    </row>
    <row r="7" spans="1:8" ht="18.75">
      <c r="B7" s="17"/>
      <c r="C7" s="16" t="s">
        <v>8</v>
      </c>
      <c r="D7" s="56"/>
      <c r="E7" s="16" t="s">
        <v>8</v>
      </c>
    </row>
    <row r="9" spans="1:8" ht="17.25">
      <c r="B9" s="47"/>
      <c r="C9" s="19"/>
      <c r="D9" s="21"/>
      <c r="E9" s="19"/>
      <c r="F9" s="19"/>
      <c r="G9" s="19"/>
    </row>
    <row r="10" spans="1:8" ht="17.25">
      <c r="A10" s="20" t="s">
        <v>25</v>
      </c>
      <c r="B10" s="47"/>
      <c r="C10" s="19"/>
      <c r="D10" s="21"/>
      <c r="E10" s="19"/>
      <c r="F10" s="19"/>
      <c r="G10" s="19"/>
    </row>
    <row r="11" spans="1:8" ht="17.25">
      <c r="A11" s="19" t="s">
        <v>26</v>
      </c>
      <c r="B11" s="47"/>
      <c r="C11" s="27">
        <v>14000</v>
      </c>
      <c r="D11" s="57"/>
      <c r="E11" s="27">
        <v>14000</v>
      </c>
      <c r="F11" s="30"/>
      <c r="G11" s="30"/>
    </row>
    <row r="12" spans="1:8" ht="17.25">
      <c r="A12" s="19" t="s">
        <v>27</v>
      </c>
      <c r="B12" s="47"/>
      <c r="C12" s="27">
        <v>100098</v>
      </c>
      <c r="D12" s="57"/>
      <c r="E12" s="27">
        <v>98354</v>
      </c>
      <c r="F12" s="30"/>
      <c r="G12" s="30"/>
    </row>
    <row r="13" spans="1:8" ht="17.25">
      <c r="A13" s="19"/>
      <c r="B13" s="47"/>
      <c r="C13" s="27"/>
      <c r="D13" s="57"/>
      <c r="E13" s="27"/>
      <c r="F13" s="30"/>
      <c r="G13" s="30"/>
    </row>
    <row r="14" spans="1:8" ht="17.25">
      <c r="A14" s="20" t="s">
        <v>28</v>
      </c>
      <c r="B14" s="47"/>
      <c r="C14" s="27"/>
      <c r="D14" s="57"/>
      <c r="E14" s="27"/>
      <c r="F14" s="30"/>
      <c r="G14" s="30"/>
    </row>
    <row r="15" spans="1:8" ht="17.25">
      <c r="A15" s="19" t="s">
        <v>73</v>
      </c>
      <c r="B15" s="47"/>
      <c r="C15" s="27">
        <f>2822.61+232.4</f>
        <v>3055.01</v>
      </c>
      <c r="D15" s="57"/>
      <c r="E15" s="27">
        <f>3144.86+232.4</f>
        <v>3377.26</v>
      </c>
      <c r="F15" s="30"/>
      <c r="G15" s="30"/>
    </row>
    <row r="16" spans="1:8" ht="17.25">
      <c r="A16" s="19"/>
      <c r="B16" s="47"/>
      <c r="C16" s="38"/>
      <c r="D16" s="58"/>
      <c r="E16" s="38"/>
      <c r="F16" s="30"/>
      <c r="G16" s="30"/>
      <c r="H16" s="77"/>
    </row>
    <row r="17" spans="1:8" ht="17.25">
      <c r="A17" s="19"/>
      <c r="B17" s="47"/>
      <c r="C17" s="31">
        <f>SUM(C15:C16)</f>
        <v>3055.01</v>
      </c>
      <c r="D17" s="57"/>
      <c r="E17" s="31">
        <f>SUM(E15:E16)</f>
        <v>3377.26</v>
      </c>
      <c r="F17" s="30"/>
      <c r="G17" s="30"/>
      <c r="H17" s="77"/>
    </row>
    <row r="18" spans="1:8" ht="17.25">
      <c r="A18" s="19"/>
      <c r="B18" s="47"/>
      <c r="C18" s="57"/>
      <c r="D18" s="57"/>
      <c r="E18" s="57"/>
      <c r="F18" s="30"/>
      <c r="G18" s="30"/>
    </row>
    <row r="19" spans="1:8" ht="17.25">
      <c r="A19" s="19" t="s">
        <v>29</v>
      </c>
      <c r="B19" s="47"/>
      <c r="C19" s="27">
        <v>0</v>
      </c>
      <c r="D19" s="57"/>
      <c r="E19" s="27">
        <v>0</v>
      </c>
      <c r="F19" s="30"/>
      <c r="G19" s="30"/>
    </row>
    <row r="20" spans="1:8" ht="17.25">
      <c r="A20" s="19" t="s">
        <v>66</v>
      </c>
      <c r="B20" s="47"/>
      <c r="C20" s="27">
        <v>0</v>
      </c>
      <c r="D20" s="57"/>
      <c r="E20" s="27">
        <v>0</v>
      </c>
      <c r="F20" s="30"/>
      <c r="G20" s="30"/>
    </row>
    <row r="21" spans="1:8" ht="17.25">
      <c r="A21" s="19"/>
      <c r="B21" s="47"/>
      <c r="C21" s="27"/>
      <c r="D21" s="57"/>
      <c r="E21" s="27"/>
      <c r="F21" s="30"/>
      <c r="G21" s="30"/>
    </row>
    <row r="22" spans="1:8" ht="17.25">
      <c r="A22" s="20" t="s">
        <v>30</v>
      </c>
      <c r="B22" s="47"/>
      <c r="C22" s="27">
        <f>+C17-C19-C20</f>
        <v>3055.01</v>
      </c>
      <c r="D22" s="57"/>
      <c r="E22" s="27">
        <f>+E17-E19-E20</f>
        <v>3377.26</v>
      </c>
      <c r="F22" s="30"/>
      <c r="G22" s="30"/>
    </row>
    <row r="23" spans="1:8" ht="17.25">
      <c r="A23" s="19"/>
      <c r="B23" s="47"/>
      <c r="C23" s="27"/>
      <c r="D23" s="57"/>
      <c r="E23" s="27"/>
      <c r="F23" s="30"/>
      <c r="G23" s="30"/>
    </row>
    <row r="24" spans="1:8" ht="17.25">
      <c r="A24" s="20" t="s">
        <v>31</v>
      </c>
      <c r="B24" s="47"/>
      <c r="C24" s="32">
        <f>+C11+C12+C22</f>
        <v>117153.01</v>
      </c>
      <c r="D24" s="57"/>
      <c r="E24" s="32">
        <f>+E11+E12+E22</f>
        <v>115731.26</v>
      </c>
      <c r="F24" s="30"/>
      <c r="G24" s="30"/>
    </row>
    <row r="25" spans="1:8" ht="17.25">
      <c r="A25" s="19"/>
      <c r="B25" s="47"/>
      <c r="C25" s="27"/>
      <c r="D25" s="57"/>
      <c r="E25" s="27"/>
      <c r="F25" s="30"/>
      <c r="G25" s="30"/>
    </row>
    <row r="26" spans="1:8" ht="17.25">
      <c r="A26" s="19"/>
      <c r="B26" s="47"/>
      <c r="C26" s="27"/>
      <c r="D26" s="57"/>
      <c r="E26" s="27"/>
      <c r="F26" s="30"/>
      <c r="G26" s="30"/>
    </row>
    <row r="27" spans="1:8" ht="18" thickBot="1">
      <c r="A27" s="20" t="s">
        <v>32</v>
      </c>
      <c r="B27" s="47"/>
      <c r="C27" s="33">
        <f>+C24</f>
        <v>117153.01</v>
      </c>
      <c r="D27" s="57"/>
      <c r="E27" s="33">
        <f>+E24</f>
        <v>115731.26</v>
      </c>
      <c r="F27" s="30"/>
      <c r="G27" s="30"/>
    </row>
    <row r="28" spans="1:8" ht="18" thickTop="1">
      <c r="A28" s="19"/>
      <c r="B28" s="47"/>
      <c r="C28" s="27"/>
      <c r="D28" s="57"/>
      <c r="E28" s="27"/>
      <c r="F28" s="30"/>
      <c r="G28" s="30"/>
    </row>
    <row r="29" spans="1:8" ht="17.25">
      <c r="A29" s="19"/>
      <c r="B29" s="47"/>
      <c r="C29" s="27"/>
      <c r="D29" s="57"/>
      <c r="E29" s="27"/>
      <c r="F29" s="30"/>
      <c r="G29" s="30"/>
    </row>
    <row r="30" spans="1:8" ht="17.25">
      <c r="A30" s="19"/>
      <c r="B30" s="47"/>
      <c r="C30" s="22"/>
      <c r="D30" s="59"/>
      <c r="E30" s="22"/>
      <c r="F30" s="19"/>
      <c r="G30" s="19"/>
    </row>
    <row r="31" spans="1:8" ht="17.25">
      <c r="A31" s="19"/>
      <c r="B31" s="47"/>
      <c r="C31" s="22"/>
      <c r="D31" s="59"/>
      <c r="E31" s="22"/>
      <c r="F31" s="19"/>
      <c r="G31" s="19"/>
    </row>
    <row r="32" spans="1:8" ht="17.25">
      <c r="A32" s="19" t="s">
        <v>75</v>
      </c>
      <c r="B32" s="47"/>
      <c r="C32" s="22"/>
      <c r="D32" s="59"/>
      <c r="E32" s="22"/>
      <c r="F32" s="19"/>
      <c r="G32" s="19"/>
    </row>
    <row r="33" spans="1:7" ht="17.25">
      <c r="A33" s="19"/>
      <c r="B33" s="47"/>
      <c r="C33" s="22"/>
      <c r="D33" s="59"/>
      <c r="E33" s="22"/>
      <c r="F33" s="19"/>
      <c r="G33" s="19"/>
    </row>
    <row r="34" spans="1:7" ht="17.25">
      <c r="A34" s="19"/>
      <c r="B34" s="48"/>
      <c r="C34" s="59"/>
      <c r="D34" s="59"/>
      <c r="E34" s="22"/>
      <c r="F34" s="19"/>
      <c r="G34" s="19"/>
    </row>
    <row r="35" spans="1:7" ht="17.25">
      <c r="A35" s="19"/>
      <c r="B35" s="48"/>
      <c r="C35" s="59"/>
      <c r="D35" s="59"/>
      <c r="E35" s="22"/>
      <c r="F35" s="19"/>
      <c r="G35" s="19"/>
    </row>
    <row r="36" spans="1:7" ht="17.25">
      <c r="A36" s="19"/>
      <c r="B36" s="79"/>
      <c r="C36" s="59"/>
      <c r="D36" s="59"/>
      <c r="E36" s="22"/>
      <c r="F36" s="19"/>
      <c r="G36" s="19"/>
    </row>
    <row r="37" spans="1:7" ht="17.25">
      <c r="A37" s="19"/>
      <c r="B37" s="47"/>
      <c r="C37" s="22"/>
      <c r="D37" s="59"/>
      <c r="E37" s="22"/>
      <c r="F37" s="19"/>
      <c r="G37" s="19"/>
    </row>
    <row r="38" spans="1:7" ht="17.25">
      <c r="A38" s="19"/>
      <c r="B38" s="19"/>
      <c r="C38" s="22"/>
      <c r="D38" s="59"/>
      <c r="E38" s="22"/>
      <c r="F38" s="19"/>
      <c r="G38" s="19"/>
    </row>
    <row r="39" spans="1:7" ht="17.25">
      <c r="A39" s="19" t="s">
        <v>88</v>
      </c>
      <c r="C39" s="26"/>
      <c r="D39" s="37"/>
      <c r="E39" s="26"/>
    </row>
    <row r="40" spans="1:7" ht="17.25">
      <c r="A40" s="19" t="s">
        <v>33</v>
      </c>
      <c r="C40" s="26"/>
      <c r="D40" s="37"/>
      <c r="E40" s="26"/>
    </row>
    <row r="41" spans="1:7" ht="17.25">
      <c r="A41" s="19"/>
    </row>
    <row r="42" spans="1:7" ht="17.25">
      <c r="A42" s="19"/>
    </row>
    <row r="43" spans="1:7" ht="17.25">
      <c r="A43" s="19"/>
      <c r="C43" s="77"/>
    </row>
  </sheetData>
  <pageMargins left="0.98425196850393704" right="0.51181102362204722" top="0.74803149606299213" bottom="0.74803149606299213" header="0.31496062992125984" footer="0.31496062992125984"/>
  <pageSetup paperSize="9" orientation="portrait" r:id="rId1"/>
  <headerFooter>
    <oddFooter>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8"/>
  <sheetViews>
    <sheetView workbookViewId="0"/>
  </sheetViews>
  <sheetFormatPr defaultRowHeight="15"/>
  <cols>
    <col min="1" max="1" width="43.140625" customWidth="1"/>
    <col min="2" max="2" width="10.5703125" customWidth="1"/>
    <col min="3" max="3" width="15.7109375" customWidth="1"/>
    <col min="4" max="4" width="1.85546875" style="9" customWidth="1"/>
    <col min="5" max="5" width="15.7109375" customWidth="1"/>
    <col min="7" max="7" width="12.85546875" customWidth="1"/>
    <col min="8" max="8" width="9.7109375" bestFit="1" customWidth="1"/>
    <col min="9" max="9" width="12.42578125" customWidth="1"/>
  </cols>
  <sheetData>
    <row r="1" spans="1:10" ht="23.25">
      <c r="A1" s="13" t="s">
        <v>0</v>
      </c>
    </row>
    <row r="2" spans="1:10">
      <c r="A2" s="11"/>
    </row>
    <row r="3" spans="1:10" ht="21">
      <c r="A3" s="10" t="s">
        <v>5</v>
      </c>
    </row>
    <row r="4" spans="1:10" ht="17.25">
      <c r="A4" s="14" t="s">
        <v>86</v>
      </c>
      <c r="E4" s="18" t="s">
        <v>6</v>
      </c>
      <c r="G4" s="37"/>
      <c r="H4" s="37"/>
      <c r="I4" s="9"/>
    </row>
    <row r="5" spans="1:10">
      <c r="G5" s="37"/>
      <c r="H5" s="37"/>
      <c r="I5" s="9"/>
    </row>
    <row r="6" spans="1:10" ht="18.75">
      <c r="B6" s="15" t="s">
        <v>7</v>
      </c>
      <c r="C6" s="16">
        <v>2025</v>
      </c>
      <c r="D6" s="56"/>
      <c r="E6" s="16">
        <v>2024</v>
      </c>
      <c r="G6" s="37"/>
      <c r="H6" s="37"/>
      <c r="I6" s="9"/>
    </row>
    <row r="7" spans="1:10" ht="18.75">
      <c r="B7" s="15"/>
      <c r="C7" s="16" t="s">
        <v>8</v>
      </c>
      <c r="D7" s="56"/>
      <c r="E7" s="16" t="s">
        <v>8</v>
      </c>
      <c r="G7" s="37"/>
      <c r="H7" s="37"/>
      <c r="I7" s="9"/>
    </row>
    <row r="8" spans="1:10">
      <c r="B8" s="7"/>
      <c r="G8" s="37"/>
      <c r="H8" s="37"/>
      <c r="I8" s="9"/>
    </row>
    <row r="9" spans="1:10">
      <c r="B9" s="7"/>
      <c r="G9" s="37"/>
      <c r="H9" s="37"/>
      <c r="I9" s="78"/>
    </row>
    <row r="10" spans="1:10" ht="17.25">
      <c r="A10" s="20" t="s">
        <v>9</v>
      </c>
      <c r="B10" s="47"/>
      <c r="C10" s="19"/>
      <c r="D10" s="21"/>
      <c r="E10" s="19"/>
      <c r="F10" s="19"/>
      <c r="G10" s="26"/>
      <c r="H10" s="26"/>
    </row>
    <row r="11" spans="1:10" ht="17.25">
      <c r="A11" s="19" t="s">
        <v>11</v>
      </c>
      <c r="B11" s="47"/>
      <c r="C11" s="22">
        <v>3436.2</v>
      </c>
      <c r="D11" s="59"/>
      <c r="E11" s="22">
        <v>3452.8</v>
      </c>
      <c r="F11" s="19"/>
      <c r="G11" s="59"/>
      <c r="H11" s="59"/>
      <c r="I11" s="59"/>
      <c r="J11" s="9"/>
    </row>
    <row r="12" spans="1:10" ht="17.25">
      <c r="A12" s="19" t="s">
        <v>12</v>
      </c>
      <c r="B12" s="47"/>
      <c r="C12" s="22">
        <v>57.66</v>
      </c>
      <c r="D12" s="59"/>
      <c r="E12" s="22">
        <v>106.14</v>
      </c>
      <c r="F12" s="19"/>
      <c r="G12" s="59"/>
      <c r="H12" s="59"/>
      <c r="I12" s="59"/>
      <c r="J12" s="9"/>
    </row>
    <row r="13" spans="1:10" ht="17.25">
      <c r="A13" s="19" t="s">
        <v>10</v>
      </c>
      <c r="B13" s="47"/>
      <c r="C13" s="22">
        <v>0</v>
      </c>
      <c r="D13" s="59"/>
      <c r="E13" s="22">
        <v>0</v>
      </c>
      <c r="F13" s="19"/>
      <c r="G13" s="9"/>
      <c r="H13" s="9"/>
      <c r="I13" s="9"/>
      <c r="J13" s="9"/>
    </row>
    <row r="14" spans="1:10" ht="17.25">
      <c r="A14" s="19"/>
      <c r="B14" s="47"/>
      <c r="C14" s="22"/>
      <c r="D14" s="59"/>
      <c r="E14" s="22"/>
      <c r="F14" s="19"/>
      <c r="G14" s="9"/>
      <c r="H14" s="9"/>
      <c r="I14" s="9"/>
      <c r="J14" s="9"/>
    </row>
    <row r="15" spans="1:10" ht="17.25">
      <c r="A15" s="20" t="s">
        <v>13</v>
      </c>
      <c r="B15" s="48"/>
      <c r="C15" s="24">
        <f>SUM(C11:C14)</f>
        <v>3493.8599999999997</v>
      </c>
      <c r="D15" s="60"/>
      <c r="E15" s="24">
        <f>SUM(E11:E14)</f>
        <v>3558.94</v>
      </c>
      <c r="F15" s="21"/>
      <c r="G15" s="44"/>
      <c r="H15" s="9"/>
      <c r="I15" s="60"/>
      <c r="J15" s="9"/>
    </row>
    <row r="16" spans="1:10" ht="17.25">
      <c r="A16" s="19"/>
      <c r="B16" s="47"/>
      <c r="C16" s="22"/>
      <c r="D16" s="59"/>
      <c r="E16" s="22"/>
      <c r="F16" s="19"/>
      <c r="G16" s="9"/>
      <c r="H16" s="9"/>
      <c r="I16" s="78"/>
      <c r="J16" s="9"/>
    </row>
    <row r="17" spans="1:10" ht="17.25">
      <c r="A17" s="19"/>
      <c r="B17" s="47"/>
      <c r="C17" s="22"/>
      <c r="D17" s="59"/>
      <c r="E17" s="22"/>
      <c r="F17" s="19"/>
      <c r="G17" s="9"/>
      <c r="H17" s="9"/>
      <c r="I17" s="9"/>
      <c r="J17" s="9"/>
    </row>
    <row r="18" spans="1:10" ht="17.25">
      <c r="A18" s="20" t="s">
        <v>14</v>
      </c>
      <c r="B18" s="47"/>
      <c r="C18" s="22"/>
      <c r="D18" s="59"/>
      <c r="E18" s="22"/>
      <c r="F18" s="19"/>
    </row>
    <row r="19" spans="1:10" ht="17.25">
      <c r="A19" s="19" t="s">
        <v>15</v>
      </c>
      <c r="B19" s="47"/>
      <c r="C19" s="22">
        <v>879.71</v>
      </c>
      <c r="D19" s="59"/>
      <c r="E19" s="22">
        <v>880.76</v>
      </c>
      <c r="F19" s="19"/>
    </row>
    <row r="20" spans="1:10" ht="17.25">
      <c r="A20" s="19" t="s">
        <v>64</v>
      </c>
      <c r="B20" s="47"/>
      <c r="C20" s="22">
        <v>0</v>
      </c>
      <c r="D20" s="59"/>
      <c r="E20" s="22">
        <v>0</v>
      </c>
      <c r="F20" s="19"/>
    </row>
    <row r="21" spans="1:10" ht="17.25">
      <c r="A21" s="19" t="s">
        <v>72</v>
      </c>
      <c r="B21" s="47"/>
      <c r="C21" s="22">
        <v>0</v>
      </c>
      <c r="D21" s="59"/>
      <c r="E21" s="22">
        <v>0</v>
      </c>
      <c r="F21" s="19"/>
    </row>
    <row r="22" spans="1:10" ht="17.25">
      <c r="A22" s="19" t="s">
        <v>65</v>
      </c>
      <c r="B22" s="47"/>
      <c r="C22" s="22">
        <v>0</v>
      </c>
      <c r="D22" s="59"/>
      <c r="E22" s="22">
        <v>0</v>
      </c>
      <c r="F22" s="19"/>
    </row>
    <row r="23" spans="1:10" s="8" customFormat="1" ht="17.25">
      <c r="A23" s="20" t="s">
        <v>16</v>
      </c>
      <c r="B23" s="49"/>
      <c r="C23" s="23"/>
      <c r="D23" s="60"/>
      <c r="E23" s="23"/>
      <c r="F23" s="20"/>
    </row>
    <row r="24" spans="1:10" ht="17.25">
      <c r="A24" s="19" t="s">
        <v>17</v>
      </c>
      <c r="B24" s="47"/>
      <c r="C24" s="22">
        <v>1500</v>
      </c>
      <c r="D24" s="59"/>
      <c r="E24" s="22">
        <v>0</v>
      </c>
      <c r="F24" s="19"/>
    </row>
    <row r="25" spans="1:10" ht="17.25">
      <c r="A25" s="19" t="s">
        <v>67</v>
      </c>
      <c r="B25" s="47"/>
      <c r="C25" s="22">
        <v>25</v>
      </c>
      <c r="D25" s="59"/>
      <c r="E25" s="22">
        <v>25</v>
      </c>
      <c r="F25" s="19"/>
    </row>
    <row r="26" spans="1:10" ht="17.25">
      <c r="A26" s="19" t="s">
        <v>68</v>
      </c>
      <c r="B26" s="47"/>
      <c r="C26" s="22">
        <v>1411.4</v>
      </c>
      <c r="D26" s="59"/>
      <c r="E26" s="22">
        <v>1238.56</v>
      </c>
      <c r="F26" s="19"/>
    </row>
    <row r="27" spans="1:10" ht="17.25">
      <c r="A27" s="19" t="s">
        <v>78</v>
      </c>
      <c r="B27" s="47"/>
      <c r="C27" s="22">
        <v>0</v>
      </c>
      <c r="D27" s="59"/>
      <c r="E27" s="22">
        <v>2130</v>
      </c>
      <c r="F27" s="19"/>
    </row>
    <row r="28" spans="1:10" ht="17.25">
      <c r="A28" s="19"/>
      <c r="B28" s="47"/>
      <c r="C28" s="22"/>
      <c r="D28" s="59"/>
      <c r="E28" s="22"/>
      <c r="F28" s="19"/>
    </row>
    <row r="29" spans="1:10" ht="17.25">
      <c r="A29" s="20" t="s">
        <v>18</v>
      </c>
      <c r="B29" s="47"/>
      <c r="C29" s="24">
        <f>SUM(C19:C28)</f>
        <v>3816.11</v>
      </c>
      <c r="D29" s="60"/>
      <c r="E29" s="24">
        <f>SUM(E19:E28)</f>
        <v>4274.32</v>
      </c>
      <c r="F29" s="19"/>
      <c r="G29" s="44"/>
    </row>
    <row r="30" spans="1:10" ht="17.25">
      <c r="A30" s="19"/>
      <c r="B30" s="47"/>
      <c r="C30" s="22"/>
      <c r="D30" s="59"/>
      <c r="E30" s="22"/>
      <c r="F30" s="19"/>
    </row>
    <row r="31" spans="1:10" ht="17.25">
      <c r="A31" s="19"/>
      <c r="B31" s="47"/>
      <c r="C31" s="22"/>
      <c r="D31" s="59"/>
      <c r="E31" s="22"/>
      <c r="F31" s="19"/>
    </row>
    <row r="32" spans="1:10" ht="17.25">
      <c r="A32" s="20" t="s">
        <v>70</v>
      </c>
      <c r="B32" s="47"/>
      <c r="C32" s="22"/>
      <c r="D32" s="59"/>
      <c r="E32" s="22"/>
      <c r="F32" s="19"/>
    </row>
    <row r="33" spans="1:6" ht="17.25">
      <c r="A33" s="20" t="s">
        <v>20</v>
      </c>
      <c r="B33" s="47"/>
      <c r="C33" s="75">
        <f>+C15-C29</f>
        <v>-322.25000000000045</v>
      </c>
      <c r="D33" s="60"/>
      <c r="E33" s="23">
        <f>+E15-E29</f>
        <v>-715.37999999999965</v>
      </c>
      <c r="F33" s="19"/>
    </row>
    <row r="34" spans="1:6" ht="17.25">
      <c r="A34" s="20"/>
      <c r="B34" s="47"/>
      <c r="C34" s="22"/>
      <c r="D34" s="59"/>
      <c r="E34" s="22"/>
      <c r="F34" s="19"/>
    </row>
    <row r="35" spans="1:6" ht="17.25">
      <c r="A35" s="20" t="s">
        <v>19</v>
      </c>
      <c r="B35" s="47"/>
      <c r="C35" s="22"/>
      <c r="D35" s="59"/>
      <c r="E35" s="22"/>
      <c r="F35" s="19"/>
    </row>
    <row r="36" spans="1:6" ht="17.25">
      <c r="A36" s="19" t="s">
        <v>21</v>
      </c>
      <c r="B36" s="47"/>
      <c r="C36" s="75">
        <v>1744</v>
      </c>
      <c r="D36" s="60"/>
      <c r="E36" s="75">
        <v>11038</v>
      </c>
      <c r="F36" s="19"/>
    </row>
    <row r="37" spans="1:6" ht="17.25">
      <c r="A37" s="19"/>
      <c r="B37" s="47"/>
      <c r="C37" s="27"/>
      <c r="D37" s="59"/>
      <c r="E37" s="27"/>
      <c r="F37" s="19"/>
    </row>
    <row r="38" spans="1:6" ht="17.25">
      <c r="A38" s="20" t="s">
        <v>22</v>
      </c>
      <c r="B38" s="47"/>
      <c r="C38" s="76">
        <f>SUM(C33:C37)</f>
        <v>1421.7499999999995</v>
      </c>
      <c r="D38" s="60"/>
      <c r="E38" s="76">
        <f>SUM(E33:E37)</f>
        <v>10322.620000000001</v>
      </c>
      <c r="F38" s="19"/>
    </row>
    <row r="39" spans="1:6" ht="17.25">
      <c r="A39" s="19"/>
      <c r="B39" s="47"/>
      <c r="C39" s="22"/>
      <c r="D39" s="59"/>
      <c r="E39" s="22"/>
      <c r="F39" s="19"/>
    </row>
    <row r="40" spans="1:6" ht="17.25">
      <c r="A40" s="20" t="s">
        <v>23</v>
      </c>
      <c r="B40" s="47"/>
      <c r="C40" s="22"/>
      <c r="D40" s="59"/>
      <c r="E40" s="22"/>
      <c r="F40" s="19"/>
    </row>
    <row r="41" spans="1:6" ht="17.25">
      <c r="A41" s="19" t="s">
        <v>69</v>
      </c>
      <c r="B41" s="47"/>
      <c r="C41" s="23">
        <v>115731.26</v>
      </c>
      <c r="D41" s="60"/>
      <c r="E41" s="23">
        <v>105408.64</v>
      </c>
      <c r="F41" s="19"/>
    </row>
    <row r="42" spans="1:6" ht="17.25">
      <c r="A42" s="19"/>
      <c r="B42" s="47"/>
      <c r="C42" s="22"/>
      <c r="D42" s="59"/>
      <c r="E42" s="22"/>
      <c r="F42" s="19"/>
    </row>
    <row r="43" spans="1:6" ht="18" thickBot="1">
      <c r="A43" s="20" t="s">
        <v>24</v>
      </c>
      <c r="B43" s="47"/>
      <c r="C43" s="25">
        <f>+C38+C41</f>
        <v>117153.01</v>
      </c>
      <c r="D43" s="60"/>
      <c r="E43" s="25">
        <f>+E38+E41</f>
        <v>115731.26</v>
      </c>
      <c r="F43" s="19"/>
    </row>
    <row r="44" spans="1:6" ht="18" thickTop="1">
      <c r="A44" s="19"/>
      <c r="B44" s="47"/>
      <c r="C44" s="19"/>
      <c r="D44" s="21"/>
      <c r="E44" s="19"/>
      <c r="F44" s="19"/>
    </row>
    <row r="45" spans="1:6" ht="17.25">
      <c r="A45" s="19"/>
      <c r="B45" s="47"/>
      <c r="C45" s="22"/>
      <c r="D45" s="21"/>
      <c r="E45" s="22"/>
      <c r="F45" s="19"/>
    </row>
    <row r="46" spans="1:6" ht="17.25">
      <c r="A46" s="19"/>
      <c r="B46" s="47"/>
      <c r="C46" s="22"/>
      <c r="D46" s="21"/>
      <c r="E46" s="19"/>
      <c r="F46" s="19"/>
    </row>
    <row r="47" spans="1:6">
      <c r="B47" s="54"/>
      <c r="C47" s="50"/>
    </row>
    <row r="48" spans="1:6">
      <c r="B48" s="54"/>
      <c r="C48" s="50"/>
    </row>
  </sheetData>
  <pageMargins left="0.70866141732283472" right="0.70866141732283472" top="0.74803149606299213" bottom="0.94488188976377963" header="0.31496062992125984" footer="0.31496062992125984"/>
  <pageSetup paperSize="9" orientation="portrait" r:id="rId1"/>
  <headerFooter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4"/>
  <sheetViews>
    <sheetView workbookViewId="0">
      <selection activeCell="R9" sqref="R9"/>
    </sheetView>
  </sheetViews>
  <sheetFormatPr defaultRowHeight="15"/>
  <cols>
    <col min="1" max="1" width="4" customWidth="1"/>
    <col min="2" max="2" width="1.85546875" customWidth="1"/>
    <col min="3" max="3" width="36.140625" customWidth="1"/>
    <col min="4" max="4" width="9.85546875" bestFit="1" customWidth="1"/>
    <col min="5" max="5" width="14.7109375" customWidth="1"/>
    <col min="6" max="6" width="3" style="9" customWidth="1"/>
    <col min="7" max="7" width="14.7109375" customWidth="1"/>
    <col min="8" max="8" width="5.28515625" customWidth="1"/>
    <col min="9" max="9" width="11.140625" customWidth="1"/>
    <col min="10" max="10" width="5.7109375" customWidth="1"/>
  </cols>
  <sheetData>
    <row r="1" spans="1:5" ht="23.25">
      <c r="A1" s="13" t="s">
        <v>0</v>
      </c>
      <c r="E1" s="70"/>
    </row>
    <row r="2" spans="1:5" ht="17.25">
      <c r="A2" s="14" t="s">
        <v>82</v>
      </c>
    </row>
    <row r="4" spans="1:5" ht="15.75">
      <c r="A4" s="34" t="s">
        <v>3</v>
      </c>
      <c r="B4" s="12" t="s">
        <v>35</v>
      </c>
      <c r="C4" s="12"/>
      <c r="D4" s="12"/>
    </row>
    <row r="5" spans="1:5">
      <c r="A5" s="29" t="s">
        <v>36</v>
      </c>
      <c r="C5" t="s">
        <v>37</v>
      </c>
    </row>
    <row r="6" spans="1:5">
      <c r="A6" s="29" t="s">
        <v>38</v>
      </c>
      <c r="C6" t="s">
        <v>39</v>
      </c>
    </row>
    <row r="7" spans="1:5">
      <c r="A7" s="29" t="s">
        <v>40</v>
      </c>
      <c r="C7" t="s">
        <v>60</v>
      </c>
    </row>
    <row r="8" spans="1:5">
      <c r="A8" s="11"/>
      <c r="C8" t="s">
        <v>41</v>
      </c>
    </row>
    <row r="9" spans="1:5">
      <c r="A9" s="11"/>
      <c r="C9" t="s">
        <v>42</v>
      </c>
    </row>
    <row r="10" spans="1:5" ht="9.75" customHeight="1">
      <c r="A10" s="11"/>
    </row>
    <row r="11" spans="1:5" ht="15.75">
      <c r="A11" s="34" t="s">
        <v>4</v>
      </c>
      <c r="B11" s="12" t="s">
        <v>25</v>
      </c>
      <c r="C11" s="28"/>
      <c r="D11" s="28"/>
    </row>
    <row r="12" spans="1:5">
      <c r="A12" s="11"/>
      <c r="C12" t="s">
        <v>43</v>
      </c>
    </row>
    <row r="13" spans="1:5">
      <c r="A13" s="11"/>
      <c r="C13" t="s">
        <v>62</v>
      </c>
    </row>
    <row r="14" spans="1:5">
      <c r="A14" s="11"/>
      <c r="C14" t="s">
        <v>61</v>
      </c>
    </row>
    <row r="15" spans="1:5">
      <c r="A15" s="11"/>
      <c r="C15" t="s">
        <v>44</v>
      </c>
    </row>
    <row r="16" spans="1:5" ht="9.75" customHeight="1">
      <c r="A16" s="11"/>
    </row>
    <row r="17" spans="1:10" ht="15.75">
      <c r="A17" s="34" t="s">
        <v>45</v>
      </c>
      <c r="B17" s="12" t="s">
        <v>27</v>
      </c>
      <c r="C17" s="28"/>
      <c r="E17" s="36" t="s">
        <v>71</v>
      </c>
      <c r="F17" s="45"/>
      <c r="G17" s="36" t="s">
        <v>71</v>
      </c>
      <c r="H17" s="36"/>
      <c r="I17" s="36" t="s">
        <v>46</v>
      </c>
      <c r="J17" s="7"/>
    </row>
    <row r="18" spans="1:10" ht="12" customHeight="1">
      <c r="A18" s="11"/>
      <c r="E18" s="36" t="s">
        <v>83</v>
      </c>
      <c r="F18" s="45"/>
      <c r="G18" s="36" t="s">
        <v>77</v>
      </c>
      <c r="H18" s="36"/>
      <c r="I18" s="36"/>
      <c r="J18" s="7"/>
    </row>
    <row r="19" spans="1:10" ht="12" customHeight="1">
      <c r="A19" s="11"/>
      <c r="E19" s="36" t="s">
        <v>63</v>
      </c>
      <c r="F19" s="45"/>
      <c r="G19" s="36" t="s">
        <v>63</v>
      </c>
      <c r="H19" s="36"/>
      <c r="I19" s="36" t="s">
        <v>63</v>
      </c>
      <c r="J19" s="7"/>
    </row>
    <row r="20" spans="1:10" ht="15.75">
      <c r="A20" s="11"/>
      <c r="C20" t="s">
        <v>74</v>
      </c>
      <c r="E20" s="39">
        <v>100098</v>
      </c>
      <c r="F20" s="40"/>
      <c r="G20" s="39">
        <v>98354</v>
      </c>
      <c r="H20" s="39"/>
      <c r="I20" s="42">
        <f t="shared" ref="I20" si="0">+E20-G20</f>
        <v>1744</v>
      </c>
      <c r="J20" s="26"/>
    </row>
    <row r="21" spans="1:10" ht="8.25" customHeight="1">
      <c r="A21" s="11"/>
      <c r="E21" s="39"/>
      <c r="F21" s="40"/>
      <c r="G21" s="39"/>
      <c r="H21" s="39"/>
      <c r="I21" s="43"/>
      <c r="J21" s="26"/>
    </row>
    <row r="22" spans="1:10" ht="16.5" thickBot="1">
      <c r="A22" s="11"/>
      <c r="C22" s="35" t="s">
        <v>47</v>
      </c>
      <c r="E22" s="41">
        <f>+E20</f>
        <v>100098</v>
      </c>
      <c r="F22" s="46"/>
      <c r="G22" s="41">
        <f>+G20</f>
        <v>98354</v>
      </c>
      <c r="H22" s="39"/>
      <c r="I22" s="41">
        <f>+I20</f>
        <v>1744</v>
      </c>
      <c r="J22" s="26"/>
    </row>
    <row r="23" spans="1:10" ht="9.75" customHeight="1" thickTop="1">
      <c r="A23" s="55"/>
      <c r="B23" s="54"/>
      <c r="C23" s="54"/>
      <c r="D23" s="54"/>
      <c r="E23" s="61"/>
      <c r="F23" s="62"/>
      <c r="G23" s="61"/>
      <c r="H23" s="61"/>
      <c r="I23" s="63"/>
      <c r="J23" s="50"/>
    </row>
    <row r="24" spans="1:10" ht="15.75">
      <c r="A24" s="64" t="s">
        <v>48</v>
      </c>
      <c r="B24" s="55" t="s">
        <v>49</v>
      </c>
      <c r="C24" s="54"/>
      <c r="D24" s="54"/>
      <c r="E24" s="65" t="s">
        <v>8</v>
      </c>
      <c r="F24" s="66"/>
      <c r="G24" s="61"/>
      <c r="H24" s="61"/>
      <c r="I24" s="50"/>
      <c r="J24" s="50"/>
    </row>
    <row r="25" spans="1:10" ht="15.75">
      <c r="A25" s="55"/>
      <c r="B25" s="54"/>
      <c r="C25" s="54" t="s">
        <v>76</v>
      </c>
      <c r="D25" s="54"/>
      <c r="E25" s="61">
        <v>115731.26</v>
      </c>
      <c r="F25" s="62"/>
      <c r="G25" s="61"/>
      <c r="H25" s="61"/>
      <c r="I25" s="50"/>
      <c r="J25" s="50"/>
    </row>
    <row r="26" spans="1:10" ht="15.75">
      <c r="A26" s="55"/>
      <c r="B26" s="54"/>
      <c r="C26" s="54" t="s">
        <v>79</v>
      </c>
      <c r="D26" s="54"/>
      <c r="E26" s="74">
        <v>1744</v>
      </c>
      <c r="F26" s="62"/>
      <c r="G26" s="61"/>
      <c r="H26" s="61"/>
      <c r="I26" s="50"/>
      <c r="J26" s="50"/>
    </row>
    <row r="27" spans="1:10" ht="15.75">
      <c r="A27" s="55"/>
      <c r="B27" s="54"/>
      <c r="C27" s="54" t="s">
        <v>50</v>
      </c>
      <c r="D27" s="54"/>
      <c r="E27" s="61">
        <v>-322.25</v>
      </c>
      <c r="F27" s="62"/>
      <c r="G27" s="61"/>
      <c r="H27" s="61"/>
      <c r="I27" s="50"/>
      <c r="J27" s="50"/>
    </row>
    <row r="28" spans="1:10" ht="16.5" thickBot="1">
      <c r="A28" s="55"/>
      <c r="B28" s="54"/>
      <c r="C28" s="54" t="s">
        <v>84</v>
      </c>
      <c r="D28" s="54"/>
      <c r="E28" s="67">
        <f>SUM(E25:E27)</f>
        <v>117153.01</v>
      </c>
      <c r="F28" s="68"/>
      <c r="G28" s="61"/>
      <c r="H28" s="61"/>
      <c r="I28" s="50"/>
      <c r="J28" s="50"/>
    </row>
    <row r="29" spans="1:10" ht="9.75" customHeight="1" thickTop="1">
      <c r="A29" s="55"/>
      <c r="B29" s="54"/>
      <c r="C29" s="54"/>
      <c r="D29" s="54"/>
      <c r="E29" s="61"/>
      <c r="F29" s="62"/>
      <c r="G29" s="61"/>
      <c r="H29" s="61"/>
      <c r="I29" s="50"/>
      <c r="J29" s="50"/>
    </row>
    <row r="30" spans="1:10" ht="15.75">
      <c r="A30" s="64" t="s">
        <v>51</v>
      </c>
      <c r="B30" s="55" t="s">
        <v>15</v>
      </c>
      <c r="C30" s="55"/>
      <c r="D30" s="54"/>
      <c r="E30" s="61"/>
      <c r="F30" s="62"/>
      <c r="G30" s="61"/>
      <c r="H30" s="61"/>
      <c r="I30" s="50"/>
      <c r="J30" s="50"/>
    </row>
    <row r="31" spans="1:10">
      <c r="A31" s="55"/>
      <c r="B31" s="54"/>
      <c r="C31" s="54" t="s">
        <v>80</v>
      </c>
      <c r="D31" s="54"/>
      <c r="E31" s="50"/>
      <c r="F31" s="53"/>
      <c r="G31" s="50"/>
      <c r="H31" s="50"/>
      <c r="I31" s="50"/>
      <c r="J31" s="50"/>
    </row>
    <row r="32" spans="1:10" ht="9.75" customHeight="1">
      <c r="A32" s="55"/>
      <c r="B32" s="54"/>
      <c r="C32" s="54"/>
      <c r="D32" s="54"/>
      <c r="E32" s="50"/>
      <c r="F32" s="53"/>
      <c r="G32" s="50"/>
      <c r="H32" s="50"/>
      <c r="I32" s="50"/>
      <c r="J32" s="50"/>
    </row>
    <row r="33" spans="1:10">
      <c r="A33" s="64" t="s">
        <v>52</v>
      </c>
      <c r="B33" s="55" t="s">
        <v>53</v>
      </c>
      <c r="C33" s="55"/>
      <c r="D33" s="54"/>
      <c r="E33" s="50"/>
      <c r="F33" s="53"/>
      <c r="G33" s="50"/>
      <c r="H33" s="50"/>
      <c r="I33" s="50"/>
      <c r="J33" s="50"/>
    </row>
    <row r="34" spans="1:10">
      <c r="A34" s="55"/>
      <c r="B34" s="54"/>
      <c r="C34" s="51" t="s">
        <v>81</v>
      </c>
      <c r="D34" s="51"/>
      <c r="E34" s="71"/>
      <c r="F34" s="72"/>
      <c r="G34" s="71"/>
      <c r="H34" s="71"/>
      <c r="I34" s="50"/>
      <c r="J34" s="50"/>
    </row>
    <row r="35" spans="1:10">
      <c r="A35" s="55"/>
      <c r="B35" s="54"/>
      <c r="C35" s="51" t="s">
        <v>87</v>
      </c>
      <c r="D35" s="51"/>
      <c r="E35" s="71"/>
      <c r="F35" s="72"/>
      <c r="G35" s="71"/>
      <c r="H35" s="71"/>
      <c r="I35" s="50"/>
      <c r="J35" s="50"/>
    </row>
    <row r="36" spans="1:10" ht="9.75" customHeight="1">
      <c r="A36" s="55"/>
      <c r="B36" s="54"/>
      <c r="C36" s="54"/>
      <c r="D36" s="54"/>
      <c r="E36" s="50"/>
      <c r="F36" s="53"/>
      <c r="G36" s="50"/>
      <c r="H36" s="50"/>
      <c r="I36" s="50"/>
      <c r="J36" s="50"/>
    </row>
    <row r="37" spans="1:10">
      <c r="A37" s="64" t="s">
        <v>54</v>
      </c>
      <c r="B37" s="55" t="s">
        <v>55</v>
      </c>
      <c r="C37" s="55"/>
      <c r="D37" s="69" t="s">
        <v>8</v>
      </c>
      <c r="E37" s="50">
        <v>0</v>
      </c>
      <c r="F37" s="53"/>
      <c r="G37" s="50"/>
      <c r="H37" s="50"/>
      <c r="I37" s="50"/>
      <c r="J37" s="50"/>
    </row>
    <row r="38" spans="1:10">
      <c r="A38" s="64"/>
      <c r="B38" s="55"/>
      <c r="C38" s="51"/>
      <c r="D38" s="52"/>
      <c r="E38" s="50"/>
      <c r="F38" s="53"/>
      <c r="G38" s="50"/>
      <c r="H38" s="50"/>
      <c r="I38" s="50"/>
      <c r="J38" s="50"/>
    </row>
    <row r="39" spans="1:10" ht="9.75" customHeight="1">
      <c r="A39" s="55"/>
      <c r="B39" s="54"/>
      <c r="C39" s="54"/>
      <c r="D39" s="54"/>
      <c r="E39" s="50"/>
      <c r="F39" s="53"/>
      <c r="G39" s="50"/>
      <c r="H39" s="50"/>
      <c r="I39" s="50"/>
      <c r="J39" s="50"/>
    </row>
    <row r="40" spans="1:10">
      <c r="A40" s="64" t="s">
        <v>56</v>
      </c>
      <c r="B40" s="55" t="s">
        <v>57</v>
      </c>
      <c r="C40" s="55"/>
      <c r="D40" s="54"/>
      <c r="E40" s="50"/>
      <c r="F40" s="53"/>
      <c r="G40" s="50"/>
      <c r="H40" s="50"/>
      <c r="I40" s="50"/>
      <c r="J40" s="50"/>
    </row>
    <row r="41" spans="1:10">
      <c r="A41" s="55"/>
      <c r="B41" s="54"/>
      <c r="C41" s="54" t="s">
        <v>58</v>
      </c>
      <c r="D41" s="54"/>
      <c r="E41" s="50"/>
      <c r="F41" s="53"/>
      <c r="G41" s="50"/>
      <c r="H41" s="50"/>
      <c r="I41" s="50"/>
      <c r="J41" s="50"/>
    </row>
    <row r="42" spans="1:10">
      <c r="A42" s="55"/>
      <c r="B42" s="54"/>
      <c r="C42" s="54" t="s">
        <v>59</v>
      </c>
      <c r="D42" s="54"/>
      <c r="E42" s="50"/>
      <c r="F42" s="53"/>
      <c r="G42" s="50"/>
      <c r="H42" s="50"/>
      <c r="I42" s="50"/>
      <c r="J42" s="50"/>
    </row>
    <row r="43" spans="1:10">
      <c r="A43" s="55"/>
      <c r="B43" s="54"/>
      <c r="C43" s="54"/>
      <c r="D43" s="54"/>
      <c r="E43" s="50"/>
      <c r="F43" s="53"/>
      <c r="G43" s="50"/>
      <c r="H43" s="50"/>
      <c r="I43" s="50"/>
      <c r="J43" s="50"/>
    </row>
    <row r="44" spans="1:10">
      <c r="A44" s="55"/>
      <c r="B44" s="54"/>
      <c r="C44" s="54"/>
      <c r="D44" s="54"/>
      <c r="E44" s="50"/>
      <c r="F44" s="53"/>
      <c r="G44" s="50"/>
      <c r="H44" s="50"/>
      <c r="I44" s="50"/>
      <c r="J44" s="50"/>
    </row>
    <row r="45" spans="1:10">
      <c r="A45" s="11"/>
      <c r="D45" s="73"/>
      <c r="E45" s="26"/>
      <c r="F45" s="37"/>
      <c r="G45" s="26"/>
      <c r="H45" s="26"/>
      <c r="I45" s="26"/>
      <c r="J45" s="26"/>
    </row>
    <row r="46" spans="1:10">
      <c r="A46" s="11"/>
      <c r="D46" s="73"/>
      <c r="E46" s="26"/>
      <c r="F46" s="37"/>
      <c r="G46" s="26"/>
      <c r="H46" s="26"/>
      <c r="I46" s="26"/>
      <c r="J46" s="26"/>
    </row>
    <row r="47" spans="1:10">
      <c r="D47" s="73"/>
      <c r="E47" s="26"/>
      <c r="F47" s="37"/>
      <c r="G47" s="26"/>
      <c r="H47" s="26"/>
      <c r="I47" s="26"/>
      <c r="J47" s="26"/>
    </row>
    <row r="48" spans="1:10">
      <c r="E48" s="26"/>
      <c r="F48" s="37"/>
      <c r="G48" s="26"/>
      <c r="H48" s="26"/>
      <c r="I48" s="26"/>
      <c r="J48" s="26"/>
    </row>
    <row r="49" spans="5:10">
      <c r="E49" s="26"/>
      <c r="F49" s="37"/>
      <c r="G49" s="26"/>
      <c r="H49" s="26"/>
      <c r="I49" s="26"/>
      <c r="J49" s="26"/>
    </row>
    <row r="50" spans="5:10">
      <c r="E50" s="26"/>
      <c r="F50" s="37"/>
      <c r="G50" s="26"/>
      <c r="H50" s="26"/>
      <c r="I50" s="26"/>
      <c r="J50" s="26"/>
    </row>
    <row r="51" spans="5:10">
      <c r="E51" s="26"/>
      <c r="F51" s="37"/>
      <c r="G51" s="26"/>
      <c r="H51" s="26"/>
      <c r="I51" s="26"/>
      <c r="J51" s="26"/>
    </row>
    <row r="52" spans="5:10">
      <c r="E52" s="26"/>
      <c r="F52" s="37"/>
      <c r="G52" s="26"/>
      <c r="H52" s="26"/>
      <c r="I52" s="26"/>
      <c r="J52" s="26"/>
    </row>
    <row r="53" spans="5:10">
      <c r="E53" s="26"/>
      <c r="F53" s="37"/>
      <c r="G53" s="26"/>
      <c r="H53" s="26"/>
      <c r="I53" s="26"/>
      <c r="J53" s="26"/>
    </row>
    <row r="54" spans="5:10">
      <c r="E54" s="26"/>
      <c r="F54" s="37"/>
      <c r="G54" s="26"/>
      <c r="H54" s="26"/>
      <c r="I54" s="26"/>
      <c r="J54" s="26"/>
    </row>
    <row r="55" spans="5:10">
      <c r="E55" s="26"/>
      <c r="F55" s="37"/>
      <c r="G55" s="26"/>
      <c r="H55" s="26"/>
      <c r="I55" s="26"/>
      <c r="J55" s="26"/>
    </row>
    <row r="56" spans="5:10">
      <c r="E56" s="26"/>
      <c r="F56" s="37"/>
      <c r="G56" s="26"/>
      <c r="H56" s="26"/>
      <c r="I56" s="26"/>
      <c r="J56" s="26"/>
    </row>
    <row r="57" spans="5:10">
      <c r="E57" s="26"/>
      <c r="F57" s="37"/>
      <c r="G57" s="26"/>
      <c r="H57" s="26"/>
      <c r="I57" s="26"/>
      <c r="J57" s="26"/>
    </row>
    <row r="58" spans="5:10">
      <c r="E58" s="26"/>
      <c r="F58" s="37"/>
      <c r="G58" s="26"/>
      <c r="H58" s="26"/>
      <c r="I58" s="26"/>
      <c r="J58" s="26"/>
    </row>
    <row r="59" spans="5:10">
      <c r="E59" s="26"/>
      <c r="F59" s="37"/>
      <c r="G59" s="26"/>
      <c r="H59" s="26"/>
      <c r="I59" s="26"/>
      <c r="J59" s="26"/>
    </row>
    <row r="60" spans="5:10">
      <c r="E60" s="26"/>
      <c r="F60" s="37"/>
      <c r="G60" s="26"/>
      <c r="H60" s="26"/>
      <c r="I60" s="26"/>
      <c r="J60" s="26"/>
    </row>
    <row r="61" spans="5:10">
      <c r="E61" s="26"/>
      <c r="F61" s="37"/>
      <c r="G61" s="26"/>
      <c r="H61" s="26"/>
      <c r="I61" s="26"/>
      <c r="J61" s="26"/>
    </row>
    <row r="62" spans="5:10">
      <c r="E62" s="26"/>
      <c r="F62" s="37"/>
      <c r="G62" s="26"/>
      <c r="H62" s="26"/>
      <c r="I62" s="26"/>
      <c r="J62" s="26"/>
    </row>
    <row r="63" spans="5:10">
      <c r="E63" s="26"/>
      <c r="F63" s="37"/>
      <c r="G63" s="26"/>
      <c r="H63" s="26"/>
      <c r="I63" s="26"/>
      <c r="J63" s="26"/>
    </row>
    <row r="64" spans="5:10">
      <c r="E64" s="26"/>
      <c r="F64" s="37"/>
      <c r="G64" s="26"/>
      <c r="H64" s="26"/>
      <c r="I64" s="26"/>
      <c r="J64" s="26"/>
    </row>
    <row r="65" spans="5:10">
      <c r="E65" s="26"/>
      <c r="F65" s="37"/>
      <c r="G65" s="26"/>
      <c r="H65" s="26"/>
      <c r="I65" s="26"/>
      <c r="J65" s="26"/>
    </row>
    <row r="66" spans="5:10">
      <c r="E66" s="26"/>
      <c r="F66" s="37"/>
      <c r="G66" s="26"/>
      <c r="H66" s="26"/>
      <c r="I66" s="26"/>
      <c r="J66" s="26"/>
    </row>
    <row r="67" spans="5:10">
      <c r="E67" s="26"/>
      <c r="F67" s="37"/>
      <c r="G67" s="26"/>
      <c r="H67" s="26"/>
      <c r="I67" s="26"/>
      <c r="J67" s="26"/>
    </row>
    <row r="68" spans="5:10">
      <c r="E68" s="26"/>
      <c r="F68" s="37"/>
      <c r="G68" s="26"/>
      <c r="H68" s="26"/>
      <c r="I68" s="26"/>
      <c r="J68" s="26"/>
    </row>
    <row r="69" spans="5:10">
      <c r="E69" s="26"/>
      <c r="F69" s="37"/>
      <c r="G69" s="26"/>
      <c r="H69" s="26"/>
      <c r="I69" s="26"/>
      <c r="J69" s="26"/>
    </row>
    <row r="70" spans="5:10">
      <c r="E70" s="26"/>
      <c r="F70" s="37"/>
      <c r="G70" s="26"/>
      <c r="H70" s="26"/>
      <c r="I70" s="26"/>
      <c r="J70" s="26"/>
    </row>
    <row r="71" spans="5:10">
      <c r="E71" s="26"/>
      <c r="F71" s="37"/>
      <c r="G71" s="26"/>
      <c r="H71" s="26"/>
      <c r="I71" s="26"/>
      <c r="J71" s="26"/>
    </row>
    <row r="72" spans="5:10">
      <c r="E72" s="26"/>
      <c r="F72" s="37"/>
      <c r="G72" s="26"/>
      <c r="H72" s="26"/>
      <c r="I72" s="26"/>
      <c r="J72" s="26"/>
    </row>
    <row r="73" spans="5:10">
      <c r="E73" s="26"/>
      <c r="F73" s="37"/>
      <c r="G73" s="26"/>
      <c r="H73" s="26"/>
      <c r="I73" s="26"/>
      <c r="J73" s="26"/>
    </row>
    <row r="74" spans="5:10">
      <c r="E74" s="26"/>
      <c r="F74" s="37"/>
      <c r="G74" s="26"/>
      <c r="H74" s="26"/>
      <c r="I74" s="26"/>
      <c r="J74" s="26"/>
    </row>
    <row r="75" spans="5:10">
      <c r="E75" s="26"/>
      <c r="F75" s="37"/>
      <c r="G75" s="26"/>
      <c r="H75" s="26"/>
      <c r="I75" s="26"/>
      <c r="J75" s="26"/>
    </row>
    <row r="76" spans="5:10">
      <c r="E76" s="26"/>
      <c r="F76" s="37"/>
      <c r="G76" s="26"/>
      <c r="H76" s="26"/>
      <c r="I76" s="26"/>
      <c r="J76" s="26"/>
    </row>
    <row r="77" spans="5:10">
      <c r="E77" s="26"/>
      <c r="F77" s="37"/>
      <c r="G77" s="26"/>
      <c r="H77" s="26"/>
      <c r="I77" s="26"/>
      <c r="J77" s="26"/>
    </row>
    <row r="78" spans="5:10">
      <c r="E78" s="26"/>
      <c r="F78" s="37"/>
      <c r="G78" s="26"/>
      <c r="H78" s="26"/>
      <c r="I78" s="26"/>
      <c r="J78" s="26"/>
    </row>
    <row r="79" spans="5:10">
      <c r="E79" s="26"/>
      <c r="F79" s="37"/>
      <c r="G79" s="26"/>
      <c r="H79" s="26"/>
      <c r="I79" s="26"/>
      <c r="J79" s="26"/>
    </row>
    <row r="80" spans="5:10">
      <c r="E80" s="26"/>
      <c r="F80" s="37"/>
      <c r="G80" s="26"/>
      <c r="H80" s="26"/>
      <c r="I80" s="26"/>
      <c r="J80" s="26"/>
    </row>
    <row r="81" spans="5:10">
      <c r="E81" s="26"/>
      <c r="F81" s="37"/>
      <c r="G81" s="26"/>
      <c r="H81" s="26"/>
      <c r="I81" s="26"/>
      <c r="J81" s="26"/>
    </row>
    <row r="82" spans="5:10">
      <c r="E82" s="26"/>
      <c r="F82" s="37"/>
      <c r="G82" s="26"/>
      <c r="H82" s="26"/>
      <c r="I82" s="26"/>
      <c r="J82" s="26"/>
    </row>
    <row r="83" spans="5:10">
      <c r="E83" s="26"/>
      <c r="F83" s="37"/>
      <c r="G83" s="26"/>
      <c r="H83" s="26"/>
      <c r="I83" s="26"/>
      <c r="J83" s="26"/>
    </row>
    <row r="84" spans="5:10">
      <c r="E84" s="26"/>
      <c r="F84" s="37"/>
      <c r="G84" s="26"/>
      <c r="H84" s="26"/>
      <c r="I84" s="26"/>
      <c r="J84" s="26"/>
    </row>
    <row r="85" spans="5:10">
      <c r="E85" s="26"/>
      <c r="F85" s="37"/>
      <c r="G85" s="26"/>
      <c r="H85" s="26"/>
      <c r="I85" s="26"/>
      <c r="J85" s="26"/>
    </row>
    <row r="86" spans="5:10">
      <c r="E86" s="26"/>
      <c r="F86" s="37"/>
      <c r="G86" s="26"/>
      <c r="H86" s="26"/>
      <c r="I86" s="26"/>
      <c r="J86" s="26"/>
    </row>
    <row r="87" spans="5:10">
      <c r="E87" s="26"/>
      <c r="F87" s="37"/>
      <c r="G87" s="26"/>
      <c r="H87" s="26"/>
      <c r="I87" s="26"/>
      <c r="J87" s="26"/>
    </row>
    <row r="88" spans="5:10">
      <c r="E88" s="26"/>
      <c r="F88" s="37"/>
      <c r="G88" s="26"/>
      <c r="H88" s="26"/>
      <c r="I88" s="26"/>
      <c r="J88" s="26"/>
    </row>
    <row r="89" spans="5:10">
      <c r="E89" s="26"/>
      <c r="F89" s="37"/>
      <c r="G89" s="26"/>
      <c r="H89" s="26"/>
      <c r="I89" s="26"/>
      <c r="J89" s="26"/>
    </row>
    <row r="90" spans="5:10">
      <c r="E90" s="26"/>
      <c r="F90" s="37"/>
      <c r="G90" s="26"/>
      <c r="H90" s="26"/>
      <c r="I90" s="26"/>
      <c r="J90" s="26"/>
    </row>
    <row r="91" spans="5:10">
      <c r="E91" s="26"/>
      <c r="F91" s="37"/>
      <c r="G91" s="26"/>
      <c r="H91" s="26"/>
      <c r="I91" s="26"/>
      <c r="J91" s="26"/>
    </row>
    <row r="92" spans="5:10">
      <c r="E92" s="26"/>
      <c r="F92" s="37"/>
      <c r="G92" s="26"/>
      <c r="H92" s="26"/>
      <c r="I92" s="26"/>
      <c r="J92" s="26"/>
    </row>
    <row r="93" spans="5:10">
      <c r="E93" s="26"/>
      <c r="F93" s="37"/>
      <c r="G93" s="26"/>
      <c r="H93" s="26"/>
      <c r="I93" s="26"/>
      <c r="J93" s="26"/>
    </row>
    <row r="94" spans="5:10">
      <c r="E94" s="26"/>
      <c r="F94" s="37"/>
      <c r="G94" s="26"/>
      <c r="H94" s="26"/>
      <c r="I94" s="26"/>
      <c r="J94" s="26"/>
    </row>
    <row r="95" spans="5:10">
      <c r="E95" s="26"/>
      <c r="F95" s="37"/>
      <c r="G95" s="26"/>
      <c r="H95" s="26"/>
      <c r="I95" s="26"/>
      <c r="J95" s="26"/>
    </row>
    <row r="96" spans="5:10">
      <c r="E96" s="26"/>
      <c r="F96" s="37"/>
      <c r="G96" s="26"/>
      <c r="H96" s="26"/>
      <c r="I96" s="26"/>
      <c r="J96" s="26"/>
    </row>
    <row r="97" spans="5:10">
      <c r="E97" s="26"/>
      <c r="F97" s="37"/>
      <c r="G97" s="26"/>
      <c r="H97" s="26"/>
      <c r="I97" s="26"/>
      <c r="J97" s="26"/>
    </row>
    <row r="98" spans="5:10">
      <c r="E98" s="26"/>
      <c r="F98" s="37"/>
      <c r="G98" s="26"/>
      <c r="H98" s="26"/>
      <c r="I98" s="26"/>
      <c r="J98" s="26"/>
    </row>
    <row r="99" spans="5:10">
      <c r="E99" s="26"/>
      <c r="F99" s="37"/>
      <c r="G99" s="26"/>
      <c r="H99" s="26"/>
      <c r="I99" s="26"/>
      <c r="J99" s="26"/>
    </row>
    <row r="100" spans="5:10">
      <c r="E100" s="26"/>
      <c r="F100" s="37"/>
      <c r="G100" s="26"/>
      <c r="H100" s="26"/>
      <c r="I100" s="26"/>
      <c r="J100" s="26"/>
    </row>
    <row r="101" spans="5:10">
      <c r="E101" s="26"/>
      <c r="F101" s="37"/>
      <c r="G101" s="26"/>
      <c r="H101" s="26"/>
      <c r="I101" s="26"/>
      <c r="J101" s="26"/>
    </row>
    <row r="102" spans="5:10">
      <c r="E102" s="26"/>
      <c r="F102" s="37"/>
      <c r="G102" s="26"/>
      <c r="H102" s="26"/>
      <c r="I102" s="26"/>
      <c r="J102" s="26"/>
    </row>
    <row r="103" spans="5:10">
      <c r="E103" s="26"/>
      <c r="F103" s="37"/>
      <c r="G103" s="26"/>
      <c r="H103" s="26"/>
      <c r="I103" s="26"/>
      <c r="J103" s="26"/>
    </row>
    <row r="104" spans="5:10">
      <c r="E104" s="26"/>
      <c r="F104" s="37"/>
      <c r="G104" s="26"/>
      <c r="H104" s="26"/>
      <c r="I104" s="26"/>
      <c r="J104" s="26"/>
    </row>
    <row r="105" spans="5:10">
      <c r="E105" s="26"/>
      <c r="F105" s="37"/>
      <c r="G105" s="26"/>
      <c r="H105" s="26"/>
      <c r="I105" s="26"/>
      <c r="J105" s="26"/>
    </row>
    <row r="106" spans="5:10">
      <c r="E106" s="26"/>
      <c r="F106" s="37"/>
      <c r="G106" s="26"/>
      <c r="H106" s="26"/>
      <c r="I106" s="26"/>
      <c r="J106" s="26"/>
    </row>
    <row r="107" spans="5:10">
      <c r="E107" s="26"/>
      <c r="F107" s="37"/>
      <c r="G107" s="26"/>
      <c r="H107" s="26"/>
      <c r="I107" s="26"/>
      <c r="J107" s="26"/>
    </row>
    <row r="108" spans="5:10">
      <c r="E108" s="26"/>
      <c r="F108" s="37"/>
      <c r="G108" s="26"/>
      <c r="H108" s="26"/>
      <c r="I108" s="26"/>
      <c r="J108" s="26"/>
    </row>
    <row r="109" spans="5:10">
      <c r="E109" s="26"/>
      <c r="F109" s="37"/>
      <c r="G109" s="26"/>
      <c r="H109" s="26"/>
      <c r="I109" s="26"/>
      <c r="J109" s="26"/>
    </row>
    <row r="110" spans="5:10">
      <c r="E110" s="26"/>
      <c r="F110" s="37"/>
      <c r="G110" s="26"/>
      <c r="H110" s="26"/>
      <c r="I110" s="26"/>
      <c r="J110" s="26"/>
    </row>
    <row r="111" spans="5:10">
      <c r="E111" s="26"/>
      <c r="F111" s="37"/>
      <c r="G111" s="26"/>
      <c r="H111" s="26"/>
      <c r="I111" s="26"/>
      <c r="J111" s="26"/>
    </row>
    <row r="112" spans="5:10">
      <c r="E112" s="26"/>
      <c r="F112" s="37"/>
      <c r="G112" s="26"/>
      <c r="H112" s="26"/>
      <c r="I112" s="26"/>
      <c r="J112" s="26"/>
    </row>
    <row r="113" spans="5:10">
      <c r="E113" s="26"/>
      <c r="F113" s="37"/>
      <c r="G113" s="26"/>
      <c r="H113" s="26"/>
      <c r="I113" s="26"/>
      <c r="J113" s="26"/>
    </row>
    <row r="114" spans="5:10">
      <c r="E114" s="26"/>
      <c r="F114" s="37"/>
      <c r="G114" s="26"/>
      <c r="H114" s="26"/>
      <c r="I114" s="26"/>
      <c r="J114" s="26"/>
    </row>
  </sheetData>
  <pageMargins left="0.70866141732283472" right="0.11811023622047245" top="0.35433070866141736" bottom="0.39370078740157483" header="0.31496062992125984" footer="0.31496062992125984"/>
  <pageSetup paperSize="9" scale="94" orientation="portrait" r:id="rId1"/>
  <headerFooter>
    <oddFooter>&amp;C4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2F312EAE-25BB-4298-B9C7-4ABC56096C03}"/>
</file>

<file path=customXml/itemProps2.xml><?xml version="1.0" encoding="utf-8"?>
<ds:datastoreItem xmlns:ds="http://schemas.openxmlformats.org/officeDocument/2006/customXml" ds:itemID="{6474B3AE-F5C1-4155-BBCE-D7C5723DEE7A}"/>
</file>

<file path=customXml/itemProps3.xml><?xml version="1.0" encoding="utf-8"?>
<ds:datastoreItem xmlns:ds="http://schemas.openxmlformats.org/officeDocument/2006/customXml" ds:itemID="{78CF7FC1-B2D4-4E98-BB3F-9C68E33E1C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front page 25</vt:lpstr>
      <vt:lpstr>bal sheet nov 25</vt:lpstr>
      <vt:lpstr>stmnt fin activities 25</vt:lpstr>
      <vt:lpstr>Notes Nov25</vt:lpstr>
      <vt:lpstr>'stmnt fin activities 25'!Print_Area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2026-02-23T11:11:10Z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