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2"/>
  </bookViews>
  <sheets>
    <sheet name="credit and debit" sheetId="1" state="hidden" r:id="rId3"/>
    <sheet name="bank reconcile" sheetId="2" state="visible" r:id="rId4"/>
    <sheet name="R&amp;P Accounts202425" sheetId="3" state="visible" r:id="rId5"/>
    <sheet name="Statement of balances202425" sheetId="4" state="visible" r:id="rId6"/>
    <sheet name="pivot for checking" sheetId="5" state="visible" r:id="rId7"/>
  </sheets>
  <definedNames>
    <definedName function="false" hidden="false" localSheetId="1" name="_xlnm.Print_Titles" vbProcedure="false">'bank reconcile'!$3:$3</definedName>
    <definedName function="false" hidden="true" localSheetId="1" name="_xlnm._FilterDatabase" vbProcedure="false">'bank reconcile'!$A$3:$K$143</definedName>
    <definedName function="false" hidden="false" localSheetId="0" name="_xlnm.Print_Area" vbProcedure="false">'credit and debit'!$A$1:$L$50</definedName>
    <definedName function="false" hidden="false" localSheetId="0" name="_xlnm.Print_Titles" vbProcedure="false">'credit and debit'!$1:$1</definedName>
    <definedName function="false" hidden="true" localSheetId="0" name="_xlnm._FilterDatabase" vbProcedure="false">'credit and debit'!$A$1:$O$48</definedName>
    <definedName function="false" hidden="false" localSheetId="2" name="_xlnm.Print_Area" vbProcedure="false">'R&amp;P Accounts202425'!$B$2:$M$57</definedName>
    <definedName function="false" hidden="false" localSheetId="2" name="_xlnm.Print_Titles" vbProcedure="false">'R&amp;P Accounts202425'!$2:$11</definedName>
    <definedName function="false" hidden="false" localSheetId="3" name="_xlnm.Print_Area" vbProcedure="false">'Statement of balances202425'!$B$2:$Q$54</definedName>
    <definedName function="false" hidden="false" name="ac_2425" vbProcedure="false">'bank reconcile'!$A$3:$I$130</definedName>
    <definedName function="false" hidden="false" localSheetId="0" name="_xlnm.Print_Area" vbProcedure="false">'credit and debit'!$A$1:$L$56</definedName>
    <definedName function="false" hidden="false" localSheetId="0" name="_xlnm.Print_Area_0_0" vbProcedure="false">'credit and debit'!$A$1:$L$46</definedName>
    <definedName function="false" hidden="false" localSheetId="0" name="_xlnm.Print_Area_0_0_0" vbProcedure="false">'credit and debit'!$A$1:$L$46</definedName>
    <definedName function="false" hidden="false" localSheetId="0" name="_xlnm.Print_Area_0_0_0_0" vbProcedure="false">'credit and debit'!$A$1:$L$46,'credit and debit'!$A$1:$L$46</definedName>
    <definedName function="false" hidden="false" localSheetId="0" name="_xlnm.Print_Area_0_0_0_0_0" vbProcedure="false">'credit and debit'!$A$1:$L$23,'credit and debit'!$A$1:$L$31</definedName>
    <definedName function="false" hidden="false" localSheetId="0" name="_xlnm.Print_Area_0_0_0_0_0_0" vbProcedure="false">'credit and debit'!$A$1:$L$22</definedName>
    <definedName function="false" hidden="false" localSheetId="0" name="_xlnm.Print_Area_0_0_0_0_0_0_0" vbProcedure="false">'credit and debit'!$A$1:$L$23</definedName>
    <definedName function="false" hidden="false" localSheetId="1" name="_xlnm.Print_Area_0_0" vbProcedure="false">'bank reconcile'!$A$3:$H$30</definedName>
    <definedName function="false" hidden="false" localSheetId="1" name="_xlnm.Print_Area_0_0_0" vbProcedure="false">'bank reconcile'!$A$3:$H$28</definedName>
    <definedName function="false" hidden="false" localSheetId="1" name="_xlnm.Print_Area_0_0_0_0" vbProcedure="false">'bank reconcile'!$A$3:$H$28,'bank reconcile'!$A$3:$H$28</definedName>
    <definedName function="false" hidden="false" localSheetId="1" name="_xlnm.Print_Area_0_0_0_0_0" vbProcedure="false">'bank reconcile'!$A$3:$H$21,'bank reconcile'!$A$3:$H$23</definedName>
    <definedName function="false" hidden="false" localSheetId="1" name="_xlnm.Print_Area_0_0_0_0_0_0" vbProcedure="false">'bank reconcile'!$A$3:$H$20</definedName>
    <definedName function="false" hidden="false" localSheetId="1" name="_xlnm.Print_Area_0_0_0_0_0_0_0" vbProcedure="false">'bank reconcile'!$A$3:$H$21</definedName>
  </definedNames>
  <calcPr iterateCount="100" refMode="A1" iterate="false" iterateDelta="0.0001"/>
  <pivotCaches>
    <pivotCache cacheId="1" r:id="rId9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<sst xmlns="http://schemas.openxmlformats.org/spreadsheetml/2006/main" count="1238" uniqueCount="429">
  <si>
    <t xml:space="preserve">Date on Bank Statement</t>
  </si>
  <si>
    <t xml:space="preserve">Date of Invoce/ Reciept</t>
  </si>
  <si>
    <t xml:space="preserve">Shown on Bank Statement</t>
  </si>
  <si>
    <t xml:space="preserve">Reasons why not on Bank Statement</t>
  </si>
  <si>
    <t xml:space="preserve">Invoice/Receipt</t>
  </si>
  <si>
    <t xml:space="preserve">Type</t>
  </si>
  <si>
    <t xml:space="preserve">Bank Description</t>
  </si>
  <si>
    <t xml:space="preserve">Withdrawn</t>
  </si>
  <si>
    <t xml:space="preserve">Paid In</t>
  </si>
  <si>
    <t xml:space="preserve">Balance (Cells highlighted green are shown on bank statement)</t>
  </si>
  <si>
    <t xml:space="preserve">Detail 1</t>
  </si>
  <si>
    <t xml:space="preserve">Detail 2</t>
  </si>
  <si>
    <t xml:space="preserve">NOTES</t>
  </si>
  <si>
    <t xml:space="preserve">FINYEAR</t>
  </si>
  <si>
    <t xml:space="preserve">AREA</t>
  </si>
  <si>
    <t xml:space="preserve">YES</t>
  </si>
  <si>
    <t xml:space="preserve">Number x</t>
  </si>
  <si>
    <t xml:space="preserve">Cash &amp; Deposit Machine</t>
  </si>
  <si>
    <t xml:space="preserve">832412 30JUN 1238</t>
  </si>
  <si>
    <t xml:space="preserve">Nigel Davies</t>
  </si>
  <si>
    <t xml:space="preserve">Loan for Opening bank account</t>
  </si>
  <si>
    <t xml:space="preserve">LOAN_IN</t>
  </si>
  <si>
    <t xml:space="preserve">Automated Credit</t>
  </si>
  <si>
    <t xml:space="preserve">Leadhills Community Council</t>
  </si>
  <si>
    <t xml:space="preserve">Grant</t>
  </si>
  <si>
    <t xml:space="preserve">GRANT</t>
  </si>
  <si>
    <t xml:space="preserve">NO</t>
  </si>
  <si>
    <t xml:space="preserve">REF 3 x TRANSACTIONS BELOW – CASH AND CARD FROM PERSONAL ACCOUNT USED IN ERROR</t>
  </si>
  <si>
    <t xml:space="preserve">Loan for stationary £120.89 (16/8/23, 11/9/23, 7/11/23)</t>
  </si>
  <si>
    <t xml:space="preserve">PERSONAL CARD USED IN ERROR</t>
  </si>
  <si>
    <t xml:space="preserve">Credit/Debit Card</t>
  </si>
  <si>
    <t xml:space="preserve">Cartridge Ink</t>
  </si>
  <si>
    <t xml:space="preserve">Ink cartridges for printer</t>
  </si>
  <si>
    <t xml:space="preserve">EXPENSES_FRA</t>
  </si>
  <si>
    <t xml:space="preserve">PERSONAL CASH USED IN ERROR</t>
  </si>
  <si>
    <t xml:space="preserve">Cash</t>
  </si>
  <si>
    <t xml:space="preserve">Leadhills General Store</t>
  </si>
  <si>
    <t xml:space="preserve">Printer paper</t>
  </si>
  <si>
    <t xml:space="preserve">Automated Pay In</t>
  </si>
  <si>
    <t xml:space="preserve">MAIN GRANTS</t>
  </si>
  <si>
    <t xml:space="preserve">The National Lottery Community Fund</t>
  </si>
  <si>
    <t xml:space="preserve">THE ROBERTSON TRUST</t>
  </si>
  <si>
    <t xml:space="preserve">The Robertson Trust</t>
  </si>
  <si>
    <t xml:space="preserve">PrintPoint</t>
  </si>
  <si>
    <t xml:space="preserve">Business Cards</t>
  </si>
  <si>
    <t xml:space="preserve">WANLOCKHEAD COMMUNITY CLYDE AWARD FP 18/11/23 1103 500000001240955056</t>
  </si>
  <si>
    <t xml:space="preserve">Wanlockhead Community Clyde Award</t>
  </si>
  <si>
    <t xml:space="preserve">SEE ABOVE TRANSACTIONS HIGHIGHTED WITH SAME COLOUR</t>
  </si>
  <si>
    <t xml:space="preserve">Cheque</t>
  </si>
  <si>
    <t xml:space="preserve">Cheque 000001</t>
  </si>
  <si>
    <t xml:space="preserve">Repay Loans for Opening bank account £20 (30/6/23) and stationary £120.89 (16/8/23, 11/9/23, 7/11/23)</t>
  </si>
  <si>
    <t xml:space="preserve">LOAN_OUT</t>
  </si>
  <si>
    <t xml:space="preserve">Cheque 000002</t>
  </si>
  <si>
    <t xml:space="preserve">Amy Knowles-Brown Ltd</t>
  </si>
  <si>
    <t xml:space="preserve">Architect: Stage 1 Preparing the design for planning application</t>
  </si>
  <si>
    <t xml:space="preserve">ASSETS</t>
  </si>
  <si>
    <t xml:space="preserve">SOUTH LANARKSHIRE</t>
  </si>
  <si>
    <t xml:space="preserve">CLLD fund</t>
  </si>
  <si>
    <t xml:space="preserve">Cheque 000004</t>
  </si>
  <si>
    <t xml:space="preserve">Architect: Stage 2 Preparing the design for building control approval</t>
  </si>
  <si>
    <t xml:space="preserve">Bank Transfer</t>
  </si>
  <si>
    <t xml:space="preserve">INVOICE 1069</t>
  </si>
  <si>
    <t xml:space="preserve">Architect:  Stage 4</t>
  </si>
  <si>
    <t xml:space="preserve">Card Transaction</t>
  </si>
  <si>
    <t xml:space="preserve">EBAY</t>
  </si>
  <si>
    <t xml:space="preserve">Ebay</t>
  </si>
  <si>
    <t xml:space="preserve">A4 printer paper</t>
  </si>
  <si>
    <t xml:space="preserve">A4 laminating machine</t>
  </si>
  <si>
    <t xml:space="preserve">HP colour laser printer</t>
  </si>
  <si>
    <t xml:space="preserve">W H SMITH</t>
  </si>
  <si>
    <t xml:space="preserve">W H Smith</t>
  </si>
  <si>
    <t xml:space="preserve">3 x arch levers and hole punch</t>
  </si>
  <si>
    <t xml:space="preserve">LAURIE ROSS INSURANCE GLASGOW GB</t>
  </si>
  <si>
    <t xml:space="preserve">Laurie Ross Insurance</t>
  </si>
  <si>
    <t xml:space="preserve">Public Liability Insurance</t>
  </si>
  <si>
    <t xml:space="preserve">REF 2 x TRANSACTIONS BELOW – CASH FROM PERSONAUNTL ACCO USED IN ERROR</t>
  </si>
  <si>
    <t xml:space="preserve">Loan for stationary (28/5/24 x 2)</t>
  </si>
  <si>
    <t xml:space="preserve">Stationary (envelopes)</t>
  </si>
  <si>
    <t xml:space="preserve">Printpoint</t>
  </si>
  <si>
    <r>
      <rPr>
        <sz val="10"/>
        <rFont val="Arial"/>
        <family val="2"/>
        <charset val="1"/>
      </rPr>
      <t xml:space="preserve">For paper cups for the open day on 17</t>
    </r>
    <r>
      <rPr>
        <vertAlign val="superscript"/>
        <sz val="10"/>
        <rFont val="Arial"/>
        <family val="2"/>
        <charset val="1"/>
      </rPr>
      <t xml:space="preserve">th</t>
    </r>
    <r>
      <rPr>
        <sz val="10"/>
        <rFont val="Arial"/>
        <family val="2"/>
        <charset val="1"/>
      </rPr>
      <t xml:space="preserve"> June 2024</t>
    </r>
  </si>
  <si>
    <t xml:space="preserve">REF 8 x TRANSACTIONS BELOW – CASH FROM PERSONAUNTL ACCO USED IN ERROR</t>
  </si>
  <si>
    <t xml:space="preserve">Loan for 8 x transactions below 15/6/24 x 2, 1/7/24, 4/7/24, 6/7/24, 11/7/24 x 2, 17/7/24)</t>
  </si>
  <si>
    <t xml:space="preserve">Poundstretcher</t>
  </si>
  <si>
    <t xml:space="preserve">Plates for open day</t>
  </si>
  <si>
    <t xml:space="preserve">Tesco</t>
  </si>
  <si>
    <t xml:space="preserve">Food and drink for open day</t>
  </si>
  <si>
    <t xml:space="preserve">BORDER SIGNS &amp; GRAPHIC</t>
  </si>
  <si>
    <t xml:space="preserve">Border Signs &amp; Graphics</t>
  </si>
  <si>
    <t xml:space="preserve">Banner for advertising mens shed and funding partners</t>
  </si>
  <si>
    <t xml:space="preserve">Cheque 000007</t>
  </si>
  <si>
    <t xml:space="preserve">Leadhills 2019 LLP</t>
  </si>
  <si>
    <t xml:space="preserve">For annual ground rent</t>
  </si>
  <si>
    <t xml:space="preserve">Post Office</t>
  </si>
  <si>
    <t xml:space="preserve">For posting lease pt 1 to Hopetoun Estates</t>
  </si>
  <si>
    <t xml:space="preserve">SEE ABOVE 2 x TRANSACTIONS HIGHIGHTED WITH SAME COLOUR</t>
  </si>
  <si>
    <t xml:space="preserve">Cheque 000005</t>
  </si>
  <si>
    <t xml:space="preserve">Repay loans for stationary (28/5/24 x 2)</t>
  </si>
  <si>
    <t xml:space="preserve">For posting lease pt 2 to Hopetoun Estates</t>
  </si>
  <si>
    <t xml:space="preserve">Stationary</t>
  </si>
  <si>
    <t xml:space="preserve">Newton Gardens Services</t>
  </si>
  <si>
    <t xml:space="preserve">Fuel for visit to Dumfries Kitchens</t>
  </si>
  <si>
    <t xml:space="preserve">Wickes</t>
  </si>
  <si>
    <t xml:space="preserve">Lock for box at Wanlockhead Community Centre</t>
  </si>
  <si>
    <t xml:space="preserve">Cheque 000009</t>
  </si>
  <si>
    <t xml:space="preserve">T Moffat &amp; Sons</t>
  </si>
  <si>
    <t xml:space="preserve">Dismantling and moving shed from old site  and commencing groundworks on new site</t>
  </si>
  <si>
    <t xml:space="preserve">Motor Fuels Ltd</t>
  </si>
  <si>
    <t xml:space="preserve">Fuel for 2 visits to bank</t>
  </si>
  <si>
    <t xml:space="preserve">REF/CLYDE</t>
  </si>
  <si>
    <t xml:space="preserve">B&amp;M</t>
  </si>
  <si>
    <t xml:space="preserve">Grass seed to make good previous site of shed</t>
  </si>
  <si>
    <t xml:space="preserve">A windfarm micro grant</t>
  </si>
  <si>
    <t xml:space="preserve">SEE ABOVE 8 x TRANSACTIONS HIGHIGHTED WITH SAME COLOUR</t>
  </si>
  <si>
    <t xml:space="preserve">Cheque 000008</t>
  </si>
  <si>
    <t xml:space="preserve">Loan for 8 x transactions above 15/6/24 x 2, 1/7/24, 4/7/24, 6/7/24, 11/7/24 x 2, 17/7/24)</t>
  </si>
  <si>
    <t xml:space="preserve">MFG LADYACRE BORDON</t>
  </si>
  <si>
    <t xml:space="preserve">MFG Ladyacre</t>
  </si>
  <si>
    <t xml:space="preserve">Fuel for bank visits</t>
  </si>
  <si>
    <t xml:space="preserve">Cheque 000010</t>
  </si>
  <si>
    <t xml:space="preserve">Tom Moffat</t>
  </si>
  <si>
    <t xml:space="preserve">Supply and delivery of fencing</t>
  </si>
  <si>
    <t xml:space="preserve">SCREWFIX</t>
  </si>
  <si>
    <t xml:space="preserve">Screwfix</t>
  </si>
  <si>
    <t xml:space="preserve">Warning signs for building site</t>
  </si>
  <si>
    <t xml:space="preserve">LOWTHER AND DISTRICT MEN’S SHED TRANSACTIONS 2024/25</t>
  </si>
  <si>
    <t xml:space="preserve">CLIVE NOTES TO DELETE: THRESHOLD = £250</t>
  </si>
  <si>
    <t xml:space="preserve">Date</t>
  </si>
  <si>
    <t xml:space="preserve">Balance</t>
  </si>
  <si>
    <t xml:space="preserve">FIN YEAR</t>
  </si>
  <si>
    <t xml:space="preserve">INVOICE FLAG</t>
  </si>
  <si>
    <t xml:space="preserve">Loan for Opening bank account £20 and stationary £120.89</t>
  </si>
  <si>
    <t xml:space="preserve">Repay Loans for Opening bank account £20 and stationary £120.89</t>
  </si>
  <si>
    <t xml:space="preserve">EXPENSES</t>
  </si>
  <si>
    <t xml:space="preserve">LEADHILLS GENERAL STORE</t>
  </si>
  <si>
    <t xml:space="preserve">Repay Loans for Printer paper £20 and stationary (envelopes) £3.30</t>
  </si>
  <si>
    <t xml:space="preserve">B&amp;M LANARK</t>
  </si>
  <si>
    <t xml:space="preserve">Lawn Seed</t>
  </si>
  <si>
    <t xml:space="preserve">Lawn seed for hill</t>
  </si>
  <si>
    <t xml:space="preserve">Repay loans for open day plates, open day cakes, post, stationary and fuel</t>
  </si>
  <si>
    <t xml:space="preserve">Petrol</t>
  </si>
  <si>
    <t xml:space="preserve">Petrol for travel to/from bank, meetings and suppliers</t>
  </si>
  <si>
    <t xml:space="preserve">Dismantling building and groundworks for the building</t>
  </si>
  <si>
    <t xml:space="preserve">19/08/24</t>
  </si>
  <si>
    <t xml:space="preserve">Poppy Net (Ebay on invoice shows £12.62, £1.62 for postage</t>
  </si>
  <si>
    <t xml:space="preserve">Y</t>
  </si>
  <si>
    <t xml:space="preserve">Cheque 000012</t>
  </si>
  <si>
    <t xml:space="preserve">Further contruction works</t>
  </si>
  <si>
    <t xml:space="preserve">RAINBOW SAFETY</t>
  </si>
  <si>
    <t xml:space="preserve">UK Safety Store</t>
  </si>
  <si>
    <t xml:space="preserve">Safety Boards for Site</t>
  </si>
  <si>
    <t xml:space="preserve">Cheque 000011</t>
  </si>
  <si>
    <t xml:space="preserve">Stage 5 – Construction documentation and site visits</t>
  </si>
  <si>
    <t xml:space="preserve">Insurance Mid Term Adjustment now that we have a building</t>
  </si>
  <si>
    <t xml:space="preserve">BUSINESS STREAM EDINBURGH</t>
  </si>
  <si>
    <t xml:space="preserve">Scottish Water</t>
  </si>
  <si>
    <t xml:space="preserve">Boundary Box and Meter</t>
  </si>
  <si>
    <t xml:space="preserve">Waste water connection</t>
  </si>
  <si>
    <t xml:space="preserve">LATHAMS STEEL DOORS</t>
  </si>
  <si>
    <t xml:space="preserve">Lathams</t>
  </si>
  <si>
    <t xml:space="preserve">Steel Doors</t>
  </si>
  <si>
    <t xml:space="preserve">Cheque 000014</t>
  </si>
  <si>
    <t xml:space="preserve">Further construction works</t>
  </si>
  <si>
    <t xml:space="preserve">Cheque 000015</t>
  </si>
  <si>
    <t xml:space="preserve">Foundation works</t>
  </si>
  <si>
    <t xml:space="preserve">27/11/24</t>
  </si>
  <si>
    <t xml:space="preserve">PN TRADE DARWEN</t>
  </si>
  <si>
    <t xml:space="preserve">PN Trade</t>
  </si>
  <si>
    <t xml:space="preserve">PVC Paint for windows</t>
  </si>
  <si>
    <t xml:space="preserve">Scottish Power</t>
  </si>
  <si>
    <t xml:space="preserve">SP Powersystems</t>
  </si>
  <si>
    <t xml:space="preserve">Power Supply Construction – low voltage underground main works</t>
  </si>
  <si>
    <t xml:space="preserve">I MIST LTD</t>
  </si>
  <si>
    <t xml:space="preserve">Mist sprinkler system 50% deposit</t>
  </si>
  <si>
    <t xml:space="preserve">Cheque 000018</t>
  </si>
  <si>
    <t xml:space="preserve">Folder and card dividers for keeping accounts</t>
  </si>
  <si>
    <t xml:space="preserve">Cheque 000017</t>
  </si>
  <si>
    <t xml:space="preserve">Asher Associates</t>
  </si>
  <si>
    <t xml:space="preserve">Engineers overseeing all different services re connections</t>
  </si>
  <si>
    <t xml:space="preserve">NEWTON GARDEN SERVICES DUMFRIES</t>
  </si>
  <si>
    <t xml:space="preserve">Fuel: Secretary</t>
  </si>
  <si>
    <t xml:space="preserve">Fuel</t>
  </si>
  <si>
    <t xml:space="preserve">ANDERSONS</t>
  </si>
  <si>
    <t xml:space="preserve">Kitchen</t>
  </si>
  <si>
    <t xml:space="preserve">DIAMOND CONTROLS</t>
  </si>
  <si>
    <t xml:space="preserve">Trace heating</t>
  </si>
  <si>
    <t xml:space="preserve">Mist sprinkler system first fix payment</t>
  </si>
  <si>
    <t xml:space="preserve">24/01/25</t>
  </si>
  <si>
    <t xml:space="preserve">ROBERT BOA IRONMONGER</t>
  </si>
  <si>
    <t xml:space="preserve">Pipe insulatrion</t>
  </si>
  <si>
    <t xml:space="preserve">Pipe Insulation</t>
  </si>
  <si>
    <t xml:space="preserve">Invoice shows as £12.45</t>
  </si>
  <si>
    <t xml:space="preserve">Expenses</t>
  </si>
  <si>
    <t xml:space="preserve">Food and drink for 3 members fitting doors</t>
  </si>
  <si>
    <t xml:space="preserve">UK WORKBENCHES</t>
  </si>
  <si>
    <t xml:space="preserve">Workbench x 3</t>
  </si>
  <si>
    <t xml:space="preserve">3 x Adjustable/mobile workbench with wooden top</t>
  </si>
  <si>
    <t xml:space="preserve">TECHSOFT MOTO</t>
  </si>
  <si>
    <t xml:space="preserve">Workstation x 3</t>
  </si>
  <si>
    <t xml:space="preserve">3 x Multi-materials workstation with vices for woodwork and metalwork</t>
  </si>
  <si>
    <t xml:space="preserve">Internal doors and fittings</t>
  </si>
  <si>
    <t xml:space="preserve">DULUX DECORATOR</t>
  </si>
  <si>
    <t xml:space="preserve">Paint</t>
  </si>
  <si>
    <t xml:space="preserve">CURRYS</t>
  </si>
  <si>
    <t xml:space="preserve">Printer Ink</t>
  </si>
  <si>
    <t xml:space="preserve">Cheque 000019</t>
  </si>
  <si>
    <t xml:space="preserve">Further building works</t>
  </si>
  <si>
    <t xml:space="preserve">Automated credit</t>
  </si>
  <si>
    <t xml:space="preserve">Fixtures and fittings</t>
  </si>
  <si>
    <t xml:space="preserve">GLOW GREEN LTD</t>
  </si>
  <si>
    <t xml:space="preserve">Solar Panels</t>
  </si>
  <si>
    <t xml:space="preserve">Deposit for solar panels</t>
  </si>
  <si>
    <t xml:space="preserve">Glue for skirting board</t>
  </si>
  <si>
    <t xml:space="preserve">Glue to affix skirting board</t>
  </si>
  <si>
    <t xml:space="preserve">AGHOCO LTD</t>
  </si>
  <si>
    <t xml:space="preserve">MKM Dumfries</t>
  </si>
  <si>
    <t xml:space="preserve">Water heaters</t>
  </si>
  <si>
    <t xml:space="preserve">Decorating equipment</t>
  </si>
  <si>
    <t xml:space="preserve">Roller and broom</t>
  </si>
  <si>
    <t xml:space="preserve">B&amp;M CUCKOO BRIDGE</t>
  </si>
  <si>
    <t xml:space="preserve">Poly pocket folders</t>
  </si>
  <si>
    <t xml:space="preserve">Cheque 000021</t>
  </si>
  <si>
    <t xml:space="preserve">Chalmers</t>
  </si>
  <si>
    <t xml:space="preserve">Building works and traffic management</t>
  </si>
  <si>
    <t xml:space="preserve">Cheque 000022</t>
  </si>
  <si>
    <t xml:space="preserve">Filler, fibretape and beads to finish plasterboard</t>
  </si>
  <si>
    <t xml:space="preserve">Kitchen sink fittings</t>
  </si>
  <si>
    <t xml:space="preserve">TESCO</t>
  </si>
  <si>
    <t xml:space="preserve">WICKES DUMFRIES</t>
  </si>
  <si>
    <t xml:space="preserve">Tools</t>
  </si>
  <si>
    <t xml:space="preserve">Tools for cutting worktop</t>
  </si>
  <si>
    <t xml:space="preserve">Cheque 000020</t>
  </si>
  <si>
    <t xml:space="preserve">Cheque 000024</t>
  </si>
  <si>
    <t xml:space="preserve">Paul Murray Electrical Systems</t>
  </si>
  <si>
    <t xml:space="preserve">Electrical works</t>
  </si>
  <si>
    <t xml:space="preserve">Mist SUPPRESSION SYSTEM</t>
  </si>
  <si>
    <t xml:space="preserve">Final payment</t>
  </si>
  <si>
    <t xml:space="preserve">CARTRIDGEPEOPLE.COM</t>
  </si>
  <si>
    <t xml:space="preserve">Cartridges for printer</t>
  </si>
  <si>
    <t xml:space="preserve">TESCO DUMFRIES</t>
  </si>
  <si>
    <t xml:space="preserve">A4 punch pockets x 100</t>
  </si>
  <si>
    <t xml:space="preserve">PAINTS4TRADE</t>
  </si>
  <si>
    <t xml:space="preserve">Exterior thermo wood paint</t>
  </si>
  <si>
    <t xml:space="preserve">Cheque 000016</t>
  </si>
  <si>
    <t xml:space="preserve">Leadhills Reading Society</t>
  </si>
  <si>
    <t xml:space="preserve">Calendar</t>
  </si>
  <si>
    <t xml:space="preserve">REF/CLYDE WINDFARM</t>
  </si>
  <si>
    <t xml:space="preserve">DRW LTD ANNAN</t>
  </si>
  <si>
    <t xml:space="preserve">Refunded deposit for solar panels</t>
  </si>
  <si>
    <t xml:space="preserve">TESCO PAYATPUMP</t>
  </si>
  <si>
    <t xml:space="preserve">Fuel – no invoice as machine had no paper</t>
  </si>
  <si>
    <t xml:space="preserve">N</t>
  </si>
  <si>
    <t xml:space="preserve">Jointing and sealant</t>
  </si>
  <si>
    <t xml:space="preserve">HOME BARGAINS DUMFRIES</t>
  </si>
  <si>
    <t xml:space="preserve">Grass seed</t>
  </si>
  <si>
    <t xml:space="preserve">Cheque 000025</t>
  </si>
  <si>
    <t xml:space="preserve">Building works</t>
  </si>
  <si>
    <t xml:space="preserve">extra blockwork paving around the front of the building</t>
  </si>
  <si>
    <t xml:space="preserve">Refreshments</t>
  </si>
  <si>
    <t xml:space="preserve">Refreshments for shed work party</t>
  </si>
  <si>
    <t xml:space="preserve">BHC LTD CARNWATH</t>
  </si>
  <si>
    <t xml:space="preserve">Red pine and wood glue</t>
  </si>
  <si>
    <t xml:space="preserve">Red pine</t>
  </si>
  <si>
    <t xml:space="preserve">TESCO PAY AT PUMP LESMAHAGOW</t>
  </si>
  <si>
    <t xml:space="preserve">Solar PV system and battery</t>
  </si>
  <si>
    <t xml:space="preserve">ROBERT BOA IRONMONGER BIGGAR</t>
  </si>
  <si>
    <t xml:space="preserve">Wood and wood screws</t>
  </si>
  <si>
    <t xml:space="preserve">Cheque 000026</t>
  </si>
  <si>
    <t xml:space="preserve">Water heaters, pipework  etc and labour for toilets/bathrooms</t>
  </si>
  <si>
    <t xml:space="preserve">SCREWFIX DIRECT</t>
  </si>
  <si>
    <t xml:space="preserve">Toilet equipment</t>
  </si>
  <si>
    <t xml:space="preserve">CALDWELL WRIGHT &amp; COMP DUMFRIES</t>
  </si>
  <si>
    <t xml:space="preserve">Deadbolt</t>
  </si>
  <si>
    <t xml:space="preserve">Sealant filler and tape</t>
  </si>
  <si>
    <t xml:space="preserve">Cleaning and Toilet stuff</t>
  </si>
  <si>
    <t xml:space="preserve">Studwork and varnish</t>
  </si>
  <si>
    <t xml:space="preserve">R J DOAK &amp; SONS LTD</t>
  </si>
  <si>
    <t xml:space="preserve">Building materials</t>
  </si>
  <si>
    <t xml:space="preserve">Cheque 000027 TOM MOFFAT</t>
  </si>
  <si>
    <t xml:space="preserve">SQSP NEW YORK</t>
  </si>
  <si>
    <t xml:space="preserve">Web page</t>
  </si>
  <si>
    <t xml:space="preserve">Yearly cost for web page</t>
  </si>
  <si>
    <t xml:space="preserve">YORKSHIRE GAS &amp; POWER</t>
  </si>
  <si>
    <t xml:space="preserve">PAYMENT IN DISPUTE</t>
  </si>
  <si>
    <t xml:space="preserve">Printer ink</t>
  </si>
  <si>
    <t xml:space="preserve">AATT LTD</t>
  </si>
  <si>
    <t xml:space="preserve">Building pressure test</t>
  </si>
  <si>
    <t xml:space="preserve">Wood</t>
  </si>
  <si>
    <t xml:space="preserve">HOWDEN LOCAL</t>
  </si>
  <si>
    <t xml:space="preserve">Building &amp; Public Insurance</t>
  </si>
  <si>
    <t xml:space="preserve">AMAZON</t>
  </si>
  <si>
    <t xml:space="preserve">Door stickers</t>
  </si>
  <si>
    <t xml:space="preserve">Internal door stickers</t>
  </si>
  <si>
    <t xml:space="preserve">Credit re payment in dispute</t>
  </si>
  <si>
    <t xml:space="preserve">POUNDLAND LTD LANARK</t>
  </si>
  <si>
    <t xml:space="preserve">2 lever arch files</t>
  </si>
  <si>
    <t xml:space="preserve">HIRE &amp; SUPPLIES</t>
  </si>
  <si>
    <t xml:space="preserve">Health &amp; Safety equipment</t>
  </si>
  <si>
    <t xml:space="preserve">Branch Single Payment</t>
  </si>
  <si>
    <t xml:space="preserve">LUTHS SERVICES</t>
  </si>
  <si>
    <t xml:space="preserve">EPC for building</t>
  </si>
  <si>
    <t xml:space="preserve">Cheque 000028</t>
  </si>
  <si>
    <t xml:space="preserve">LEADHILLS 2019 LLP</t>
  </si>
  <si>
    <t xml:space="preserve">Ground rent</t>
  </si>
  <si>
    <t xml:space="preserve">Disabled signs</t>
  </si>
  <si>
    <t xml:space="preserve">SHAX DUMFRIES</t>
  </si>
  <si>
    <t xml:space="preserve">Table and chairs</t>
  </si>
  <si>
    <t xml:space="preserve">Plates, bowls and mugs</t>
  </si>
  <si>
    <t xml:space="preserve">Cutlery and plates</t>
  </si>
  <si>
    <t xml:space="preserve">Workshop fittings</t>
  </si>
  <si>
    <t xml:space="preserve">Loo roll holder</t>
  </si>
  <si>
    <t xml:space="preserve">COVENTRY FOR FENCING LANARK</t>
  </si>
  <si>
    <t xml:space="preserve">Fencing for ramp area</t>
  </si>
  <si>
    <t xml:space="preserve">JAMIES HARVIE &amp; SONS LTD BIGGAR</t>
  </si>
  <si>
    <t xml:space="preserve">Petrol for travel to stores</t>
  </si>
  <si>
    <t xml:space="preserve">TESCO LANARK</t>
  </si>
  <si>
    <t xml:space="preserve">Open day food etc</t>
  </si>
  <si>
    <t xml:space="preserve">LEADHILLS  GENERAL STORE</t>
  </si>
  <si>
    <t xml:space="preserve">Open day toiletries and groceries etc</t>
  </si>
  <si>
    <t xml:space="preserve">Kitchen cleaning equipment</t>
  </si>
  <si>
    <t xml:space="preserve">Direct Debit</t>
  </si>
  <si>
    <t xml:space="preserve">Electricity</t>
  </si>
  <si>
    <t xml:space="preserve">LEADHILLS COMMUNITY FUND PAYMENT</t>
  </si>
  <si>
    <t xml:space="preserve">THOMSON RODDICK</t>
  </si>
  <si>
    <t xml:space="preserve">Workshop machines</t>
  </si>
  <si>
    <t xml:space="preserve">Timber for bench repairs</t>
  </si>
  <si>
    <t xml:space="preserve">Workshop nuts and bolts</t>
  </si>
  <si>
    <t xml:space="preserve">MFG AYR</t>
  </si>
  <si>
    <t xml:space="preserve">Fuel used for collecting workshop machinery</t>
  </si>
  <si>
    <t xml:space="preserve">TESCO £32.63 Nigel credit card</t>
  </si>
  <si>
    <t xml:space="preserve">Men’s Shed meeting food</t>
  </si>
  <si>
    <t xml:space="preserve">Seating</t>
  </si>
  <si>
    <t xml:space="preserve">Shed seating</t>
  </si>
  <si>
    <t xml:space="preserve"> </t>
  </si>
  <si>
    <t xml:space="preserve">Lowther Men's Shed </t>
  </si>
  <si>
    <t xml:space="preserve">Receipts and payments accounts</t>
  </si>
  <si>
    <t xml:space="preserve">For the period from</t>
  </si>
  <si>
    <t xml:space="preserve">Period start date</t>
  </si>
  <si>
    <t xml:space="preserve">to</t>
  </si>
  <si>
    <t xml:space="preserve">Period end date</t>
  </si>
  <si>
    <t xml:space="preserve">Section A Statement of receipts and payments</t>
  </si>
  <si>
    <t xml:space="preserve">Unrestricted funds</t>
  </si>
  <si>
    <t xml:space="preserve">Restricted funds</t>
  </si>
  <si>
    <t xml:space="preserve">Expendable endowment funds </t>
  </si>
  <si>
    <t xml:space="preserve">Permanent endowment funds</t>
  </si>
  <si>
    <t xml:space="preserve">Total funds current period</t>
  </si>
  <si>
    <t xml:space="preserve">Total funds last period </t>
  </si>
  <si>
    <t xml:space="preserve">to nearest £</t>
  </si>
  <si>
    <t xml:space="preserve">A1 Receipts </t>
  </si>
  <si>
    <t xml:space="preserve">Donations</t>
  </si>
  <si>
    <t xml:space="preserve">Legacies</t>
  </si>
  <si>
    <t xml:space="preserve">Grants</t>
  </si>
  <si>
    <t xml:space="preserve">Receipts from fundraising activities</t>
  </si>
  <si>
    <t xml:space="preserve">Gross trading receipts</t>
  </si>
  <si>
    <t xml:space="preserve">Income from investments other than land and buildings</t>
  </si>
  <si>
    <t xml:space="preserve">Rents from land &amp; buildings</t>
  </si>
  <si>
    <t xml:space="preserve">Gross receipts from other charitable activities</t>
  </si>
  <si>
    <t xml:space="preserve">Loans</t>
  </si>
  <si>
    <t xml:space="preserve">A1 Sub total </t>
  </si>
  <si>
    <t xml:space="preserve">A2 Receipts from asset &amp; investment sales</t>
  </si>
  <si>
    <t xml:space="preserve">Proceeds from sale of fixed assets</t>
  </si>
  <si>
    <t xml:space="preserve">Proceeds from sale of investments</t>
  </si>
  <si>
    <t xml:space="preserve">A2 Sub total </t>
  </si>
  <si>
    <t xml:space="preserve">Total receipts</t>
  </si>
  <si>
    <t xml:space="preserve">A3 Payments</t>
  </si>
  <si>
    <t xml:space="preserve">Expenses for fundraising activities</t>
  </si>
  <si>
    <t xml:space="preserve">Gross trading payments</t>
  </si>
  <si>
    <t xml:space="preserve">Investment management costs</t>
  </si>
  <si>
    <t xml:space="preserve">Payments relating directly to charitable activities</t>
  </si>
  <si>
    <t xml:space="preserve">Grants and donations </t>
  </si>
  <si>
    <t xml:space="preserve"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</si>
  <si>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</si>
  <si>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</si>
  <si>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</si>
  <si>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</si>
  <si>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 xml:space="preserve">A3 Sub total</t>
  </si>
  <si>
    <t xml:space="preserve">#</t>
  </si>
  <si>
    <t xml:space="preserve">A4 Payments relating to asset and investment movements</t>
  </si>
  <si>
    <t xml:space="preserve">Purchases of fixed assets</t>
  </si>
  <si>
    <t xml:space="preserve">Purchase of investments</t>
  </si>
  <si>
    <t xml:space="preserve">A4 Sub total</t>
  </si>
  <si>
    <t xml:space="preserve">Total payments</t>
  </si>
  <si>
    <t xml:space="preserve">Net receipts / (payments)</t>
  </si>
  <si>
    <t xml:space="preserve">A5 Transfers to / (from) funds</t>
  </si>
  <si>
    <t xml:space="preserve">Surplus / (deficit) for year</t>
  </si>
  <si>
    <t xml:space="preserve">Section B Statement of balances</t>
  </si>
  <si>
    <t xml:space="preserve"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</si>
  <si>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</si>
  <si>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</si>
  <si>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</si>
  <si>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</si>
  <si>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 xml:space="preserve">Total current period</t>
  </si>
  <si>
    <t xml:space="preserve">Total last period </t>
  </si>
  <si>
    <t xml:space="preserve">B1 Cash funds</t>
  </si>
  <si>
    <t xml:space="preserve">Cash and bank balances at start of year</t>
  </si>
  <si>
    <t xml:space="preserve">Surplus / (deficit) shown on receipts and payments account</t>
  </si>
  <si>
    <t xml:space="preserve">Cash and bank balances at end of year</t>
  </si>
  <si>
    <t xml:space="preserve">(Agree balances with receipts and payments account(s))</t>
  </si>
  <si>
    <t xml:space="preserve">Details</t>
  </si>
  <si>
    <t xml:space="preserve">Fund to which asset belongs</t>
  </si>
  <si>
    <t xml:space="preserve">Market valuation</t>
  </si>
  <si>
    <t xml:space="preserve">Last year</t>
  </si>
  <si>
    <t xml:space="preserve">B2 Investments</t>
  </si>
  <si>
    <t xml:space="preserve">Total </t>
  </si>
  <si>
    <t xml:space="preserve">Cost (if available)</t>
  </si>
  <si>
    <t xml:space="preserve">Current value (if available)</t>
  </si>
  <si>
    <t xml:space="preserve">B3 Other assets</t>
  </si>
  <si>
    <t xml:space="preserve">Building</t>
  </si>
  <si>
    <t xml:space="preserve">Printer</t>
  </si>
  <si>
    <t xml:space="preserve">Laptop (gift)</t>
  </si>
  <si>
    <t xml:space="preserve">Total</t>
  </si>
  <si>
    <t xml:space="preserve">Fund to which liability relates</t>
  </si>
  <si>
    <t xml:space="preserve">Amount due</t>
  </si>
  <si>
    <t xml:space="preserve">B4 Liabilities</t>
  </si>
  <si>
    <t xml:space="preserve">Amount due (estimate)</t>
  </si>
  <si>
    <t xml:space="preserve">B5 Contingent liabilities</t>
  </si>
  <si>
    <r>
      <rPr>
        <b val="true"/>
        <sz val="10"/>
        <rFont val="Arial"/>
        <family val="2"/>
        <charset val="1"/>
      </rPr>
      <t xml:space="preserve">Signed by one or two trustees on behalf of all the trustees</t>
    </r>
    <r>
      <rPr>
        <b val="true"/>
        <sz val="10"/>
        <color rgb="FF00FF00"/>
        <rFont val="Arial"/>
        <family val="2"/>
        <charset val="1"/>
      </rPr>
      <t xml:space="preserve"> </t>
    </r>
  </si>
  <si>
    <t xml:space="preserve">Signature</t>
  </si>
  <si>
    <t xml:space="preserve">Print Name</t>
  </si>
  <si>
    <t xml:space="preserve">Date of approval</t>
  </si>
  <si>
    <t xml:space="preserve">C W Greatorex</t>
  </si>
  <si>
    <t xml:space="preserve">CLIVE GREATOREX</t>
  </si>
  <si>
    <t xml:space="preserve">21/11/2025</t>
  </si>
  <si>
    <t xml:space="preserve">N Davies</t>
  </si>
  <si>
    <t xml:space="preserve">NIGEL DAVIES</t>
  </si>
  <si>
    <t xml:space="preserve">202425</t>
  </si>
  <si>
    <t xml:space="preserve">Data</t>
  </si>
  <si>
    <t xml:space="preserve">Sum - Withdrawn</t>
  </si>
  <si>
    <t xml:space="preserve">Sum - Paid In</t>
  </si>
  <si>
    <t xml:space="preserve">Total Result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</si>
</sst>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dd/mm/yy"/>
    <numFmt numFmtId="166" formatCode="[$£-809]#,##0.00;[RED]\-[$£-809]#,##0.00"/>
    <numFmt numFmtId="167" formatCode="_-* #,##0.00_-;\-* #,##0.00_-;_-* \-??_-;_-@_-"/>
    <numFmt numFmtId="168" formatCode="_-* #,##0_-;\-* #,##0_-;_-* \-_-;_-@_-"/>
    <numFmt numFmtId="169" formatCode="[$-F800]dddd&quot;, &quot;mmmm\ dd&quot;, &quot;yyyy"/>
    <numFmt numFmtId="170" formatCode="@"/>
    <numFmt numFmtId="171" formatCode="_-* #,##0_-;_-* \(#,##0\)_-;_-* \-??_-;_-@_-"/>
    <numFmt numFmtId="172" formatCode="* #,##0_-;\(* #,##0\)_-;_-* \-??_-;_-@_-"/>
    <numFmt numFmtId="173" formatCode="dd/mm/yyyy;@"/>
    <numFmt numFmtId="174" formatCode="_-* #,##0_-;\-* #,##0_-;_-* \-??_-;_-@_-"/>
    <numFmt numFmtId="175" formatCode="[$£-809]#,##0;[RED]\-[$£-809]#,##0"/>
    <numFmt numFmtId="176" formatCode="#,##0"/>
  </numFmts>
  <fonts count="4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C9211E"/>
      <name val="Arial"/>
      <family val="0"/>
      <charset val="1"/>
    </font>
    <font>
      <sz val="10"/>
      <color rgb="FFC9211E"/>
      <name val="Arial"/>
      <family val="2"/>
      <charset val="1"/>
    </font>
    <font>
      <sz val="10"/>
      <color rgb="FF000000"/>
      <name val="Arial"/>
      <family val="0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color rgb="FFC0C0C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b val="true"/>
      <sz val="11"/>
      <color rgb="FF969696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10"/>
      <color rgb="FF000000"/>
      <name val="Arial"/>
      <family val="0"/>
    </font>
    <font>
      <sz val="9"/>
      <color rgb="FFC0C0C0"/>
      <name val="Arial"/>
      <family val="2"/>
      <charset val="1"/>
    </font>
    <font>
      <sz val="11"/>
      <color rgb="FFC0C0C0"/>
      <name val="Arial"/>
      <family val="2"/>
      <charset val="1"/>
    </font>
    <font>
      <b val="true"/>
      <sz val="11"/>
      <color rgb="FF80808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12"/>
      <name val="Arial"/>
      <family val="2"/>
      <charset val="1"/>
    </font>
    <font>
      <sz val="11"/>
      <color rgb="FFC9211E"/>
      <name val="Arial"/>
      <family val="2"/>
      <charset val="1"/>
    </font>
    <font>
      <b val="true"/>
      <sz val="10"/>
      <color rgb="FF00FF0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DCDCDC"/>
        <bgColor rgb="FFDDDDDD"/>
      </patternFill>
    </fill>
    <fill>
      <patternFill patternType="solid">
        <fgColor rgb="FFDDDDDD"/>
        <bgColor rgb="FFDCDCDC"/>
      </patternFill>
    </fill>
    <fill>
      <patternFill patternType="solid">
        <fgColor rgb="FFFFF200"/>
        <bgColor rgb="FFFFFF00"/>
      </patternFill>
    </fill>
    <fill>
      <patternFill patternType="solid">
        <fgColor rgb="FFE0EFD4"/>
        <bgColor rgb="FFEEEEEE"/>
      </patternFill>
    </fill>
    <fill>
      <patternFill patternType="solid">
        <fgColor rgb="FFBCE4E5"/>
        <bgColor rgb="FFDCDCDC"/>
      </patternFill>
    </fill>
    <fill>
      <patternFill patternType="solid">
        <fgColor rgb="FFFFE5CA"/>
        <bgColor rgb="FFEEEEEE"/>
      </patternFill>
    </fill>
    <fill>
      <patternFill patternType="solid">
        <fgColor rgb="FFDFCCE4"/>
        <bgColor rgb="FFDCDCDC"/>
      </patternFill>
    </fill>
    <fill>
      <patternFill patternType="solid">
        <fgColor rgb="FFFFFBCC"/>
        <bgColor rgb="FFFFE5CA"/>
      </patternFill>
    </fill>
    <fill>
      <patternFill patternType="solid">
        <fgColor rgb="FFFFFF00"/>
        <bgColor rgb="FFFFF200"/>
      </patternFill>
    </fill>
    <fill>
      <patternFill patternType="solid">
        <fgColor rgb="FFEEEEEE"/>
        <bgColor rgb="FFE0EFD4"/>
      </patternFill>
    </fill>
    <fill>
      <patternFill patternType="solid">
        <fgColor rgb="FFB4C7DC"/>
        <bgColor rgb="FFC0C0C0"/>
      </patternFill>
    </fill>
    <fill>
      <patternFill patternType="solid">
        <fgColor rgb="FF81D41A"/>
        <bgColor rgb="FF969696"/>
      </patternFill>
    </fill>
    <fill>
      <patternFill patternType="solid">
        <fgColor rgb="FFFFBF00"/>
        <bgColor rgb="FFFF9900"/>
      </patternFill>
    </fill>
    <fill>
      <patternFill patternType="solid">
        <fgColor rgb="FFE8F2A1"/>
        <bgColor rgb="FFE0EFD4"/>
      </patternFill>
    </fill>
    <fill>
      <patternFill patternType="solid">
        <fgColor rgb="FF000000"/>
        <bgColor rgb="FF003300"/>
      </patternFill>
    </fill>
    <fill>
      <patternFill patternType="solid">
        <fgColor rgb="FFCCFFFF"/>
        <bgColor rgb="FFE0EFD4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6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6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7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8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8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9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9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5" borderId="1" xfId="0" applyFont="fals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1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7" borderId="1" xfId="0" applyFont="fals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11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1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1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10" borderId="1" xfId="0" applyFont="false" applyBorder="true" applyAlignment="true" applyProtection="true">
      <alignment horizontal="right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1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1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15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1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1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0" fillId="14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1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4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9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2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2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1" fillId="16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21" fillId="16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16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16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8" fontId="20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23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25" fillId="0" borderId="0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2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2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0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0" fillId="17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2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8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9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8" fontId="20" fillId="0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20" fillId="0" borderId="6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0" fillId="17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8" fontId="24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8" fontId="2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8" fontId="25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8" fontId="27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30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2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7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8" fontId="20" fillId="0" borderId="7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9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8" fontId="20" fillId="0" borderId="8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20" fillId="17" borderId="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6" fillId="4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6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9" fillId="0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20" fillId="17" borderId="1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2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29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1" fontId="20" fillId="17" borderId="5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8" fontId="20" fillId="0" borderId="0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2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2" fontId="20" fillId="0" borderId="0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18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72" fontId="20" fillId="17" borderId="5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20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72" fontId="20" fillId="0" borderId="0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72" fontId="20" fillId="0" borderId="10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8" fontId="17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16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21" fillId="16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16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3" fontId="21" fillId="16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16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16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22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8" fontId="23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23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8" fillId="0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27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4" fontId="24" fillId="0" borderId="0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2" fontId="20" fillId="0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72" fontId="27" fillId="0" borderId="0" xfId="0" applyFont="true" applyBorder="false" applyAlignment="true" applyProtection="true">
      <alignment horizontal="right" vertical="top" textRotation="0" wrapText="false" indent="0" shrinkToFit="true"/>
      <protection locked="false" hidden="false"/>
    </xf>
    <xf numFmtId="172" fontId="20" fillId="17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71" fontId="20" fillId="17" borderId="5" xfId="15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72" fontId="20" fillId="0" borderId="14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72" fontId="20" fillId="0" borderId="7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72" fontId="20" fillId="17" borderId="14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20" fillId="0" borderId="15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4" fontId="24" fillId="0" borderId="6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7" fillId="0" borderId="16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27" fillId="0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32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4" fontId="33" fillId="17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24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3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36" fillId="0" borderId="2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37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3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3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8" fontId="27" fillId="0" borderId="1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4" fontId="23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7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4" fontId="2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4" fontId="20" fillId="0" borderId="14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38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8" fontId="24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4" fontId="5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4" fontId="20" fillId="0" borderId="5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8" fontId="28" fillId="0" borderId="1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5" fontId="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39" fillId="0" borderId="1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4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2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2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8" fontId="20" fillId="0" borderId="14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8" fontId="20" fillId="0" borderId="5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8" fontId="24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6" fontId="2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6" fontId="20" fillId="0" borderId="14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2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0" fillId="0" borderId="2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0" fillId="0" borderId="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4" fillId="0" borderId="28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  <dxfs count="18">
    <dxf>
      <fill>
        <patternFill patternType="solid">
          <fgColor rgb="FFDCDCDC"/>
          <bgColor rgb="FF000000"/>
        </patternFill>
      </fill>
    </dxf>
    <dxf>
      <fill>
        <patternFill patternType="solid">
          <fgColor rgb="FFFFE5CA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BCE4E5"/>
          <bgColor rgb="FF000000"/>
        </patternFill>
      </fill>
    </dxf>
    <dxf>
      <fill>
        <patternFill patternType="solid">
          <fgColor rgb="FFDFCCE4"/>
          <bgColor rgb="FF000000"/>
        </patternFill>
      </fill>
    </dxf>
    <dxf>
      <fill>
        <patternFill patternType="solid">
          <fgColor rgb="FFFFFBCC"/>
          <bgColor rgb="FF000000"/>
        </patternFill>
      </fill>
    </dxf>
    <dxf>
      <fill>
        <patternFill patternType="solid">
          <fgColor rgb="FFFFF200"/>
          <bgColor rgb="FF000000"/>
        </patternFill>
      </fill>
    </dxf>
    <dxf>
      <fill>
        <patternFill patternType="solid">
          <fgColor rgb="FFE0EFD4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9211E"/>
          <bgColor rgb="FF000000"/>
        </patternFill>
      </fill>
    </dxf>
    <dxf>
      <fill>
        <patternFill patternType="solid">
          <fgColor rgb="FF81D41A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BF00"/>
          <bgColor rgb="FF000000"/>
        </patternFill>
      </fill>
    </dxf>
    <dxf>
      <fill>
        <patternFill patternType="solid">
          <fgColor rgb="FFE8F2A1"/>
          <bgColor rgb="FF000000"/>
        </patternFill>
      </fill>
    </dxf>
    <dxf>
      <fill>
        <patternFill patternType="solid">
          <fgColor rgb="FFB4C7DC"/>
          <bgColor rgb="FF000000"/>
        </patternFill>
      </fill>
    </dxf>
    <dxf>
      <fill>
        <patternFill patternType="solid">
          <fgColor rgb="FFEEEEEE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CE4E5"/>
      <rgbColor rgb="FF993366"/>
      <rgbColor rgb="FFFFFBCC"/>
      <rgbColor rgb="FFCCFFFF"/>
      <rgbColor rgb="FF660066"/>
      <rgbColor rgb="FFFF8080"/>
      <rgbColor rgb="FF0066CC"/>
      <rgbColor rgb="FFDFCCE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EEEEEE"/>
      <rgbColor rgb="FFE0EFD4"/>
      <rgbColor rgb="FFE8F2A1"/>
      <rgbColor rgb="FFB4C7DC"/>
      <rgbColor rgb="FFDDDDDD"/>
      <rgbColor rgb="FFDCDCDC"/>
      <rgbColor rgb="FFFFE5CA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2.xml"/><Relationship Id="rId9" Type="http://schemas.openxmlformats.org/officeDocument/2006/relationships/pivotCacheDefinition" Target="pivotCache/pivotCacheDefinition1.xml"/>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8640</xdr:colOff>
      <xdr:row>5</xdr:row>
      <xdr:rowOff>1080</xdr:rowOff>
    </xdr:from>
    <xdr:to>
      <xdr:col>4</xdr:col>
      <xdr:colOff>542880</xdr:colOff>
      <xdr:row>5</xdr:row>
      <xdr:rowOff>158040</xdr:rowOff>
    </xdr:to>
    <xdr:sp>
      <xdr:nvSpPr>
        <xdr:cNvPr id="0" name="CustomShape 1"/>
        <xdr:cNvSpPr/>
      </xdr:nvSpPr>
      <xdr:spPr>
        <a:xfrm>
          <a:off x="3756960" y="1105920"/>
          <a:ext cx="534240" cy="1569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 anchor="t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  <a:ea typeface="DejaVu Sans"/>
            </a:rPr>
            <a:t>30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4</xdr:col>
      <xdr:colOff>629640</xdr:colOff>
      <xdr:row>5</xdr:row>
      <xdr:rowOff>8640</xdr:rowOff>
    </xdr:from>
    <xdr:to>
      <xdr:col>6</xdr:col>
      <xdr:colOff>178560</xdr:colOff>
      <xdr:row>5</xdr:row>
      <xdr:rowOff>158040</xdr:rowOff>
    </xdr:to>
    <xdr:sp>
      <xdr:nvSpPr>
        <xdr:cNvPr id="1" name="CustomShape 1"/>
        <xdr:cNvSpPr/>
      </xdr:nvSpPr>
      <xdr:spPr>
        <a:xfrm>
          <a:off x="4377960" y="1113480"/>
          <a:ext cx="804240" cy="149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 anchor="t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  <a:ea typeface="DejaVu Sans"/>
            </a:rPr>
            <a:t>August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265680</xdr:colOff>
      <xdr:row>5</xdr:row>
      <xdr:rowOff>8640</xdr:rowOff>
    </xdr:from>
    <xdr:to>
      <xdr:col>6</xdr:col>
      <xdr:colOff>902160</xdr:colOff>
      <xdr:row>5</xdr:row>
      <xdr:rowOff>158040</xdr:rowOff>
    </xdr:to>
    <xdr:sp>
      <xdr:nvSpPr>
        <xdr:cNvPr id="2" name="CustomShape 1"/>
        <xdr:cNvSpPr/>
      </xdr:nvSpPr>
      <xdr:spPr>
        <a:xfrm>
          <a:off x="5269320" y="1113480"/>
          <a:ext cx="636480" cy="149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 anchor="t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  <a:ea typeface="DejaVu Sans"/>
            </a:rPr>
            <a:t>2024</a:t>
          </a:r>
          <a:endParaRPr b="0" lang="en-US" sz="10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  <a:ea typeface="DejaVu Sans"/>
            </a:rPr>
            <a:t>Year 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8</xdr:col>
      <xdr:colOff>8640</xdr:colOff>
      <xdr:row>5</xdr:row>
      <xdr:rowOff>8640</xdr:rowOff>
    </xdr:from>
    <xdr:to>
      <xdr:col>8</xdr:col>
      <xdr:colOff>567360</xdr:colOff>
      <xdr:row>5</xdr:row>
      <xdr:rowOff>160200</xdr:rowOff>
    </xdr:to>
    <xdr:sp>
      <xdr:nvSpPr>
        <xdr:cNvPr id="3" name="CustomShape 1"/>
        <xdr:cNvSpPr/>
      </xdr:nvSpPr>
      <xdr:spPr>
        <a:xfrm>
          <a:off x="6235920" y="1113480"/>
          <a:ext cx="558720" cy="151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 anchor="t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  <a:ea typeface="DejaVu Sans"/>
            </a:rPr>
            <a:t>29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8</xdr:col>
      <xdr:colOff>652680</xdr:colOff>
      <xdr:row>5</xdr:row>
      <xdr:rowOff>8640</xdr:rowOff>
    </xdr:from>
    <xdr:to>
      <xdr:col>10</xdr:col>
      <xdr:colOff>286920</xdr:colOff>
      <xdr:row>5</xdr:row>
      <xdr:rowOff>158040</xdr:rowOff>
    </xdr:to>
    <xdr:sp>
      <xdr:nvSpPr>
        <xdr:cNvPr id="4" name="CustomShape 1"/>
        <xdr:cNvSpPr/>
      </xdr:nvSpPr>
      <xdr:spPr>
        <a:xfrm>
          <a:off x="6879960" y="1113480"/>
          <a:ext cx="831960" cy="149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 anchor="t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  <a:ea typeface="DejaVu Sans"/>
            </a:rPr>
            <a:t>August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10</xdr:col>
      <xdr:colOff>364320</xdr:colOff>
      <xdr:row>5</xdr:row>
      <xdr:rowOff>8640</xdr:rowOff>
    </xdr:from>
    <xdr:to>
      <xdr:col>10</xdr:col>
      <xdr:colOff>1041480</xdr:colOff>
      <xdr:row>5</xdr:row>
      <xdr:rowOff>158040</xdr:rowOff>
    </xdr:to>
    <xdr:sp>
      <xdr:nvSpPr>
        <xdr:cNvPr id="5" name="CustomShape 1"/>
        <xdr:cNvSpPr/>
      </xdr:nvSpPr>
      <xdr:spPr>
        <a:xfrm>
          <a:off x="7789320" y="1113480"/>
          <a:ext cx="677160" cy="149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 anchor="t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  <a:ea typeface="DejaVu Sans"/>
            </a:rPr>
            <a:t>2025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249480</xdr:colOff>
      <xdr:row>2</xdr:row>
      <xdr:rowOff>272520</xdr:rowOff>
    </xdr:from>
    <xdr:to>
      <xdr:col>1</xdr:col>
      <xdr:colOff>1867320</xdr:colOff>
      <xdr:row>6</xdr:row>
      <xdr:rowOff>9000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249480" y="501120"/>
          <a:ext cx="1617840" cy="822240"/>
        </a:xfrm>
        <a:prstGeom prst="rect">
          <a:avLst/>
        </a:prstGeom>
        <a:ln w="0">
          <a:noFill/>
        </a:ln>
      </xdr:spPr>
    </xdr:pic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0" createdVersion="3">
  <cacheSource type="worksheet">
    <worksheetSource ref="A3:K143" sheet="bank reconcile"/>
  </cacheSource>
  <cacheFields count="11">
    <cacheField name="Date" numFmtId="0">
      <sharedItems containsDate="1" containsMixedTypes="1" minDate="2023-06-30T00:00:00" maxDate="2025-08-27T00:00:00" count="97">
        <d v="2023-06-30T00:00:00"/>
        <d v="2023-07-31T00:00:00"/>
        <d v="2023-10-13T00:00:00"/>
        <d v="2023-10-19T00:00:00"/>
        <d v="2023-11-20T00:00:00"/>
        <d v="2023-11-22T00:00:00"/>
        <d v="2023-12-13T00:00:00"/>
        <d v="2024-01-22T00:00:00"/>
        <d v="2024-02-19T00:00:00"/>
        <d v="2024-03-08T00:00:00"/>
        <d v="2024-03-11T00:00:00"/>
        <d v="2024-03-12T00:00:00"/>
        <d v="2024-03-18T00:00:00"/>
        <d v="2024-04-04T00:00:00"/>
        <d v="2024-06-12T00:00:00"/>
        <d v="2024-06-17T00:00:00"/>
        <d v="2024-07-03T00:00:00"/>
        <d v="2024-07-22T00:00:00"/>
        <d v="2024-07-29T00:00:00"/>
        <d v="2024-07-30T00:00:00"/>
        <d v="2024-07-31T00:00:00"/>
        <d v="2024-08-01T00:00:00"/>
        <d v="2024-08-22T00:00:00"/>
        <d v="2024-09-06T00:00:00"/>
        <d v="2024-10-07T00:00:00"/>
        <d v="2024-10-11T00:00:00"/>
        <d v="2024-10-14T00:00:00"/>
        <d v="2024-10-16T00:00:00"/>
        <d v="2024-10-31T00:00:00"/>
        <d v="2024-11-11T00:00:00"/>
        <d v="2024-11-20T00:00:00"/>
        <d v="2024-11-22T00:00:00"/>
        <d v="2024-11-26T00:00:00"/>
        <d v="2024-12-03T00:00:00"/>
        <d v="2024-12-09T00:00:00"/>
        <d v="2024-12-18T00:00:00"/>
        <d v="2025-01-02T00:00:00"/>
        <d v="2025-01-08T00:00:00"/>
        <d v="2025-01-10T00:00:00"/>
        <d v="2025-01-16T00:00:00"/>
        <d v="2025-01-17T00:00:00"/>
        <d v="2025-02-03T00:00:00"/>
        <d v="2025-02-06T00:00:00"/>
        <d v="2025-02-10T00:00:00"/>
        <d v="2025-02-13T00:00:00"/>
        <d v="2025-02-20T00:00:00"/>
        <d v="2025-02-26T00:00:00"/>
        <d v="2025-03-03T00:00:00"/>
        <d v="2025-03-04T00:00:00"/>
        <d v="2025-03-07T00:00:00"/>
        <d v="2025-03-10T00:00:00"/>
        <d v="2025-03-11T00:00:00"/>
        <d v="2025-03-12T00:00:00"/>
        <d v="2025-03-19T00:00:00"/>
        <d v="2025-03-20T00:00:00"/>
        <d v="2025-03-21T00:00:00"/>
        <d v="2025-03-24T00:00:00"/>
        <d v="2025-03-28T00:00:00"/>
        <d v="2025-03-31T00:00:00"/>
        <d v="2025-04-15T00:00:00"/>
        <d v="2025-04-22T00:00:00"/>
        <d v="2025-04-28T00:00:00"/>
        <d v="2025-04-29T00:00:00"/>
        <d v="2025-05-01T00:00:00"/>
        <d v="2025-05-02T00:00:00"/>
        <d v="2025-05-07T00:00:00"/>
        <d v="2025-05-12T00:00:00"/>
        <d v="2025-05-13T00:00:00"/>
        <d v="2025-05-20T00:00:00"/>
        <d v="2025-05-27T00:00:00"/>
        <d v="2025-05-28T00:00:00"/>
        <d v="2025-06-02T00:00:00"/>
        <d v="2025-06-11T00:00:00"/>
        <d v="2025-06-13T00:00:00"/>
        <d v="2025-06-18T00:00:00"/>
        <d v="2025-06-20T00:00:00"/>
        <d v="2025-06-26T00:00:00"/>
        <d v="2025-06-30T00:00:00"/>
        <d v="2025-07-01T00:00:00"/>
        <d v="2025-07-02T00:00:00"/>
        <d v="2025-07-08T00:00:00"/>
        <d v="2025-07-09T00:00:00"/>
        <d v="2025-07-10T00:00:00"/>
        <d v="2025-07-11T00:00:00"/>
        <d v="2025-07-14T00:00:00"/>
        <d v="2025-07-16T00:00:00"/>
        <d v="2025-07-21T00:00:00"/>
        <d v="2025-07-23T00:00:00"/>
        <d v="2025-08-15T00:00:00"/>
        <d v="2025-08-18T00:00:00"/>
        <d v="2025-08-21T00:00:00"/>
        <d v="2025-08-24T00:00:00"/>
        <d v="2025-08-26T00:00:00"/>
        <d v="2025-08-27T00:00:00"/>
        <s v="19/08/24"/>
        <s v="24/01/25"/>
        <s v="27/11/24"/>
      </sharedItems>
    </cacheField>
    <cacheField name="Type" numFmtId="0">
      <sharedItems containsBlank="1" count="11">
        <s v="Automated Credit"/>
        <s v="Automated Pay In"/>
        <s v="Bank Transfer"/>
        <s v="Branch Single Payment"/>
        <s v="Card Transaction"/>
        <s v="Cash &amp; Deposit Machine"/>
        <s v="Cheque"/>
        <s v="Cheque 000001"/>
        <s v="Cheque 000028"/>
        <s v="Direct Debit"/>
        <m/>
      </sharedItems>
    </cacheField>
    <cacheField name="Bank Description" numFmtId="0">
      <sharedItems containsMixedTypes="1" containsNumber="1" containsInteger="1" minValue="831611" maxValue="832412" count="89">
        <n v="831611"/>
        <n v="832412"/>
        <s v="832412 30JUN 1238"/>
        <s v="AATT LTD"/>
        <s v="AGHOCO LTD"/>
        <s v="AMAZON"/>
        <s v="ANDERSONS"/>
        <s v="B&amp;M CUCKOO BRIDGE"/>
        <s v="B&amp;M LANARK"/>
        <s v="BHC LTD CARNWATH"/>
        <s v="BORDER SIGNS &amp; GRAPHIC"/>
        <s v="BUSINESS STREAM EDINBURGH"/>
        <s v="CALDWELL WRIGHT &amp; COMP DUMFRIES"/>
        <s v="CARTRIDGEPEOPLE.COM"/>
        <s v="Cheque 000001"/>
        <s v="Cheque 000002"/>
        <s v="Cheque 000004"/>
        <s v="Cheque 000005"/>
        <s v="Cheque 000007"/>
        <s v="Cheque 000008"/>
        <s v="Cheque 000009"/>
        <s v="Cheque 000010"/>
        <s v="Cheque 000011"/>
        <s v="Cheque 000012"/>
        <s v="Cheque 000014"/>
        <s v="Cheque 000015"/>
        <s v="Cheque 000016"/>
        <s v="Cheque 000017"/>
        <s v="Cheque 000018"/>
        <s v="Cheque 000019"/>
        <s v="Cheque 000020"/>
        <s v="Cheque 000021"/>
        <s v="Cheque 000022"/>
        <s v="Cheque 000024"/>
        <s v="Cheque 000025"/>
        <s v="Cheque 000026"/>
        <s v="Cheque 000027 TOM MOFFAT"/>
        <s v="COVENTRY FOR FENCING LANARK"/>
        <s v="CURRYS"/>
        <s v="DIAMOND CONTROLS"/>
        <s v="DRW LTD ANNAN"/>
        <s v="DULUX DECORATOR"/>
        <s v="EBAY"/>
        <s v="GLOW GREEN LTD"/>
        <s v="HIRE &amp; SUPPLIES"/>
        <s v="HOME BARGAINS DUMFRIES"/>
        <s v="HOWDEN LOCAL"/>
        <s v="I MIST LTD"/>
        <s v="INVOICE 1069"/>
        <s v="JAMIES HARVIE &amp; SONS LTD BIGGAR"/>
        <s v="LATHAMS STEEL DOORS"/>
        <s v="LAURIE ROSS INSURANCE GLASGOW GB"/>
        <s v="LEADHILLS  GENERAL STORE"/>
        <s v="LEADHILLS 2019 LLP"/>
        <s v="LEADHILLS COMMUNITY FUND PAYMENT"/>
        <s v="LEADHILLS GENERAL STORE"/>
        <s v="LUTHS SERVICES"/>
        <s v="MAIN GRANTS"/>
        <s v="MFG AYR"/>
        <s v="MFG LADYACRE BORDON"/>
        <s v="NEWTON GARDEN SERVICES DUMFRIES"/>
        <s v="PAINTS4TRADE"/>
        <s v="PN TRADE DARWEN"/>
        <s v="POUNDLAND LTD LANARK"/>
        <s v="R J DOAK &amp; SONS LTD"/>
        <s v="RAINBOW SAFETY"/>
        <s v="REF/CLYDE"/>
        <s v="ROBERT BOA IRONMONGER"/>
        <s v="ROBERT BOA IRONMONGER BIGGAR"/>
        <s v="Scottish Power"/>
        <s v="SCREWFIX"/>
        <s v="SCREWFIX DIRECT"/>
        <s v="SHAX DUMFRIES"/>
        <s v="SOUTH LANARKSHIRE"/>
        <s v="SQSP NEW YORK"/>
        <s v="TECHSOFT MOTO"/>
        <s v="Tesco"/>
        <s v="TESCO £32.63 Nigel credit card"/>
        <s v="TESCO DUMFRIES"/>
        <s v="TESCO LANARK"/>
        <s v="TESCO PAY AT PUMP LESMAHAGOW"/>
        <s v="TESCO PAYATPUMP"/>
        <s v="THE ROBERTSON TRUST"/>
        <s v="THOMSON RODDICK"/>
        <s v="UK WORKBENCHES"/>
        <s v="W H SMITH"/>
        <s v="WANLOCKHEAD COMMUNITY CLYDE AWARD FP 18/11/23 1103 500000001240955056"/>
        <s v="WICKES DUMFRIES"/>
        <s v="YORKSHIRE GAS &amp; POWER"/>
      </sharedItems>
    </cacheField>
    <cacheField name="Withdrawn" numFmtId="0">
      <sharedItems containsString="0" containsBlank="1" containsNumber="1" minValue="2.7" maxValue="27120" count="118">
        <n v="2.7"/>
        <n v="3"/>
        <n v="5"/>
        <n v="5.5"/>
        <n v="5.64"/>
        <n v="6"/>
        <n v="8"/>
        <n v="9.95"/>
        <n v="9.98"/>
        <n v="10.9"/>
        <n v="10.99"/>
        <n v="11.2"/>
        <n v="12"/>
        <n v="12.75"/>
        <n v="14.24"/>
        <n v="14.32"/>
        <n v="14.95"/>
        <n v="16.06"/>
        <n v="17.3"/>
        <n v="19.5"/>
        <n v="20"/>
        <n v="20.01"/>
        <n v="23.3"/>
        <n v="24.96"/>
        <n v="24.98"/>
        <n v="25.02"/>
        <n v="25.87"/>
        <n v="26.3"/>
        <n v="27.96"/>
        <n v="28.3"/>
        <n v="28.8"/>
        <n v="28.89"/>
        <n v="29.99"/>
        <n v="30"/>
        <n v="30.01"/>
        <n v="30.03"/>
        <n v="30.25"/>
        <n v="30.31"/>
        <n v="32.99"/>
        <n v="36"/>
        <n v="39.95"/>
        <n v="39.99"/>
        <n v="40.56"/>
        <n v="47.63"/>
        <n v="48.75"/>
        <n v="49.9"/>
        <n v="51.92"/>
        <n v="53.26"/>
        <n v="55.26"/>
        <n v="60"/>
        <n v="61.09"/>
        <n v="71.95"/>
        <n v="72"/>
        <n v="75.75"/>
        <n v="78.1"/>
        <n v="80"/>
        <n v="80.78"/>
        <n v="92.91"/>
        <n v="94.9"/>
        <n v="96"/>
        <n v="97.74"/>
        <n v="100.58"/>
        <n v="102.79"/>
        <n v="107.88"/>
        <n v="114.9"/>
        <n v="140.89"/>
        <n v="157.28"/>
        <n v="168.46"/>
        <n v="173.65"/>
        <n v="185.81"/>
        <n v="190"/>
        <n v="200"/>
        <n v="213.14"/>
        <n v="249.98"/>
        <n v="250.48"/>
        <n v="330"/>
        <n v="404.26"/>
        <n v="421.22"/>
        <n v="460.81"/>
        <n v="556.82"/>
        <n v="561.6"/>
        <n v="885.61"/>
        <n v="1000"/>
        <n v="1001.35"/>
        <n v="1046.23"/>
        <n v="1074"/>
        <n v="1080"/>
        <n v="1124.12"/>
        <n v="1158.59"/>
        <n v="1443.37"/>
        <n v="1501.89"/>
        <n v="1632"/>
        <n v="1700"/>
        <n v="1742.79"/>
        <n v="1751.04"/>
        <n v="1812.34"/>
        <n v="1830"/>
        <n v="1864.8"/>
        <n v="2150"/>
        <n v="3207.6"/>
        <n v="3814.72"/>
        <n v="3897.6"/>
        <n v="4170.45"/>
        <n v="4496.51"/>
        <n v="4854.41"/>
        <n v="4870"/>
        <n v="5100"/>
        <n v="5620.64"/>
        <n v="5713"/>
        <n v="8584.46"/>
        <n v="9399.85"/>
        <n v="14400"/>
        <n v="18798"/>
        <n v="21181.66"/>
        <n v="24000"/>
        <n v="24178.34"/>
        <n v="27120"/>
        <m/>
      </sharedItems>
    </cacheField>
    <cacheField name="Paid In" numFmtId="0">
      <sharedItems containsString="0" containsBlank="1" containsNumber="1" minValue="20" maxValue="78634.32" count="16">
        <n v="20"/>
        <n v="200"/>
        <n v="500"/>
        <n v="1631.12"/>
        <n v="2000"/>
        <n v="3814.72"/>
        <n v="5000"/>
        <n v="9700"/>
        <n v="10734.46"/>
        <n v="15845.75"/>
        <n v="21181.66"/>
        <n v="23500"/>
        <n v="24178.34"/>
        <n v="30000"/>
        <n v="78634.32"/>
        <m/>
      </sharedItems>
    </cacheField>
    <cacheField name="Balance" numFmtId="0">
      <sharedItems containsString="0" containsBlank="1" containsNumber="1" minValue="20" maxValue="84217.6" count="138">
        <n v="20"/>
        <n v="520"/>
        <n v="2402.08000000002"/>
        <n v="2435.28"/>
        <n v="2460.23999999999"/>
        <n v="2482.08000000002"/>
        <n v="2519.17999999999"/>
        <n v="2562.86000000002"/>
        <n v="2597.28"/>
        <n v="2611.60999999999"/>
        <n v="2619.60999999999"/>
        <n v="2637.22999999998"/>
        <n v="2649.62"/>
        <n v="2660.82000000001"/>
        <n v="2690.48999999999"/>
        <n v="2768.69999999998"/>
        <n v="2793.28"/>
        <n v="2823.28"/>
        <n v="2878.54000000001"/>
        <n v="2914.54000000001"/>
        <n v="2962.16999999998"/>
        <n v="3019.17999999999"/>
        <n v="3037.91999999998"/>
        <n v="3068.16999999998"/>
        <n v="3258.16999999998"/>
        <n v="3268.14999999999"/>
        <n v="3328.14999999999"/>
        <n v="3506.47"/>
        <n v="3889.75"/>
        <n v="3967.28"/>
        <n v="4063.39999999999"/>
        <n v="4066.39999999999"/>
        <n v="4297.28"/>
        <n v="5583.28"/>
        <n v="6040.07000000001"/>
        <n v="6065.04999999999"/>
        <n v="7223.63999999999"/>
        <n v="7235.63999999999"/>
        <n v="8327.59"/>
        <n v="8347.59"/>
        <n v="8764.39"/>
        <n v="8812.72"/>
        <n v="9062.7"/>
        <n v="9091.59"/>
        <n v="9141.49"/>
        <n v="9234.4"/>
        <n v="9264.39"/>
        <n v="9804.40000000002"/>
        <n v="9817.15000000002"/>
        <n v="9849.47999999998"/>
        <n v="9852.17999999999"/>
        <n v="9967.07999999999"/>
        <n v="10220"/>
        <n v="10429.11"/>
        <n v="10453.28"/>
        <n v="10493.84"/>
        <n v="10504.83"/>
        <n v="10519.07"/>
        <n v="11091.2"/>
        <n v="12007.57"/>
        <n v="12067.57"/>
        <n v="12090.87"/>
        <n v="12186.87"/>
        <n v="12192.87"/>
        <n v="12220"/>
        <n v="12349.07"/>
        <n v="12377.03"/>
        <n v="12579.11"/>
        <n v="12597.13"/>
        <n v="12627.44"/>
        <n v="12720"/>
        <n v="14313.66"/>
        <n v="14365.58"/>
        <n v="19219.99"/>
        <n v="19239.99"/>
        <n v="20319.99"/>
        <n v="20325.49"/>
        <n v="20491.05"/>
        <n v="21163.57"/>
        <n v="21565.05"/>
        <n v="21580"/>
        <n v="21619.99"/>
        <n v="21635.64"/>
        <n v="21664.44"/>
        <n v="21681.74"/>
        <n v="21697.8"/>
        <n v="21724.1"/>
        <n v="21729.74"/>
        <n v="21788.45"/>
        <n v="21827.48"/>
        <n v="23420.45"/>
        <n v="23774.45"/>
        <n v="25639.25"/>
        <n v="25650.15"/>
        <n v="27540.48"/>
        <n v="27568.78"/>
        <n v="31686.49"/>
        <n v="32668.78"/>
        <n v="32698.81"/>
        <n v="32724.68"/>
        <n v="32785.77"/>
        <n v="32800.09"/>
        <n v="36175.96"/>
        <n v="36185.91"/>
        <n v="36555.37"/>
        <n v="36575.38"/>
        <n v="36627.59"/>
        <n v="36675.96"/>
        <n v="36697.69"/>
        <n v="36707.67"/>
        <n v="36802.57"/>
        <n v="36827.59"/>
        <n v="38306.59"/>
        <n v="38327.59"/>
        <n v="42218.45"/>
        <n v="42223.45"/>
        <n v="42242.95"/>
        <n v="42477.04"/>
        <n v="42510.03"/>
        <n v="42664.17"/>
        <n v="42736.17"/>
        <n v="42893.45"/>
        <n v="43066.85"/>
        <n v="43093.45"/>
        <n v="43306.59"/>
        <n v="44066.85"/>
        <n v="44325.49"/>
        <n v="47274.45"/>
        <n v="49946.13"/>
        <n v="50947.48"/>
        <n v="51019.43"/>
        <n v="52770.47"/>
        <n v="79890.47"/>
        <n v="81702.81"/>
        <n v="82588.42"/>
        <n v="84031.79"/>
        <n v="84217.6"/>
        <m/>
      </sharedItems>
    </cacheField>
    <cacheField name="Detail 1" numFmtId="0">
      <sharedItems containsBlank="1" count="92">
        <s v="Amy Knowles-Brown Ltd"/>
        <s v="Asher Associates"/>
        <s v="B&amp;M"/>
        <s v="Border Signs &amp; Graphics"/>
        <s v="Building &amp; Public Insurance"/>
        <s v="Building materials"/>
        <s v="Building pressure test"/>
        <s v="Building works"/>
        <s v="Chalmers"/>
        <s v="Cleaning and Toilet stuff"/>
        <s v="CLLD fund"/>
        <s v="Credit re payment in dispute"/>
        <s v="Cutlery and plates"/>
        <s v="Deadbolt"/>
        <s v="Decorating equipment"/>
        <s v="Disabled signs"/>
        <s v="Door stickers"/>
        <s v="Ebay"/>
        <s v="Electricity"/>
        <s v="EPC for building"/>
        <s v="Expenses"/>
        <s v="Fencing for ramp area"/>
        <s v="Fixtures and fittings"/>
        <s v="Fuel"/>
        <s v="Fuel used for collecting workshop machinery"/>
        <s v="Fuel: Secretary"/>
        <s v="Glue for skirting board"/>
        <s v="Grass seed"/>
        <s v="Ground rent"/>
        <s v="Health &amp; Safety equipment"/>
        <s v="Internal doors and fittings"/>
        <s v="Kitchen"/>
        <s v="Kitchen cleaning equipment"/>
        <s v="Kitchen sink fittings"/>
        <s v="Lathams"/>
        <s v="Laurie Ross Insurance"/>
        <s v="Lawn Seed"/>
        <s v="Leadhills 2019 LLP"/>
        <s v="Leadhills Community Council"/>
        <s v="Leadhills General Store"/>
        <s v="Leadhills Reading Society"/>
        <s v="Loo roll holder"/>
        <s v="Men’s Shed meeting food"/>
        <s v="Mist sprinkler system 50% deposit"/>
        <s v="Mist sprinkler system first fix payment"/>
        <s v="Mist SUPPRESSION SYSTEM"/>
        <s v="MKM Dumfries"/>
        <s v="Nigel Davies"/>
        <s v="Open day food etc"/>
        <s v="Open day toiletries and groceries etc"/>
        <s v="Paint"/>
        <s v="Paul Murray Electrical Systems"/>
        <s v="Petrol"/>
        <s v="Petrol for travel to stores"/>
        <s v="Pipe insulatrion"/>
        <s v="Plates, bowls and mugs"/>
        <s v="PN Trade"/>
        <s v="Printer Ink"/>
        <s v="Red pine"/>
        <s v="Red pine and wood glue"/>
        <s v="REF/CLYDE WINDFARM"/>
        <s v="Refreshments"/>
        <s v="Scottish Water"/>
        <s v="Screwfix"/>
        <s v="Sealant filler and tape"/>
        <s v="Seating"/>
        <s v="Solar Panels"/>
        <s v="Solar PV system and battery"/>
        <s v="SP Powersystems"/>
        <s v="Stationary"/>
        <s v="Studwork and varnish"/>
        <s v="Table and chairs"/>
        <s v="The National Lottery Community Fund"/>
        <s v="The Robertson Trust"/>
        <s v="Timber for bench repairs"/>
        <s v="Toilet equipment"/>
        <s v="Tom Moffat"/>
        <s v="Tools"/>
        <s v="Trace heating"/>
        <s v="UK Safety Store"/>
        <s v="W H Smith"/>
        <s v="Wanlockhead Community Clyde Award"/>
        <s v="Water heaters, pipework  etc and labour for toilets/bathrooms"/>
        <s v="Web page"/>
        <s v="Wood"/>
        <s v="Wood and wood screws"/>
        <s v="Workbench x 3"/>
        <s v="Workshop fittings"/>
        <s v="Workshop machines"/>
        <s v="Workshop nuts and bolts"/>
        <s v="Workstation x 3"/>
        <m/>
      </sharedItems>
    </cacheField>
    <cacheField name="Detail 2" numFmtId="0">
      <sharedItems containsBlank="1" count="115">
        <s v="2 lever arch files"/>
        <s v="3 x Adjustable/mobile workbench with wooden top"/>
        <s v="3 x arch levers and hole punch"/>
        <s v="3 x Multi-materials workstation with vices for woodwork and metalwork"/>
        <s v="A windfarm micro grant"/>
        <s v="A4 laminating machine"/>
        <s v="A4 printer paper"/>
        <s v="A4 punch pockets x 100"/>
        <s v="Architect:  Stage 4"/>
        <s v="Architect: Stage 1 Preparing the design for planning application"/>
        <s v="Architect: Stage 2 Preparing the design for building control approval"/>
        <s v="Banner for advertising mens shed and funding partners"/>
        <s v="Boundary Box and Meter"/>
        <s v="Building &amp; Public Insurance"/>
        <s v="Building materials"/>
        <s v="Building pressure test"/>
        <s v="Building works"/>
        <s v="Building works and traffic management"/>
        <s v="Calendar"/>
        <s v="Cartridges for printer"/>
        <s v="Cleaning and Toilet stuff"/>
        <s v="Credit re payment in dispute"/>
        <s v="Cutlery and plates"/>
        <s v="Deadbolt"/>
        <s v="Deposit for solar panels"/>
        <s v="Disabled signs"/>
        <s v="Dismantling building and groundworks for the building"/>
        <s v="Electrical works"/>
        <s v="Engineers overseeing all different services re connections"/>
        <s v="EPC for building"/>
        <s v="Exterior thermo wood paint"/>
        <s v="extra blockwork paving around the front of the building"/>
        <s v="Fencing for ramp area"/>
        <s v="Filler, fibretape and beads to finish plasterboard"/>
        <s v="Final payment"/>
        <s v="Folder and card dividers for keeping accounts"/>
        <s v="Food and drink for 3 members fitting doors"/>
        <s v="For annual ground rent"/>
        <s v="For paper cups for the open day on 17th June 2024"/>
        <s v="Foundation works"/>
        <s v="Fuel"/>
        <s v="Fuel – no invoice as machine had no paper"/>
        <s v="Fuel used for collecting workshop machinery"/>
        <s v="Further building works"/>
        <s v="Further construction works"/>
        <s v="Further contruction works"/>
        <s v="Glue to affix skirting board"/>
        <s v="Grant"/>
        <s v="Grass seed"/>
        <s v="Ground rent"/>
        <s v="Health &amp; Safety equipment"/>
        <s v="HP colour laser printer"/>
        <s v="Ink cartridges for printer"/>
        <s v="Insurance Mid Term Adjustment now that we have a building"/>
        <s v="Internal door stickers"/>
        <s v="Internal doors and fittings"/>
        <s v="Jointing and sealant"/>
        <s v="Kitchen"/>
        <s v="Kitchen cleaning equipment"/>
        <s v="Kitchen sink fittings"/>
        <s v="Lawn seed for hill"/>
        <s v="Loan for Opening bank account £20 and stationary £120.89"/>
        <s v="Loo roll holder"/>
        <s v="Men’s Shed meeting food"/>
        <s v="Mist sprinkler system 50% deposit"/>
        <s v="Mist sprinkler system first fix payment"/>
        <s v="Open day food etc"/>
        <s v="Open day toiletries and groceries etc"/>
        <s v="Paint"/>
        <s v="PAYMENT IN DISPUTE"/>
        <s v="Petrol for travel to stores"/>
        <s v="Petrol for travel to/from bank, meetings and suppliers"/>
        <s v="Pipe Insulation"/>
        <s v="Plates, bowls and mugs"/>
        <s v="Poly pocket folders"/>
        <s v="Poppy Net (Ebay on invoice shows £12.62, £1.62 for postage"/>
        <s v="Power Supply Construction – low voltage underground main works"/>
        <s v="Printer Ink"/>
        <s v="Printer paper"/>
        <s v="Public Liability Insurance"/>
        <s v="PVC Paint for windows"/>
        <s v="Red pine"/>
        <s v="Red pine and wood glue"/>
        <s v="REF/CLYDE WINDFARM"/>
        <s v="Refreshments for shed work party"/>
        <s v="Refunded deposit for solar panels"/>
        <s v="Repay loans for open day plates, open day cakes, post, stationary and fuel"/>
        <s v="Repay Loans for Opening bank account £20 and stationary £120.89"/>
        <s v="Repay Loans for Printer paper £20 and stationary (envelopes) £3.30"/>
        <s v="Roller and broom"/>
        <s v="Safety Boards for Site"/>
        <s v="Sealant filler and tape"/>
        <s v="Shed seating"/>
        <s v="Solar PV system and battery"/>
        <s v="Stage 5 – Construction documentation and site visits"/>
        <s v="Stationary"/>
        <s v="Steel Doors"/>
        <s v="Studwork and varnish"/>
        <s v="Supply and delivery of fencing"/>
        <s v="Table and chairs"/>
        <s v="Timber for bench repairs"/>
        <s v="Toilet equipment"/>
        <s v="Tools for cutting worktop"/>
        <s v="Trace heating"/>
        <s v="Warning signs for building site"/>
        <s v="Waste water connection"/>
        <s v="Water heaters"/>
        <s v="Water heaters, pipework  etc and labour for toilets/bathrooms"/>
        <s v="Wood"/>
        <s v="Wood and wood screws"/>
        <s v="Workshop fittings"/>
        <s v="Workshop machines"/>
        <s v="Workshop nuts and bolts"/>
        <s v="Yearly cost for web page"/>
        <m/>
      </sharedItems>
    </cacheField>
    <cacheField name="FIN YEAR" numFmtId="0">
      <sharedItems containsString="0" containsBlank="1" containsNumber="1" containsInteger="1" minValue="202324" maxValue="202425" count="3">
        <n v="202324"/>
        <n v="202425"/>
        <m/>
      </sharedItems>
    </cacheField>
    <cacheField name="AREA" numFmtId="0">
      <sharedItems count="6">
        <s v="ASSETS"/>
        <s v="EXPENSES"/>
        <s v="EXPENSES_FRA"/>
        <s v="GRANT"/>
        <s v="LOAN_IN"/>
        <s v="LOAN_OUT"/>
      </sharedItems>
    </cacheField>
    <cacheField name="INVOICE FLAG" numFmtId="0">
      <sharedItems containsBlank="1" count="3">
        <s v="N"/>
        <s v="Y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x v="0"/>
    <x v="5"/>
    <x v="2"/>
    <x v="117"/>
    <x v="0"/>
    <x v="0"/>
    <x v="47"/>
    <x v="61"/>
    <x v="0"/>
    <x v="4"/>
    <x v="2"/>
  </r>
  <r>
    <x v="1"/>
    <x v="0"/>
    <x v="0"/>
    <x v="117"/>
    <x v="2"/>
    <x v="1"/>
    <x v="38"/>
    <x v="47"/>
    <x v="0"/>
    <x v="3"/>
    <x v="2"/>
  </r>
  <r>
    <x v="2"/>
    <x v="1"/>
    <x v="57"/>
    <x v="117"/>
    <x v="7"/>
    <x v="52"/>
    <x v="72"/>
    <x v="47"/>
    <x v="0"/>
    <x v="3"/>
    <x v="2"/>
  </r>
  <r>
    <x v="3"/>
    <x v="1"/>
    <x v="82"/>
    <x v="117"/>
    <x v="4"/>
    <x v="64"/>
    <x v="73"/>
    <x v="47"/>
    <x v="0"/>
    <x v="3"/>
    <x v="2"/>
  </r>
  <r>
    <x v="4"/>
    <x v="0"/>
    <x v="86"/>
    <x v="117"/>
    <x v="2"/>
    <x v="70"/>
    <x v="81"/>
    <x v="47"/>
    <x v="0"/>
    <x v="3"/>
    <x v="2"/>
  </r>
  <r>
    <x v="5"/>
    <x v="6"/>
    <x v="14"/>
    <x v="65"/>
    <x v="15"/>
    <x v="67"/>
    <x v="47"/>
    <x v="87"/>
    <x v="0"/>
    <x v="5"/>
    <x v="2"/>
  </r>
  <r>
    <x v="6"/>
    <x v="6"/>
    <x v="15"/>
    <x v="98"/>
    <x v="15"/>
    <x v="53"/>
    <x v="0"/>
    <x v="9"/>
    <x v="0"/>
    <x v="0"/>
    <x v="2"/>
  </r>
  <r>
    <x v="7"/>
    <x v="1"/>
    <x v="73"/>
    <x v="117"/>
    <x v="8"/>
    <x v="78"/>
    <x v="10"/>
    <x v="47"/>
    <x v="0"/>
    <x v="3"/>
    <x v="2"/>
  </r>
  <r>
    <x v="8"/>
    <x v="6"/>
    <x v="16"/>
    <x v="109"/>
    <x v="15"/>
    <x v="67"/>
    <x v="0"/>
    <x v="10"/>
    <x v="0"/>
    <x v="0"/>
    <x v="2"/>
  </r>
  <r>
    <x v="9"/>
    <x v="2"/>
    <x v="48"/>
    <x v="100"/>
    <x v="15"/>
    <x v="40"/>
    <x v="0"/>
    <x v="8"/>
    <x v="0"/>
    <x v="0"/>
    <x v="2"/>
  </r>
  <r>
    <x v="10"/>
    <x v="1"/>
    <x v="82"/>
    <x v="117"/>
    <x v="2"/>
    <x v="46"/>
    <x v="73"/>
    <x v="47"/>
    <x v="0"/>
    <x v="3"/>
    <x v="2"/>
  </r>
  <r>
    <x v="11"/>
    <x v="4"/>
    <x v="42"/>
    <x v="32"/>
    <x v="15"/>
    <x v="45"/>
    <x v="17"/>
    <x v="6"/>
    <x v="0"/>
    <x v="1"/>
    <x v="2"/>
  </r>
  <r>
    <x v="11"/>
    <x v="4"/>
    <x v="42"/>
    <x v="57"/>
    <x v="15"/>
    <x v="44"/>
    <x v="17"/>
    <x v="52"/>
    <x v="0"/>
    <x v="1"/>
    <x v="2"/>
  </r>
  <r>
    <x v="11"/>
    <x v="4"/>
    <x v="42"/>
    <x v="45"/>
    <x v="15"/>
    <x v="43"/>
    <x v="17"/>
    <x v="52"/>
    <x v="0"/>
    <x v="1"/>
    <x v="2"/>
  </r>
  <r>
    <x v="11"/>
    <x v="4"/>
    <x v="42"/>
    <x v="31"/>
    <x v="15"/>
    <x v="42"/>
    <x v="17"/>
    <x v="5"/>
    <x v="0"/>
    <x v="1"/>
    <x v="2"/>
  </r>
  <r>
    <x v="11"/>
    <x v="4"/>
    <x v="42"/>
    <x v="73"/>
    <x v="15"/>
    <x v="41"/>
    <x v="17"/>
    <x v="51"/>
    <x v="0"/>
    <x v="1"/>
    <x v="2"/>
  </r>
  <r>
    <x v="12"/>
    <x v="0"/>
    <x v="73"/>
    <x v="117"/>
    <x v="5"/>
    <x v="69"/>
    <x v="10"/>
    <x v="47"/>
    <x v="0"/>
    <x v="3"/>
    <x v="2"/>
  </r>
  <r>
    <x v="13"/>
    <x v="4"/>
    <x v="85"/>
    <x v="37"/>
    <x v="15"/>
    <x v="68"/>
    <x v="80"/>
    <x v="2"/>
    <x v="0"/>
    <x v="1"/>
    <x v="2"/>
  </r>
  <r>
    <x v="14"/>
    <x v="4"/>
    <x v="51"/>
    <x v="76"/>
    <x v="15"/>
    <x v="63"/>
    <x v="35"/>
    <x v="79"/>
    <x v="0"/>
    <x v="2"/>
    <x v="2"/>
  </r>
  <r>
    <x v="15"/>
    <x v="4"/>
    <x v="55"/>
    <x v="5"/>
    <x v="15"/>
    <x v="62"/>
    <x v="39"/>
    <x v="38"/>
    <x v="0"/>
    <x v="2"/>
    <x v="2"/>
  </r>
  <r>
    <x v="15"/>
    <x v="4"/>
    <x v="10"/>
    <x v="59"/>
    <x v="15"/>
    <x v="61"/>
    <x v="3"/>
    <x v="11"/>
    <x v="0"/>
    <x v="2"/>
    <x v="2"/>
  </r>
  <r>
    <x v="16"/>
    <x v="6"/>
    <x v="17"/>
    <x v="22"/>
    <x v="15"/>
    <x v="60"/>
    <x v="47"/>
    <x v="88"/>
    <x v="0"/>
    <x v="2"/>
    <x v="2"/>
  </r>
  <r>
    <x v="17"/>
    <x v="6"/>
    <x v="18"/>
    <x v="49"/>
    <x v="15"/>
    <x v="59"/>
    <x v="37"/>
    <x v="37"/>
    <x v="0"/>
    <x v="2"/>
    <x v="2"/>
  </r>
  <r>
    <x v="18"/>
    <x v="0"/>
    <x v="66"/>
    <x v="117"/>
    <x v="12"/>
    <x v="103"/>
    <x v="10"/>
    <x v="47"/>
    <x v="0"/>
    <x v="3"/>
    <x v="2"/>
  </r>
  <r>
    <x v="19"/>
    <x v="4"/>
    <x v="8"/>
    <x v="7"/>
    <x v="15"/>
    <x v="102"/>
    <x v="36"/>
    <x v="60"/>
    <x v="0"/>
    <x v="2"/>
    <x v="2"/>
  </r>
  <r>
    <x v="20"/>
    <x v="1"/>
    <x v="1"/>
    <x v="117"/>
    <x v="2"/>
    <x v="107"/>
    <x v="38"/>
    <x v="4"/>
    <x v="0"/>
    <x v="3"/>
    <x v="2"/>
  </r>
  <r>
    <x v="20"/>
    <x v="6"/>
    <x v="19"/>
    <x v="61"/>
    <x v="15"/>
    <x v="105"/>
    <x v="47"/>
    <x v="86"/>
    <x v="0"/>
    <x v="5"/>
    <x v="2"/>
  </r>
  <r>
    <x v="21"/>
    <x v="4"/>
    <x v="59"/>
    <x v="21"/>
    <x v="15"/>
    <x v="104"/>
    <x v="52"/>
    <x v="71"/>
    <x v="0"/>
    <x v="2"/>
    <x v="2"/>
  </r>
  <r>
    <x v="21"/>
    <x v="6"/>
    <x v="20"/>
    <x v="115"/>
    <x v="15"/>
    <x v="66"/>
    <x v="76"/>
    <x v="26"/>
    <x v="0"/>
    <x v="0"/>
    <x v="2"/>
  </r>
  <r>
    <x v="94"/>
    <x v="4"/>
    <x v="70"/>
    <x v="28"/>
    <x v="15"/>
    <x v="65"/>
    <x v="63"/>
    <x v="104"/>
    <x v="0"/>
    <x v="0"/>
    <x v="2"/>
  </r>
  <r>
    <x v="22"/>
    <x v="6"/>
    <x v="21"/>
    <x v="96"/>
    <x v="15"/>
    <x v="57"/>
    <x v="76"/>
    <x v="98"/>
    <x v="0"/>
    <x v="0"/>
    <x v="2"/>
  </r>
  <r>
    <x v="23"/>
    <x v="4"/>
    <x v="42"/>
    <x v="14"/>
    <x v="15"/>
    <x v="56"/>
    <x v="17"/>
    <x v="75"/>
    <x v="1"/>
    <x v="1"/>
    <x v="1"/>
  </r>
  <r>
    <x v="24"/>
    <x v="0"/>
    <x v="73"/>
    <x v="117"/>
    <x v="10"/>
    <x v="96"/>
    <x v="91"/>
    <x v="47"/>
    <x v="1"/>
    <x v="3"/>
    <x v="2"/>
  </r>
  <r>
    <x v="25"/>
    <x v="6"/>
    <x v="23"/>
    <x v="113"/>
    <x v="15"/>
    <x v="56"/>
    <x v="76"/>
    <x v="45"/>
    <x v="1"/>
    <x v="0"/>
    <x v="1"/>
  </r>
  <r>
    <x v="26"/>
    <x v="4"/>
    <x v="8"/>
    <x v="10"/>
    <x v="15"/>
    <x v="55"/>
    <x v="2"/>
    <x v="95"/>
    <x v="1"/>
    <x v="1"/>
    <x v="1"/>
  </r>
  <r>
    <x v="27"/>
    <x v="4"/>
    <x v="65"/>
    <x v="42"/>
    <x v="15"/>
    <x v="54"/>
    <x v="79"/>
    <x v="90"/>
    <x v="1"/>
    <x v="1"/>
    <x v="1"/>
  </r>
  <r>
    <x v="28"/>
    <x v="6"/>
    <x v="22"/>
    <x v="105"/>
    <x v="15"/>
    <x v="33"/>
    <x v="0"/>
    <x v="94"/>
    <x v="1"/>
    <x v="0"/>
    <x v="1"/>
  </r>
  <r>
    <x v="29"/>
    <x v="0"/>
    <x v="73"/>
    <x v="117"/>
    <x v="14"/>
    <x v="136"/>
    <x v="91"/>
    <x v="114"/>
    <x v="1"/>
    <x v="3"/>
    <x v="2"/>
  </r>
  <r>
    <x v="30"/>
    <x v="4"/>
    <x v="51"/>
    <x v="69"/>
    <x v="15"/>
    <x v="135"/>
    <x v="35"/>
    <x v="53"/>
    <x v="1"/>
    <x v="1"/>
    <x v="1"/>
  </r>
  <r>
    <x v="31"/>
    <x v="4"/>
    <x v="11"/>
    <x v="89"/>
    <x v="15"/>
    <x v="134"/>
    <x v="62"/>
    <x v="12"/>
    <x v="1"/>
    <x v="0"/>
    <x v="1"/>
  </r>
  <r>
    <x v="31"/>
    <x v="4"/>
    <x v="11"/>
    <x v="81"/>
    <x v="15"/>
    <x v="133"/>
    <x v="62"/>
    <x v="105"/>
    <x v="1"/>
    <x v="0"/>
    <x v="1"/>
  </r>
  <r>
    <x v="31"/>
    <x v="10"/>
    <x v="50"/>
    <x v="95"/>
    <x v="15"/>
    <x v="132"/>
    <x v="34"/>
    <x v="96"/>
    <x v="1"/>
    <x v="0"/>
    <x v="1"/>
  </r>
  <r>
    <x v="32"/>
    <x v="6"/>
    <x v="24"/>
    <x v="116"/>
    <x v="15"/>
    <x v="131"/>
    <x v="76"/>
    <x v="44"/>
    <x v="1"/>
    <x v="0"/>
    <x v="1"/>
  </r>
  <r>
    <x v="32"/>
    <x v="6"/>
    <x v="25"/>
    <x v="94"/>
    <x v="15"/>
    <x v="130"/>
    <x v="76"/>
    <x v="39"/>
    <x v="1"/>
    <x v="0"/>
    <x v="1"/>
  </r>
  <r>
    <x v="96"/>
    <x v="10"/>
    <x v="62"/>
    <x v="51"/>
    <x v="15"/>
    <x v="129"/>
    <x v="56"/>
    <x v="80"/>
    <x v="1"/>
    <x v="1"/>
    <x v="1"/>
  </r>
  <r>
    <x v="33"/>
    <x v="4"/>
    <x v="69"/>
    <x v="83"/>
    <x v="15"/>
    <x v="128"/>
    <x v="68"/>
    <x v="76"/>
    <x v="1"/>
    <x v="0"/>
    <x v="1"/>
  </r>
  <r>
    <x v="34"/>
    <x v="4"/>
    <x v="47"/>
    <x v="107"/>
    <x v="15"/>
    <x v="126"/>
    <x v="43"/>
    <x v="64"/>
    <x v="1"/>
    <x v="0"/>
    <x v="1"/>
  </r>
  <r>
    <x v="35"/>
    <x v="6"/>
    <x v="28"/>
    <x v="114"/>
    <x v="15"/>
    <x v="76"/>
    <x v="76"/>
    <x v="44"/>
    <x v="1"/>
    <x v="0"/>
    <x v="1"/>
  </r>
  <r>
    <x v="36"/>
    <x v="4"/>
    <x v="76"/>
    <x v="3"/>
    <x v="15"/>
    <x v="75"/>
    <x v="69"/>
    <x v="35"/>
    <x v="1"/>
    <x v="1"/>
    <x v="1"/>
  </r>
  <r>
    <x v="37"/>
    <x v="6"/>
    <x v="27"/>
    <x v="86"/>
    <x v="15"/>
    <x v="74"/>
    <x v="1"/>
    <x v="28"/>
    <x v="1"/>
    <x v="1"/>
    <x v="1"/>
  </r>
  <r>
    <x v="38"/>
    <x v="4"/>
    <x v="60"/>
    <x v="20"/>
    <x v="15"/>
    <x v="73"/>
    <x v="25"/>
    <x v="40"/>
    <x v="1"/>
    <x v="1"/>
    <x v="1"/>
  </r>
  <r>
    <x v="38"/>
    <x v="4"/>
    <x v="6"/>
    <x v="104"/>
    <x v="15"/>
    <x v="72"/>
    <x v="31"/>
    <x v="57"/>
    <x v="1"/>
    <x v="0"/>
    <x v="1"/>
  </r>
  <r>
    <x v="39"/>
    <x v="4"/>
    <x v="39"/>
    <x v="46"/>
    <x v="15"/>
    <x v="71"/>
    <x v="78"/>
    <x v="103"/>
    <x v="1"/>
    <x v="1"/>
    <x v="1"/>
  </r>
  <r>
    <x v="40"/>
    <x v="4"/>
    <x v="47"/>
    <x v="103"/>
    <x v="15"/>
    <x v="48"/>
    <x v="44"/>
    <x v="65"/>
    <x v="1"/>
    <x v="0"/>
    <x v="1"/>
  </r>
  <r>
    <x v="95"/>
    <x v="4"/>
    <x v="67"/>
    <x v="13"/>
    <x v="15"/>
    <x v="47"/>
    <x v="54"/>
    <x v="72"/>
    <x v="1"/>
    <x v="1"/>
    <x v="1"/>
  </r>
  <r>
    <x v="41"/>
    <x v="0"/>
    <x v="73"/>
    <x v="117"/>
    <x v="9"/>
    <x v="93"/>
    <x v="91"/>
    <x v="114"/>
    <x v="1"/>
    <x v="3"/>
    <x v="2"/>
  </r>
  <r>
    <x v="41"/>
    <x v="4"/>
    <x v="55"/>
    <x v="9"/>
    <x v="15"/>
    <x v="92"/>
    <x v="20"/>
    <x v="36"/>
    <x v="2"/>
    <x v="1"/>
    <x v="1"/>
  </r>
  <r>
    <x v="42"/>
    <x v="4"/>
    <x v="84"/>
    <x v="97"/>
    <x v="15"/>
    <x v="91"/>
    <x v="86"/>
    <x v="1"/>
    <x v="2"/>
    <x v="0"/>
    <x v="1"/>
  </r>
  <r>
    <x v="43"/>
    <x v="0"/>
    <x v="73"/>
    <x v="117"/>
    <x v="11"/>
    <x v="127"/>
    <x v="91"/>
    <x v="114"/>
    <x v="1"/>
    <x v="3"/>
    <x v="2"/>
  </r>
  <r>
    <x v="44"/>
    <x v="4"/>
    <x v="75"/>
    <x v="99"/>
    <x v="15"/>
    <x v="125"/>
    <x v="90"/>
    <x v="3"/>
    <x v="2"/>
    <x v="0"/>
    <x v="1"/>
  </r>
  <r>
    <x v="45"/>
    <x v="4"/>
    <x v="6"/>
    <x v="82"/>
    <x v="15"/>
    <x v="122"/>
    <x v="30"/>
    <x v="55"/>
    <x v="1"/>
    <x v="0"/>
    <x v="1"/>
  </r>
  <r>
    <x v="45"/>
    <x v="10"/>
    <x v="41"/>
    <x v="79"/>
    <x v="15"/>
    <x v="118"/>
    <x v="50"/>
    <x v="68"/>
    <x v="1"/>
    <x v="0"/>
    <x v="1"/>
  </r>
  <r>
    <x v="46"/>
    <x v="10"/>
    <x v="38"/>
    <x v="38"/>
    <x v="15"/>
    <x v="117"/>
    <x v="57"/>
    <x v="77"/>
    <x v="1"/>
    <x v="1"/>
    <x v="1"/>
  </r>
  <r>
    <x v="46"/>
    <x v="6"/>
    <x v="29"/>
    <x v="102"/>
    <x v="15"/>
    <x v="112"/>
    <x v="76"/>
    <x v="43"/>
    <x v="1"/>
    <x v="0"/>
    <x v="1"/>
  </r>
  <r>
    <x v="47"/>
    <x v="0"/>
    <x v="73"/>
    <x v="117"/>
    <x v="6"/>
    <x v="124"/>
    <x v="91"/>
    <x v="114"/>
    <x v="1"/>
    <x v="3"/>
    <x v="2"/>
  </r>
  <r>
    <x v="48"/>
    <x v="4"/>
    <x v="6"/>
    <x v="72"/>
    <x v="15"/>
    <x v="123"/>
    <x v="22"/>
    <x v="55"/>
    <x v="1"/>
    <x v="1"/>
    <x v="1"/>
  </r>
  <r>
    <x v="48"/>
    <x v="4"/>
    <x v="43"/>
    <x v="71"/>
    <x v="15"/>
    <x v="121"/>
    <x v="66"/>
    <x v="24"/>
    <x v="1"/>
    <x v="0"/>
    <x v="1"/>
  </r>
  <r>
    <x v="49"/>
    <x v="4"/>
    <x v="41"/>
    <x v="66"/>
    <x v="15"/>
    <x v="120"/>
    <x v="50"/>
    <x v="68"/>
    <x v="1"/>
    <x v="1"/>
    <x v="1"/>
  </r>
  <r>
    <x v="49"/>
    <x v="4"/>
    <x v="70"/>
    <x v="52"/>
    <x v="15"/>
    <x v="119"/>
    <x v="26"/>
    <x v="46"/>
    <x v="1"/>
    <x v="1"/>
    <x v="1"/>
  </r>
  <r>
    <x v="49"/>
    <x v="4"/>
    <x v="4"/>
    <x v="77"/>
    <x v="15"/>
    <x v="116"/>
    <x v="46"/>
    <x v="106"/>
    <x v="1"/>
    <x v="0"/>
    <x v="1"/>
  </r>
  <r>
    <x v="50"/>
    <x v="4"/>
    <x v="8"/>
    <x v="19"/>
    <x v="15"/>
    <x v="115"/>
    <x v="14"/>
    <x v="89"/>
    <x v="1"/>
    <x v="1"/>
    <x v="1"/>
  </r>
  <r>
    <x v="51"/>
    <x v="4"/>
    <x v="7"/>
    <x v="2"/>
    <x v="15"/>
    <x v="114"/>
    <x v="69"/>
    <x v="74"/>
    <x v="1"/>
    <x v="1"/>
    <x v="1"/>
  </r>
  <r>
    <x v="52"/>
    <x v="6"/>
    <x v="31"/>
    <x v="112"/>
    <x v="15"/>
    <x v="90"/>
    <x v="8"/>
    <x v="17"/>
    <x v="1"/>
    <x v="0"/>
    <x v="1"/>
  </r>
  <r>
    <x v="52"/>
    <x v="6"/>
    <x v="32"/>
    <x v="91"/>
    <x v="15"/>
    <x v="88"/>
    <x v="76"/>
    <x v="33"/>
    <x v="1"/>
    <x v="0"/>
    <x v="1"/>
  </r>
  <r>
    <x v="53"/>
    <x v="10"/>
    <x v="70"/>
    <x v="67"/>
    <x v="15"/>
    <x v="81"/>
    <x v="33"/>
    <x v="59"/>
    <x v="1"/>
    <x v="1"/>
    <x v="1"/>
  </r>
  <r>
    <x v="54"/>
    <x v="4"/>
    <x v="76"/>
    <x v="41"/>
    <x v="15"/>
    <x v="80"/>
    <x v="23"/>
    <x v="40"/>
    <x v="1"/>
    <x v="1"/>
    <x v="1"/>
  </r>
  <r>
    <x v="54"/>
    <x v="4"/>
    <x v="87"/>
    <x v="16"/>
    <x v="15"/>
    <x v="79"/>
    <x v="77"/>
    <x v="102"/>
    <x v="1"/>
    <x v="1"/>
    <x v="1"/>
  </r>
  <r>
    <x v="55"/>
    <x v="6"/>
    <x v="30"/>
    <x v="85"/>
    <x v="15"/>
    <x v="77"/>
    <x v="1"/>
    <x v="28"/>
    <x v="1"/>
    <x v="1"/>
    <x v="1"/>
  </r>
  <r>
    <x v="56"/>
    <x v="6"/>
    <x v="33"/>
    <x v="110"/>
    <x v="15"/>
    <x v="58"/>
    <x v="51"/>
    <x v="27"/>
    <x v="1"/>
    <x v="0"/>
    <x v="1"/>
  </r>
  <r>
    <x v="57"/>
    <x v="4"/>
    <x v="47"/>
    <x v="87"/>
    <x v="15"/>
    <x v="51"/>
    <x v="45"/>
    <x v="34"/>
    <x v="1"/>
    <x v="0"/>
    <x v="1"/>
  </r>
  <r>
    <x v="58"/>
    <x v="4"/>
    <x v="13"/>
    <x v="64"/>
    <x v="15"/>
    <x v="50"/>
    <x v="69"/>
    <x v="19"/>
    <x v="1"/>
    <x v="1"/>
    <x v="1"/>
  </r>
  <r>
    <x v="56"/>
    <x v="4"/>
    <x v="78"/>
    <x v="0"/>
    <x v="15"/>
    <x v="49"/>
    <x v="69"/>
    <x v="7"/>
    <x v="1"/>
    <x v="1"/>
    <x v="1"/>
  </r>
  <r>
    <x v="56"/>
    <x v="4"/>
    <x v="61"/>
    <x v="90"/>
    <x v="15"/>
    <x v="39"/>
    <x v="50"/>
    <x v="30"/>
    <x v="1"/>
    <x v="0"/>
    <x v="1"/>
  </r>
  <r>
    <x v="56"/>
    <x v="4"/>
    <x v="26"/>
    <x v="20"/>
    <x v="15"/>
    <x v="38"/>
    <x v="40"/>
    <x v="18"/>
    <x v="1"/>
    <x v="1"/>
    <x v="1"/>
  </r>
  <r>
    <x v="56"/>
    <x v="0"/>
    <x v="73"/>
    <x v="117"/>
    <x v="13"/>
    <x v="113"/>
    <x v="60"/>
    <x v="83"/>
    <x v="1"/>
    <x v="3"/>
    <x v="2"/>
  </r>
  <r>
    <x v="56"/>
    <x v="4"/>
    <x v="40"/>
    <x v="92"/>
    <x v="15"/>
    <x v="106"/>
    <x v="66"/>
    <x v="24"/>
    <x v="1"/>
    <x v="0"/>
    <x v="1"/>
  </r>
  <r>
    <x v="56"/>
    <x v="4"/>
    <x v="43"/>
    <x v="117"/>
    <x v="1"/>
    <x v="111"/>
    <x v="66"/>
    <x v="85"/>
    <x v="1"/>
    <x v="0"/>
    <x v="2"/>
  </r>
  <r>
    <x v="56"/>
    <x v="4"/>
    <x v="81"/>
    <x v="25"/>
    <x v="15"/>
    <x v="110"/>
    <x v="23"/>
    <x v="41"/>
    <x v="1"/>
    <x v="1"/>
    <x v="0"/>
  </r>
  <r>
    <x v="56"/>
    <x v="4"/>
    <x v="87"/>
    <x v="58"/>
    <x v="15"/>
    <x v="109"/>
    <x v="14"/>
    <x v="56"/>
    <x v="1"/>
    <x v="1"/>
    <x v="1"/>
  </r>
  <r>
    <x v="59"/>
    <x v="4"/>
    <x v="45"/>
    <x v="8"/>
    <x v="15"/>
    <x v="108"/>
    <x v="27"/>
    <x v="48"/>
    <x v="1"/>
    <x v="1"/>
    <x v="1"/>
  </r>
  <r>
    <x v="60"/>
    <x v="6"/>
    <x v="34"/>
    <x v="101"/>
    <x v="15"/>
    <x v="101"/>
    <x v="7"/>
    <x v="31"/>
    <x v="1"/>
    <x v="0"/>
    <x v="1"/>
  </r>
  <r>
    <x v="61"/>
    <x v="4"/>
    <x v="55"/>
    <x v="15"/>
    <x v="15"/>
    <x v="100"/>
    <x v="61"/>
    <x v="84"/>
    <x v="1"/>
    <x v="1"/>
    <x v="1"/>
  </r>
  <r>
    <x v="61"/>
    <x v="4"/>
    <x v="9"/>
    <x v="50"/>
    <x v="15"/>
    <x v="99"/>
    <x v="59"/>
    <x v="82"/>
    <x v="1"/>
    <x v="1"/>
    <x v="1"/>
  </r>
  <r>
    <x v="61"/>
    <x v="4"/>
    <x v="9"/>
    <x v="26"/>
    <x v="15"/>
    <x v="98"/>
    <x v="58"/>
    <x v="81"/>
    <x v="1"/>
    <x v="1"/>
    <x v="1"/>
  </r>
  <r>
    <x v="62"/>
    <x v="4"/>
    <x v="80"/>
    <x v="35"/>
    <x v="15"/>
    <x v="97"/>
    <x v="23"/>
    <x v="40"/>
    <x v="1"/>
    <x v="1"/>
    <x v="1"/>
  </r>
  <r>
    <x v="63"/>
    <x v="4"/>
    <x v="40"/>
    <x v="106"/>
    <x v="15"/>
    <x v="95"/>
    <x v="67"/>
    <x v="93"/>
    <x v="1"/>
    <x v="0"/>
    <x v="1"/>
  </r>
  <r>
    <x v="64"/>
    <x v="4"/>
    <x v="68"/>
    <x v="29"/>
    <x v="15"/>
    <x v="94"/>
    <x v="85"/>
    <x v="109"/>
    <x v="1"/>
    <x v="1"/>
    <x v="1"/>
  </r>
  <r>
    <x v="65"/>
    <x v="6"/>
    <x v="35"/>
    <x v="108"/>
    <x v="15"/>
    <x v="89"/>
    <x v="82"/>
    <x v="107"/>
    <x v="1"/>
    <x v="0"/>
    <x v="1"/>
  </r>
  <r>
    <x v="66"/>
    <x v="4"/>
    <x v="71"/>
    <x v="60"/>
    <x v="15"/>
    <x v="87"/>
    <x v="75"/>
    <x v="101"/>
    <x v="1"/>
    <x v="1"/>
    <x v="1"/>
  </r>
  <r>
    <x v="67"/>
    <x v="4"/>
    <x v="12"/>
    <x v="4"/>
    <x v="15"/>
    <x v="86"/>
    <x v="13"/>
    <x v="23"/>
    <x v="1"/>
    <x v="1"/>
    <x v="1"/>
  </r>
  <r>
    <x v="67"/>
    <x v="4"/>
    <x v="87"/>
    <x v="27"/>
    <x v="15"/>
    <x v="85"/>
    <x v="64"/>
    <x v="91"/>
    <x v="1"/>
    <x v="1"/>
    <x v="1"/>
  </r>
  <r>
    <x v="67"/>
    <x v="4"/>
    <x v="45"/>
    <x v="17"/>
    <x v="15"/>
    <x v="84"/>
    <x v="9"/>
    <x v="20"/>
    <x v="1"/>
    <x v="1"/>
    <x v="1"/>
  </r>
  <r>
    <x v="68"/>
    <x v="4"/>
    <x v="87"/>
    <x v="18"/>
    <x v="15"/>
    <x v="83"/>
    <x v="70"/>
    <x v="97"/>
    <x v="1"/>
    <x v="1"/>
    <x v="1"/>
  </r>
  <r>
    <x v="69"/>
    <x v="4"/>
    <x v="64"/>
    <x v="30"/>
    <x v="15"/>
    <x v="82"/>
    <x v="5"/>
    <x v="14"/>
    <x v="1"/>
    <x v="1"/>
    <x v="1"/>
  </r>
  <r>
    <x v="70"/>
    <x v="6"/>
    <x v="36"/>
    <x v="111"/>
    <x v="15"/>
    <x v="37"/>
    <x v="7"/>
    <x v="16"/>
    <x v="1"/>
    <x v="0"/>
    <x v="1"/>
  </r>
  <r>
    <x v="71"/>
    <x v="4"/>
    <x v="74"/>
    <x v="12"/>
    <x v="15"/>
    <x v="36"/>
    <x v="83"/>
    <x v="113"/>
    <x v="1"/>
    <x v="1"/>
    <x v="1"/>
  </r>
  <r>
    <x v="71"/>
    <x v="4"/>
    <x v="88"/>
    <x v="88"/>
    <x v="15"/>
    <x v="35"/>
    <x v="91"/>
    <x v="69"/>
    <x v="1"/>
    <x v="1"/>
    <x v="1"/>
  </r>
  <r>
    <x v="71"/>
    <x v="4"/>
    <x v="38"/>
    <x v="24"/>
    <x v="15"/>
    <x v="34"/>
    <x v="57"/>
    <x v="77"/>
    <x v="1"/>
    <x v="1"/>
    <x v="1"/>
  </r>
  <r>
    <x v="72"/>
    <x v="4"/>
    <x v="88"/>
    <x v="93"/>
    <x v="15"/>
    <x v="32"/>
    <x v="91"/>
    <x v="69"/>
    <x v="1"/>
    <x v="1"/>
    <x v="1"/>
  </r>
  <r>
    <x v="73"/>
    <x v="4"/>
    <x v="3"/>
    <x v="75"/>
    <x v="15"/>
    <x v="29"/>
    <x v="6"/>
    <x v="15"/>
    <x v="1"/>
    <x v="1"/>
    <x v="1"/>
  </r>
  <r>
    <x v="74"/>
    <x v="4"/>
    <x v="9"/>
    <x v="78"/>
    <x v="15"/>
    <x v="27"/>
    <x v="84"/>
    <x v="108"/>
    <x v="1"/>
    <x v="1"/>
    <x v="1"/>
  </r>
  <r>
    <x v="75"/>
    <x v="4"/>
    <x v="46"/>
    <x v="84"/>
    <x v="15"/>
    <x v="4"/>
    <x v="4"/>
    <x v="13"/>
    <x v="1"/>
    <x v="1"/>
    <x v="1"/>
  </r>
  <r>
    <x v="75"/>
    <x v="4"/>
    <x v="5"/>
    <x v="23"/>
    <x v="15"/>
    <x v="3"/>
    <x v="16"/>
    <x v="54"/>
    <x v="1"/>
    <x v="1"/>
    <x v="0"/>
  </r>
  <r>
    <x v="76"/>
    <x v="0"/>
    <x v="88"/>
    <x v="117"/>
    <x v="3"/>
    <x v="31"/>
    <x v="11"/>
    <x v="21"/>
    <x v="1"/>
    <x v="1"/>
    <x v="1"/>
  </r>
  <r>
    <x v="77"/>
    <x v="4"/>
    <x v="63"/>
    <x v="1"/>
    <x v="15"/>
    <x v="30"/>
    <x v="69"/>
    <x v="0"/>
    <x v="1"/>
    <x v="1"/>
    <x v="1"/>
  </r>
  <r>
    <x v="78"/>
    <x v="4"/>
    <x v="44"/>
    <x v="68"/>
    <x v="15"/>
    <x v="28"/>
    <x v="29"/>
    <x v="50"/>
    <x v="1"/>
    <x v="1"/>
    <x v="0"/>
  </r>
  <r>
    <x v="79"/>
    <x v="3"/>
    <x v="56"/>
    <x v="80"/>
    <x v="15"/>
    <x v="26"/>
    <x v="19"/>
    <x v="29"/>
    <x v="1"/>
    <x v="1"/>
    <x v="1"/>
  </r>
  <r>
    <x v="80"/>
    <x v="8"/>
    <x v="53"/>
    <x v="49"/>
    <x v="15"/>
    <x v="25"/>
    <x v="28"/>
    <x v="49"/>
    <x v="1"/>
    <x v="1"/>
    <x v="1"/>
  </r>
  <r>
    <x v="81"/>
    <x v="4"/>
    <x v="5"/>
    <x v="8"/>
    <x v="15"/>
    <x v="24"/>
    <x v="15"/>
    <x v="25"/>
    <x v="1"/>
    <x v="1"/>
    <x v="1"/>
  </r>
  <r>
    <x v="82"/>
    <x v="4"/>
    <x v="72"/>
    <x v="70"/>
    <x v="15"/>
    <x v="23"/>
    <x v="71"/>
    <x v="99"/>
    <x v="1"/>
    <x v="1"/>
    <x v="1"/>
  </r>
  <r>
    <x v="82"/>
    <x v="4"/>
    <x v="78"/>
    <x v="36"/>
    <x v="15"/>
    <x v="22"/>
    <x v="55"/>
    <x v="73"/>
    <x v="1"/>
    <x v="1"/>
    <x v="1"/>
  </r>
  <r>
    <x v="82"/>
    <x v="4"/>
    <x v="78"/>
    <x v="53"/>
    <x v="15"/>
    <x v="20"/>
    <x v="12"/>
    <x v="22"/>
    <x v="1"/>
    <x v="1"/>
    <x v="1"/>
  </r>
  <r>
    <x v="83"/>
    <x v="4"/>
    <x v="9"/>
    <x v="43"/>
    <x v="15"/>
    <x v="19"/>
    <x v="87"/>
    <x v="110"/>
    <x v="1"/>
    <x v="1"/>
    <x v="1"/>
  </r>
  <r>
    <x v="84"/>
    <x v="4"/>
    <x v="8"/>
    <x v="39"/>
    <x v="15"/>
    <x v="18"/>
    <x v="41"/>
    <x v="62"/>
    <x v="1"/>
    <x v="1"/>
    <x v="1"/>
  </r>
  <r>
    <x v="84"/>
    <x v="4"/>
    <x v="37"/>
    <x v="48"/>
    <x v="15"/>
    <x v="17"/>
    <x v="21"/>
    <x v="32"/>
    <x v="1"/>
    <x v="1"/>
    <x v="1"/>
  </r>
  <r>
    <x v="84"/>
    <x v="4"/>
    <x v="49"/>
    <x v="33"/>
    <x v="15"/>
    <x v="16"/>
    <x v="53"/>
    <x v="70"/>
    <x v="1"/>
    <x v="1"/>
    <x v="1"/>
  </r>
  <r>
    <x v="84"/>
    <x v="4"/>
    <x v="79"/>
    <x v="62"/>
    <x v="15"/>
    <x v="14"/>
    <x v="48"/>
    <x v="66"/>
    <x v="1"/>
    <x v="1"/>
    <x v="1"/>
  </r>
  <r>
    <x v="85"/>
    <x v="4"/>
    <x v="52"/>
    <x v="47"/>
    <x v="15"/>
    <x v="11"/>
    <x v="49"/>
    <x v="67"/>
    <x v="1"/>
    <x v="1"/>
    <x v="1"/>
  </r>
  <r>
    <x v="86"/>
    <x v="4"/>
    <x v="76"/>
    <x v="40"/>
    <x v="15"/>
    <x v="8"/>
    <x v="32"/>
    <x v="58"/>
    <x v="1"/>
    <x v="1"/>
    <x v="1"/>
  </r>
  <r>
    <x v="87"/>
    <x v="9"/>
    <x v="88"/>
    <x v="54"/>
    <x v="15"/>
    <x v="6"/>
    <x v="18"/>
    <x v="114"/>
    <x v="1"/>
    <x v="1"/>
    <x v="1"/>
  </r>
  <r>
    <x v="88"/>
    <x v="7"/>
    <x v="54"/>
    <x v="117"/>
    <x v="2"/>
    <x v="21"/>
    <x v="91"/>
    <x v="114"/>
    <x v="1"/>
    <x v="3"/>
    <x v="2"/>
  </r>
  <r>
    <x v="88"/>
    <x v="4"/>
    <x v="83"/>
    <x v="74"/>
    <x v="15"/>
    <x v="15"/>
    <x v="88"/>
    <x v="111"/>
    <x v="1"/>
    <x v="0"/>
    <x v="1"/>
  </r>
  <r>
    <x v="89"/>
    <x v="4"/>
    <x v="9"/>
    <x v="63"/>
    <x v="15"/>
    <x v="13"/>
    <x v="74"/>
    <x v="100"/>
    <x v="1"/>
    <x v="1"/>
    <x v="1"/>
  </r>
  <r>
    <x v="89"/>
    <x v="4"/>
    <x v="67"/>
    <x v="11"/>
    <x v="15"/>
    <x v="12"/>
    <x v="89"/>
    <x v="112"/>
    <x v="1"/>
    <x v="1"/>
    <x v="1"/>
  </r>
  <r>
    <x v="89"/>
    <x v="4"/>
    <x v="58"/>
    <x v="34"/>
    <x v="15"/>
    <x v="10"/>
    <x v="24"/>
    <x v="42"/>
    <x v="1"/>
    <x v="1"/>
    <x v="1"/>
  </r>
  <r>
    <x v="90"/>
    <x v="4"/>
    <x v="55"/>
    <x v="6"/>
    <x v="15"/>
    <x v="9"/>
    <x v="69"/>
    <x v="78"/>
    <x v="1"/>
    <x v="1"/>
    <x v="1"/>
  </r>
  <r>
    <x v="91"/>
    <x v="4"/>
    <x v="77"/>
    <x v="117"/>
    <x v="15"/>
    <x v="137"/>
    <x v="42"/>
    <x v="63"/>
    <x v="1"/>
    <x v="1"/>
    <x v="1"/>
  </r>
  <r>
    <x v="92"/>
    <x v="4"/>
    <x v="72"/>
    <x v="44"/>
    <x v="15"/>
    <x v="7"/>
    <x v="65"/>
    <x v="92"/>
    <x v="1"/>
    <x v="1"/>
    <x v="1"/>
  </r>
  <r>
    <x v="92"/>
    <x v="4"/>
    <x v="88"/>
    <x v="56"/>
    <x v="15"/>
    <x v="5"/>
    <x v="18"/>
    <x v="114"/>
    <x v="1"/>
    <x v="1"/>
    <x v="1"/>
  </r>
  <r>
    <x v="93"/>
    <x v="4"/>
    <x v="72"/>
    <x v="55"/>
    <x v="15"/>
    <x v="2"/>
    <x v="65"/>
    <x v="92"/>
    <x v="1"/>
    <x v="1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C9" firstHeaderRow="1" firstDataRow="2" firstDataCol="1" rowPageCount="1" colPageCount="1"/>
  <pivotFields count="11">
    <pivotField compact="0" showAll="0"/>
    <pivotField compact="0" showAll="0"/>
    <pivotField compact="0" showAll="0"/>
    <pivotField dataField="1" compact="0" showAll="0" outline="0"/>
    <pivotField dataField="1" compact="0" showAll="0" outline="0"/>
    <pivotField compact="0" showAll="0"/>
    <pivotField compact="0" showAll="0"/>
    <pivotField compact="0" showAll="0"/>
    <pivotField axis="axisPage" compact="0" showAll="0" defaultSubtotal="0" outline="0">
      <items count="3">
        <item h="1" x="0"/>
        <item x="1"/>
        <item h="1" x="2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compact="0" showAll="0"/>
  </pivotFields>
  <rowFields count="1">
    <field x="9"/>
  </rowFields>
  <colFields count="1">
    <field x="-2"/>
  </colFields>
  <pageFields count="1">
    <pageField fld="8" hier="-1"/>
  </pageFields>
  <dataFields count="2">
    <dataField name="Sum - Withdrawn" fld="3" subtotal="sum" numFmtId="166"/>
    <dataField name="Sum - Paid In" fld="4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48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pane xSplit="0" ySplit="1" topLeftCell="A39" activePane="bottomLeft" state="frozen"/>
      <selection pane="topLeft" activeCell="A1" activeCellId="0" sqref="A1"/>
      <selection pane="bottomLeft" activeCell="H48" activeCellId="0" sqref="H48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3.43"/>
    <col collapsed="false" customWidth="true" hidden="false" outlineLevel="0" max="2" min="2" style="1" width="12.71"/>
    <col collapsed="false" customWidth="true" hidden="false" outlineLevel="0" max="3" min="3" style="2" width="12.71"/>
    <col collapsed="false" customWidth="true" hidden="false" outlineLevel="0" max="4" min="4" style="2" width="19.61"/>
    <col collapsed="false" customWidth="true" hidden="false" outlineLevel="0" max="5" min="5" style="2" width="17.52"/>
    <col collapsed="false" customWidth="true" hidden="false" outlineLevel="0" max="6" min="6" style="3" width="17.52"/>
    <col collapsed="false" customWidth="true" hidden="false" outlineLevel="0" max="7" min="7" style="4" width="23.4"/>
    <col collapsed="false" customWidth="true" hidden="false" outlineLevel="0" max="9" min="8" style="5" width="11.52"/>
    <col collapsed="false" customWidth="true" hidden="false" outlineLevel="0" max="10" min="10" style="5" width="18.42"/>
    <col collapsed="false" customWidth="true" hidden="false" outlineLevel="0" max="11" min="11" style="3" width="22.88"/>
    <col collapsed="false" customWidth="true" hidden="false" outlineLevel="0" max="12" min="12" style="3" width="60.39"/>
    <col collapsed="false" customWidth="true" hidden="false" outlineLevel="0" max="13" min="13" style="3" width="8.86"/>
    <col collapsed="false" customWidth="true" hidden="true" outlineLevel="0" max="14" min="14" style="3" width="8.86"/>
    <col collapsed="false" customWidth="true" hidden="true" outlineLevel="0" max="15" min="15" style="3" width="11.52"/>
    <col collapsed="false" customWidth="true" hidden="false" outlineLevel="0" max="1025" min="16" style="6" width="11.52"/>
  </cols>
  <sheetData>
    <row r="1" customFormat="false" ht="78.15" hidden="false" customHeight="true" outlineLevel="0" collapsed="false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1" t="s">
        <v>9</v>
      </c>
      <c r="K1" s="9" t="s">
        <v>10</v>
      </c>
      <c r="L1" s="9" t="s">
        <v>11</v>
      </c>
      <c r="M1" s="9" t="s">
        <v>12</v>
      </c>
      <c r="N1" s="12" t="s">
        <v>13</v>
      </c>
      <c r="O1" s="12" t="s">
        <v>14</v>
      </c>
    </row>
    <row r="2" customFormat="false" ht="23.85" hidden="false" customHeight="false" outlineLevel="0" collapsed="false">
      <c r="A2" s="13" t="n">
        <v>45107</v>
      </c>
      <c r="B2" s="13"/>
      <c r="C2" s="13" t="s">
        <v>15</v>
      </c>
      <c r="D2" s="13"/>
      <c r="E2" s="14" t="s">
        <v>16</v>
      </c>
      <c r="F2" s="15" t="s">
        <v>17</v>
      </c>
      <c r="G2" s="15" t="s">
        <v>18</v>
      </c>
      <c r="H2" s="16"/>
      <c r="I2" s="16" t="n">
        <v>20</v>
      </c>
      <c r="J2" s="16" t="n">
        <f aca="false">SUM($I$2:I2)-SUM($H$2:H2)</f>
        <v>20</v>
      </c>
      <c r="K2" s="15" t="s">
        <v>19</v>
      </c>
      <c r="L2" s="15" t="s">
        <v>20</v>
      </c>
      <c r="M2" s="15"/>
      <c r="N2" s="17" t="n">
        <v>202324</v>
      </c>
      <c r="O2" s="18" t="s">
        <v>21</v>
      </c>
    </row>
    <row r="3" customFormat="false" ht="23.85" hidden="false" customHeight="false" outlineLevel="0" collapsed="false">
      <c r="A3" s="13" t="n">
        <v>45138</v>
      </c>
      <c r="B3" s="13" t="n">
        <v>45138</v>
      </c>
      <c r="C3" s="13" t="s">
        <v>15</v>
      </c>
      <c r="D3" s="13"/>
      <c r="E3" s="13"/>
      <c r="F3" s="15" t="s">
        <v>22</v>
      </c>
      <c r="G3" s="15" t="n">
        <v>831611</v>
      </c>
      <c r="H3" s="16"/>
      <c r="I3" s="16" t="n">
        <v>500</v>
      </c>
      <c r="J3" s="16" t="n">
        <f aca="false">SUM($I$2:I3)-SUM($H$2:H3)</f>
        <v>520</v>
      </c>
      <c r="K3" s="15" t="s">
        <v>23</v>
      </c>
      <c r="L3" s="15" t="s">
        <v>24</v>
      </c>
      <c r="M3" s="15"/>
      <c r="N3" s="17" t="n">
        <v>202324</v>
      </c>
      <c r="O3" s="18" t="s">
        <v>25</v>
      </c>
    </row>
    <row r="4" customFormat="false" ht="93.15" hidden="false" customHeight="true" outlineLevel="0" collapsed="false">
      <c r="A4" s="13"/>
      <c r="B4" s="13"/>
      <c r="C4" s="19" t="s">
        <v>26</v>
      </c>
      <c r="D4" s="19" t="s">
        <v>27</v>
      </c>
      <c r="E4" s="13"/>
      <c r="F4" s="15"/>
      <c r="G4" s="15"/>
      <c r="H4" s="16"/>
      <c r="I4" s="16" t="n">
        <f aca="false">34.99+7.9+78</f>
        <v>120.89</v>
      </c>
      <c r="J4" s="16" t="n">
        <f aca="false">SUM($I$2:I4)-SUM($H$2:H4)</f>
        <v>640.89</v>
      </c>
      <c r="K4" s="20" t="s">
        <v>19</v>
      </c>
      <c r="L4" s="21" t="s">
        <v>28</v>
      </c>
      <c r="M4" s="20"/>
      <c r="N4" s="17" t="n">
        <v>202324</v>
      </c>
      <c r="O4" s="18" t="s">
        <v>21</v>
      </c>
    </row>
    <row r="5" customFormat="false" ht="23.85" hidden="false" customHeight="false" outlineLevel="0" collapsed="false">
      <c r="A5" s="13"/>
      <c r="B5" s="13" t="n">
        <v>45154</v>
      </c>
      <c r="C5" s="19" t="s">
        <v>26</v>
      </c>
      <c r="D5" s="19" t="s">
        <v>29</v>
      </c>
      <c r="E5" s="13"/>
      <c r="F5" s="15" t="s">
        <v>30</v>
      </c>
      <c r="G5" s="15"/>
      <c r="H5" s="16" t="n">
        <v>34.99</v>
      </c>
      <c r="I5" s="16"/>
      <c r="J5" s="16" t="n">
        <f aca="false">SUM($I$2:I5)-SUM($H$2:H5)</f>
        <v>605.9</v>
      </c>
      <c r="K5" s="20" t="s">
        <v>31</v>
      </c>
      <c r="L5" s="20" t="s">
        <v>32</v>
      </c>
      <c r="M5" s="20"/>
      <c r="N5" s="17" t="n">
        <v>202324</v>
      </c>
      <c r="O5" s="18" t="s">
        <v>33</v>
      </c>
    </row>
    <row r="6" customFormat="false" ht="23.85" hidden="false" customHeight="false" outlineLevel="0" collapsed="false">
      <c r="A6" s="13"/>
      <c r="B6" s="13" t="n">
        <v>45180</v>
      </c>
      <c r="C6" s="19" t="s">
        <v>26</v>
      </c>
      <c r="D6" s="19" t="s">
        <v>34</v>
      </c>
      <c r="E6" s="13"/>
      <c r="F6" s="15" t="s">
        <v>35</v>
      </c>
      <c r="G6" s="15"/>
      <c r="H6" s="16" t="n">
        <v>7.9</v>
      </c>
      <c r="I6" s="16"/>
      <c r="J6" s="16" t="n">
        <f aca="false">SUM($I$2:I6)-SUM($H$2:H6)</f>
        <v>598</v>
      </c>
      <c r="K6" s="20" t="s">
        <v>36</v>
      </c>
      <c r="L6" s="20" t="s">
        <v>37</v>
      </c>
      <c r="M6" s="20"/>
      <c r="N6" s="17" t="n">
        <v>202324</v>
      </c>
      <c r="O6" s="18" t="s">
        <v>33</v>
      </c>
    </row>
    <row r="7" customFormat="false" ht="23.85" hidden="false" customHeight="false" outlineLevel="0" collapsed="false">
      <c r="A7" s="13" t="n">
        <v>45212</v>
      </c>
      <c r="B7" s="13"/>
      <c r="C7" s="13" t="s">
        <v>15</v>
      </c>
      <c r="D7" s="13"/>
      <c r="E7" s="13"/>
      <c r="F7" s="15" t="s">
        <v>38</v>
      </c>
      <c r="G7" s="15" t="s">
        <v>39</v>
      </c>
      <c r="H7" s="16"/>
      <c r="I7" s="16" t="n">
        <v>9700</v>
      </c>
      <c r="J7" s="16" t="n">
        <f aca="false">SUM($I$2:I7)-SUM($H$2:H7)</f>
        <v>10298</v>
      </c>
      <c r="K7" s="15" t="s">
        <v>40</v>
      </c>
      <c r="L7" s="15" t="s">
        <v>24</v>
      </c>
      <c r="M7" s="15"/>
      <c r="N7" s="17" t="n">
        <v>202324</v>
      </c>
      <c r="O7" s="18" t="s">
        <v>25</v>
      </c>
    </row>
    <row r="8" customFormat="false" ht="12.8" hidden="false" customHeight="false" outlineLevel="0" collapsed="false">
      <c r="A8" s="13" t="n">
        <v>45218</v>
      </c>
      <c r="B8" s="13"/>
      <c r="C8" s="13" t="s">
        <v>15</v>
      </c>
      <c r="D8" s="13"/>
      <c r="E8" s="13"/>
      <c r="F8" s="15" t="s">
        <v>38</v>
      </c>
      <c r="G8" s="15" t="s">
        <v>41</v>
      </c>
      <c r="H8" s="16"/>
      <c r="I8" s="16" t="n">
        <v>2000</v>
      </c>
      <c r="J8" s="16" t="n">
        <f aca="false">SUM($I$2:I8)-SUM($H$2:H8)</f>
        <v>12298</v>
      </c>
      <c r="K8" s="15" t="s">
        <v>42</v>
      </c>
      <c r="L8" s="15" t="s">
        <v>24</v>
      </c>
      <c r="M8" s="15"/>
      <c r="N8" s="17" t="n">
        <v>202324</v>
      </c>
      <c r="O8" s="18" t="s">
        <v>25</v>
      </c>
    </row>
    <row r="9" customFormat="false" ht="23.85" hidden="false" customHeight="false" outlineLevel="0" collapsed="false">
      <c r="A9" s="13"/>
      <c r="B9" s="13" t="n">
        <v>45237</v>
      </c>
      <c r="C9" s="19" t="s">
        <v>26</v>
      </c>
      <c r="D9" s="19" t="s">
        <v>29</v>
      </c>
      <c r="E9" s="13"/>
      <c r="F9" s="15" t="s">
        <v>30</v>
      </c>
      <c r="G9" s="15"/>
      <c r="H9" s="16" t="n">
        <v>78</v>
      </c>
      <c r="I9" s="16"/>
      <c r="J9" s="16" t="n">
        <f aca="false">SUM($I$2:I9)-SUM($H$2:H9)</f>
        <v>12220</v>
      </c>
      <c r="K9" s="15" t="s">
        <v>43</v>
      </c>
      <c r="L9" s="15" t="s">
        <v>44</v>
      </c>
      <c r="M9" s="15"/>
      <c r="N9" s="17" t="n">
        <v>202324</v>
      </c>
      <c r="O9" s="18" t="s">
        <v>33</v>
      </c>
    </row>
    <row r="10" customFormat="false" ht="46.25" hidden="false" customHeight="false" outlineLevel="0" collapsed="false">
      <c r="A10" s="13" t="n">
        <v>45250</v>
      </c>
      <c r="B10" s="13"/>
      <c r="C10" s="13" t="s">
        <v>15</v>
      </c>
      <c r="D10" s="13"/>
      <c r="E10" s="13"/>
      <c r="F10" s="15" t="s">
        <v>22</v>
      </c>
      <c r="G10" s="15" t="s">
        <v>45</v>
      </c>
      <c r="H10" s="16"/>
      <c r="I10" s="16" t="n">
        <v>500</v>
      </c>
      <c r="J10" s="16" t="n">
        <f aca="false">SUM($I$2:I10)-SUM($H$2:H10)</f>
        <v>12720</v>
      </c>
      <c r="K10" s="15" t="s">
        <v>46</v>
      </c>
      <c r="L10" s="15" t="s">
        <v>24</v>
      </c>
      <c r="M10" s="15"/>
      <c r="N10" s="17" t="n">
        <v>202324</v>
      </c>
      <c r="O10" s="18" t="s">
        <v>25</v>
      </c>
    </row>
    <row r="11" customFormat="false" ht="46.25" hidden="false" customHeight="false" outlineLevel="0" collapsed="false">
      <c r="A11" s="22" t="n">
        <v>45252</v>
      </c>
      <c r="B11" s="13"/>
      <c r="C11" s="13" t="s">
        <v>15</v>
      </c>
      <c r="D11" s="19" t="s">
        <v>47</v>
      </c>
      <c r="E11" s="13"/>
      <c r="F11" s="15" t="s">
        <v>48</v>
      </c>
      <c r="G11" s="15" t="s">
        <v>49</v>
      </c>
      <c r="H11" s="16" t="n">
        <v>140.89</v>
      </c>
      <c r="I11" s="16"/>
      <c r="J11" s="16" t="n">
        <f aca="false">SUM($I$2:I11)-SUM($H$2:H11)</f>
        <v>12579.11</v>
      </c>
      <c r="K11" s="15" t="s">
        <v>19</v>
      </c>
      <c r="L11" s="23" t="s">
        <v>50</v>
      </c>
      <c r="M11" s="15"/>
      <c r="N11" s="17" t="n">
        <v>202324</v>
      </c>
      <c r="O11" s="18" t="s">
        <v>51</v>
      </c>
    </row>
    <row r="12" customFormat="false" ht="12.8" hidden="false" customHeight="false" outlineLevel="0" collapsed="false">
      <c r="A12" s="13" t="n">
        <v>45273</v>
      </c>
      <c r="B12" s="13" t="n">
        <v>45259</v>
      </c>
      <c r="C12" s="13" t="s">
        <v>15</v>
      </c>
      <c r="D12" s="13"/>
      <c r="E12" s="13"/>
      <c r="F12" s="15" t="s">
        <v>48</v>
      </c>
      <c r="G12" s="15" t="s">
        <v>52</v>
      </c>
      <c r="H12" s="16" t="n">
        <v>2150</v>
      </c>
      <c r="I12" s="16"/>
      <c r="J12" s="16" t="n">
        <f aca="false">SUM($I$2:I12)-SUM($H$2:H12)</f>
        <v>10429.11</v>
      </c>
      <c r="K12" s="15" t="s">
        <v>53</v>
      </c>
      <c r="L12" s="15" t="s">
        <v>54</v>
      </c>
      <c r="M12" s="15"/>
      <c r="N12" s="17" t="n">
        <v>202324</v>
      </c>
      <c r="O12" s="18" t="s">
        <v>55</v>
      </c>
    </row>
    <row r="13" customFormat="false" ht="12.8" hidden="false" customHeight="false" outlineLevel="0" collapsed="false">
      <c r="A13" s="13" t="n">
        <v>45313</v>
      </c>
      <c r="B13" s="13"/>
      <c r="C13" s="13" t="s">
        <v>15</v>
      </c>
      <c r="D13" s="13"/>
      <c r="E13" s="13"/>
      <c r="F13" s="15" t="s">
        <v>38</v>
      </c>
      <c r="G13" s="15" t="s">
        <v>56</v>
      </c>
      <c r="H13" s="16"/>
      <c r="I13" s="16" t="n">
        <v>10734.46</v>
      </c>
      <c r="J13" s="16" t="n">
        <f aca="false">SUM($I$2:I13)-SUM($H$2:H13)</f>
        <v>21163.57</v>
      </c>
      <c r="K13" s="15" t="s">
        <v>57</v>
      </c>
      <c r="L13" s="15" t="s">
        <v>24</v>
      </c>
      <c r="M13" s="15"/>
      <c r="N13" s="17" t="n">
        <v>202324</v>
      </c>
      <c r="O13" s="18" t="s">
        <v>25</v>
      </c>
    </row>
    <row r="14" customFormat="false" ht="12.8" hidden="false" customHeight="false" outlineLevel="0" collapsed="false">
      <c r="A14" s="13" t="n">
        <v>45341</v>
      </c>
      <c r="B14" s="13" t="n">
        <v>45267</v>
      </c>
      <c r="C14" s="13" t="s">
        <v>15</v>
      </c>
      <c r="D14" s="13"/>
      <c r="E14" s="13"/>
      <c r="F14" s="15" t="s">
        <v>48</v>
      </c>
      <c r="G14" s="15" t="s">
        <v>58</v>
      </c>
      <c r="H14" s="16" t="n">
        <v>8584.46</v>
      </c>
      <c r="I14" s="16"/>
      <c r="J14" s="16" t="n">
        <f aca="false">SUM($I$2:I14)-SUM($H$2:H14)</f>
        <v>12579.11</v>
      </c>
      <c r="K14" s="15" t="s">
        <v>53</v>
      </c>
      <c r="L14" s="15" t="s">
        <v>59</v>
      </c>
      <c r="M14" s="15"/>
      <c r="N14" s="17" t="n">
        <v>202324</v>
      </c>
      <c r="O14" s="18" t="s">
        <v>55</v>
      </c>
    </row>
    <row r="15" customFormat="false" ht="12.8" hidden="false" customHeight="false" outlineLevel="0" collapsed="false">
      <c r="A15" s="13" t="n">
        <v>45359</v>
      </c>
      <c r="B15" s="13" t="n">
        <v>45351</v>
      </c>
      <c r="C15" s="13" t="s">
        <v>15</v>
      </c>
      <c r="D15" s="13"/>
      <c r="E15" s="13"/>
      <c r="F15" s="15" t="s">
        <v>60</v>
      </c>
      <c r="G15" s="15" t="s">
        <v>61</v>
      </c>
      <c r="H15" s="16" t="n">
        <v>3814.72</v>
      </c>
      <c r="I15" s="16"/>
      <c r="J15" s="16" t="n">
        <f aca="false">SUM($I$2:I15)-SUM($H$2:H15)</f>
        <v>8764.39</v>
      </c>
      <c r="K15" s="15" t="s">
        <v>53</v>
      </c>
      <c r="L15" s="15" t="s">
        <v>62</v>
      </c>
      <c r="M15" s="15"/>
      <c r="N15" s="17" t="n">
        <v>202324</v>
      </c>
      <c r="O15" s="18" t="s">
        <v>55</v>
      </c>
    </row>
    <row r="16" customFormat="false" ht="12.8" hidden="false" customHeight="false" outlineLevel="0" collapsed="false">
      <c r="A16" s="13" t="n">
        <v>45362</v>
      </c>
      <c r="B16" s="13"/>
      <c r="C16" s="13" t="s">
        <v>15</v>
      </c>
      <c r="D16" s="13"/>
      <c r="E16" s="13"/>
      <c r="F16" s="15" t="s">
        <v>38</v>
      </c>
      <c r="G16" s="15" t="s">
        <v>41</v>
      </c>
      <c r="H16" s="16"/>
      <c r="I16" s="16" t="n">
        <v>500</v>
      </c>
      <c r="J16" s="16" t="n">
        <f aca="false">SUM($I$2:I16)-SUM($H$2:H16)</f>
        <v>9264.39</v>
      </c>
      <c r="K16" s="15" t="s">
        <v>42</v>
      </c>
      <c r="L16" s="15" t="s">
        <v>24</v>
      </c>
      <c r="M16" s="15"/>
      <c r="N16" s="17" t="n">
        <v>202324</v>
      </c>
      <c r="O16" s="18" t="s">
        <v>25</v>
      </c>
    </row>
    <row r="17" customFormat="false" ht="23.85" hidden="false" customHeight="false" outlineLevel="0" collapsed="false">
      <c r="A17" s="13" t="n">
        <v>45363</v>
      </c>
      <c r="B17" s="13" t="n">
        <v>45362</v>
      </c>
      <c r="C17" s="13" t="s">
        <v>15</v>
      </c>
      <c r="D17" s="13"/>
      <c r="E17" s="13"/>
      <c r="F17" s="15" t="s">
        <v>63</v>
      </c>
      <c r="G17" s="15" t="s">
        <v>64</v>
      </c>
      <c r="H17" s="16" t="n">
        <v>29.99</v>
      </c>
      <c r="I17" s="16"/>
      <c r="J17" s="16" t="n">
        <f aca="false">SUM($I$2:I17)-SUM($H$2:H17)</f>
        <v>9234.4</v>
      </c>
      <c r="K17" s="15" t="s">
        <v>65</v>
      </c>
      <c r="L17" s="15" t="s">
        <v>66</v>
      </c>
      <c r="M17" s="15"/>
      <c r="N17" s="17" t="n">
        <v>202324</v>
      </c>
      <c r="O17" s="18" t="s">
        <v>33</v>
      </c>
    </row>
    <row r="18" customFormat="false" ht="23.85" hidden="false" customHeight="false" outlineLevel="0" collapsed="false">
      <c r="A18" s="13" t="n">
        <v>45363</v>
      </c>
      <c r="B18" s="13" t="n">
        <v>45362</v>
      </c>
      <c r="C18" s="13" t="s">
        <v>15</v>
      </c>
      <c r="D18" s="13"/>
      <c r="E18" s="13"/>
      <c r="F18" s="15" t="s">
        <v>63</v>
      </c>
      <c r="G18" s="15" t="s">
        <v>64</v>
      </c>
      <c r="H18" s="16" t="n">
        <v>92.91</v>
      </c>
      <c r="I18" s="16"/>
      <c r="J18" s="16" t="n">
        <f aca="false">SUM($I$2:I18)-SUM($H$2:H18)</f>
        <v>9141.49</v>
      </c>
      <c r="K18" s="15" t="s">
        <v>65</v>
      </c>
      <c r="L18" s="15" t="s">
        <v>32</v>
      </c>
      <c r="M18" s="15"/>
      <c r="N18" s="17" t="n">
        <v>202324</v>
      </c>
      <c r="O18" s="18" t="s">
        <v>33</v>
      </c>
    </row>
    <row r="19" customFormat="false" ht="23.85" hidden="false" customHeight="false" outlineLevel="0" collapsed="false">
      <c r="A19" s="13" t="n">
        <v>45363</v>
      </c>
      <c r="B19" s="13" t="n">
        <v>45362</v>
      </c>
      <c r="C19" s="13" t="s">
        <v>15</v>
      </c>
      <c r="D19" s="13"/>
      <c r="E19" s="13"/>
      <c r="F19" s="15" t="s">
        <v>63</v>
      </c>
      <c r="G19" s="15" t="s">
        <v>64</v>
      </c>
      <c r="H19" s="16" t="n">
        <v>49.9</v>
      </c>
      <c r="I19" s="16"/>
      <c r="J19" s="16" t="n">
        <f aca="false">SUM($I$2:I19)-SUM($H$2:H19)</f>
        <v>9091.59</v>
      </c>
      <c r="K19" s="15" t="s">
        <v>65</v>
      </c>
      <c r="L19" s="15" t="s">
        <v>32</v>
      </c>
      <c r="M19" s="15"/>
      <c r="N19" s="17" t="n">
        <v>202324</v>
      </c>
      <c r="O19" s="18" t="s">
        <v>33</v>
      </c>
    </row>
    <row r="20" customFormat="false" ht="23.85" hidden="false" customHeight="false" outlineLevel="0" collapsed="false">
      <c r="A20" s="13" t="n">
        <v>45363</v>
      </c>
      <c r="B20" s="13" t="n">
        <v>45362</v>
      </c>
      <c r="C20" s="13" t="s">
        <v>15</v>
      </c>
      <c r="D20" s="13"/>
      <c r="E20" s="13"/>
      <c r="F20" s="15" t="s">
        <v>63</v>
      </c>
      <c r="G20" s="15" t="s">
        <v>64</v>
      </c>
      <c r="H20" s="16" t="n">
        <v>28.89</v>
      </c>
      <c r="I20" s="16"/>
      <c r="J20" s="16" t="n">
        <f aca="false">SUM($I$2:I20)-SUM($H$2:H20)</f>
        <v>9062.7</v>
      </c>
      <c r="K20" s="15" t="s">
        <v>65</v>
      </c>
      <c r="L20" s="15" t="s">
        <v>67</v>
      </c>
      <c r="M20" s="15"/>
      <c r="N20" s="17" t="n">
        <v>202324</v>
      </c>
      <c r="O20" s="18" t="s">
        <v>33</v>
      </c>
    </row>
    <row r="21" customFormat="false" ht="23.85" hidden="false" customHeight="false" outlineLevel="0" collapsed="false">
      <c r="A21" s="13" t="n">
        <v>45363</v>
      </c>
      <c r="B21" s="13" t="n">
        <v>45362</v>
      </c>
      <c r="C21" s="13" t="s">
        <v>15</v>
      </c>
      <c r="D21" s="13"/>
      <c r="E21" s="13"/>
      <c r="F21" s="15" t="s">
        <v>63</v>
      </c>
      <c r="G21" s="15" t="s">
        <v>64</v>
      </c>
      <c r="H21" s="16" t="n">
        <v>249.98</v>
      </c>
      <c r="I21" s="16"/>
      <c r="J21" s="16" t="n">
        <f aca="false">SUM($I$2:I21)-SUM($H$2:H21)</f>
        <v>8812.72</v>
      </c>
      <c r="K21" s="15" t="s">
        <v>65</v>
      </c>
      <c r="L21" s="15" t="s">
        <v>68</v>
      </c>
      <c r="M21" s="15"/>
      <c r="N21" s="17" t="n">
        <v>202324</v>
      </c>
      <c r="O21" s="18" t="s">
        <v>33</v>
      </c>
    </row>
    <row r="22" customFormat="false" ht="13.4" hidden="false" customHeight="false" outlineLevel="0" collapsed="false">
      <c r="A22" s="13" t="n">
        <v>45369</v>
      </c>
      <c r="B22" s="13"/>
      <c r="C22" s="13" t="s">
        <v>15</v>
      </c>
      <c r="D22" s="13"/>
      <c r="E22" s="13"/>
      <c r="F22" s="15" t="s">
        <v>22</v>
      </c>
      <c r="G22" s="15" t="s">
        <v>56</v>
      </c>
      <c r="H22" s="24"/>
      <c r="I22" s="16" t="n">
        <v>3814.72</v>
      </c>
      <c r="J22" s="16" t="n">
        <f aca="false">SUM($I$2:I22)-SUM($H$2:H22)</f>
        <v>12627.44</v>
      </c>
      <c r="K22" s="15" t="s">
        <v>57</v>
      </c>
      <c r="L22" s="17" t="s">
        <v>24</v>
      </c>
      <c r="M22" s="17"/>
      <c r="N22" s="17" t="n">
        <v>202324</v>
      </c>
      <c r="O22" s="18" t="s">
        <v>25</v>
      </c>
    </row>
    <row r="23" customFormat="false" ht="23.85" hidden="false" customHeight="false" outlineLevel="0" collapsed="false">
      <c r="A23" s="13" t="n">
        <v>45386</v>
      </c>
      <c r="B23" s="13" t="n">
        <v>45385</v>
      </c>
      <c r="C23" s="13" t="s">
        <v>15</v>
      </c>
      <c r="D23" s="13"/>
      <c r="E23" s="13"/>
      <c r="F23" s="15" t="s">
        <v>63</v>
      </c>
      <c r="G23" s="17" t="s">
        <v>69</v>
      </c>
      <c r="H23" s="16" t="n">
        <v>30.31</v>
      </c>
      <c r="I23" s="24"/>
      <c r="J23" s="16" t="n">
        <f aca="false">SUM($I$2:I23)-SUM($H$2:H23)</f>
        <v>12597.13</v>
      </c>
      <c r="K23" s="17" t="s">
        <v>70</v>
      </c>
      <c r="L23" s="17" t="s">
        <v>71</v>
      </c>
      <c r="M23" s="17"/>
      <c r="N23" s="17" t="n">
        <v>202324</v>
      </c>
      <c r="O23" s="18" t="s">
        <v>33</v>
      </c>
    </row>
    <row r="24" customFormat="false" ht="35.05" hidden="false" customHeight="false" outlineLevel="0" collapsed="false">
      <c r="A24" s="13" t="n">
        <v>45455</v>
      </c>
      <c r="B24" s="13" t="n">
        <v>45435</v>
      </c>
      <c r="C24" s="13" t="s">
        <v>15</v>
      </c>
      <c r="D24" s="13"/>
      <c r="E24" s="13"/>
      <c r="F24" s="15" t="s">
        <v>63</v>
      </c>
      <c r="G24" s="15" t="s">
        <v>72</v>
      </c>
      <c r="H24" s="16" t="n">
        <v>404.26</v>
      </c>
      <c r="I24" s="24"/>
      <c r="J24" s="16" t="n">
        <f aca="false">SUM($I$2:I24)-SUM($H$2:H24)</f>
        <v>12192.87</v>
      </c>
      <c r="K24" s="15" t="s">
        <v>73</v>
      </c>
      <c r="L24" s="15" t="s">
        <v>74</v>
      </c>
      <c r="M24" s="15"/>
      <c r="N24" s="17" t="n">
        <v>202324</v>
      </c>
      <c r="O24" s="18" t="s">
        <v>33</v>
      </c>
    </row>
    <row r="25" customFormat="false" ht="79.85" hidden="false" customHeight="false" outlineLevel="0" collapsed="false">
      <c r="A25" s="13"/>
      <c r="B25" s="13"/>
      <c r="C25" s="25" t="s">
        <v>26</v>
      </c>
      <c r="D25" s="25" t="s">
        <v>75</v>
      </c>
      <c r="E25" s="13"/>
      <c r="F25" s="15"/>
      <c r="G25" s="15"/>
      <c r="H25" s="16"/>
      <c r="I25" s="24" t="n">
        <v>23.3</v>
      </c>
      <c r="J25" s="16" t="n">
        <f aca="false">SUM($I$2:I25)-SUM($H$2:H25)</f>
        <v>12216.17</v>
      </c>
      <c r="K25" s="15" t="s">
        <v>19</v>
      </c>
      <c r="L25" s="26" t="s">
        <v>76</v>
      </c>
      <c r="M25" s="15"/>
      <c r="N25" s="17" t="n">
        <v>202324</v>
      </c>
      <c r="O25" s="18" t="s">
        <v>21</v>
      </c>
    </row>
    <row r="26" customFormat="false" ht="23.85" hidden="false" customHeight="false" outlineLevel="0" collapsed="false">
      <c r="A26" s="13"/>
      <c r="B26" s="13" t="n">
        <v>45440</v>
      </c>
      <c r="C26" s="25" t="s">
        <v>26</v>
      </c>
      <c r="D26" s="25" t="s">
        <v>34</v>
      </c>
      <c r="E26" s="13"/>
      <c r="F26" s="15" t="s">
        <v>35</v>
      </c>
      <c r="G26" s="15"/>
      <c r="H26" s="16" t="n">
        <v>3.3</v>
      </c>
      <c r="I26" s="24"/>
      <c r="J26" s="16" t="n">
        <f aca="false">SUM($I$2:I26)-SUM($H$2:H26)</f>
        <v>12212.87</v>
      </c>
      <c r="K26" s="15" t="s">
        <v>36</v>
      </c>
      <c r="L26" s="15" t="s">
        <v>77</v>
      </c>
      <c r="M26" s="15"/>
      <c r="N26" s="17" t="n">
        <v>202324</v>
      </c>
      <c r="O26" s="18" t="s">
        <v>33</v>
      </c>
    </row>
    <row r="27" customFormat="false" ht="23.85" hidden="false" customHeight="false" outlineLevel="0" collapsed="false">
      <c r="A27" s="13"/>
      <c r="B27" s="13" t="n">
        <v>45440</v>
      </c>
      <c r="C27" s="25" t="s">
        <v>26</v>
      </c>
      <c r="D27" s="25" t="s">
        <v>34</v>
      </c>
      <c r="E27" s="13"/>
      <c r="F27" s="15" t="s">
        <v>35</v>
      </c>
      <c r="G27" s="15"/>
      <c r="H27" s="16" t="n">
        <v>20</v>
      </c>
      <c r="I27" s="24"/>
      <c r="J27" s="16" t="n">
        <f aca="false">SUM($I$2:I27)-SUM($H$2:H27)</f>
        <v>12192.87</v>
      </c>
      <c r="K27" s="15" t="s">
        <v>78</v>
      </c>
      <c r="L27" s="15" t="s">
        <v>37</v>
      </c>
      <c r="M27" s="15"/>
      <c r="N27" s="17" t="n">
        <v>202324</v>
      </c>
      <c r="O27" s="18" t="s">
        <v>33</v>
      </c>
    </row>
    <row r="28" customFormat="false" ht="23.85" hidden="false" customHeight="false" outlineLevel="0" collapsed="false">
      <c r="A28" s="13" t="n">
        <v>45460</v>
      </c>
      <c r="B28" s="13" t="n">
        <v>45457</v>
      </c>
      <c r="C28" s="13" t="s">
        <v>15</v>
      </c>
      <c r="D28" s="13"/>
      <c r="E28" s="13"/>
      <c r="F28" s="15" t="s">
        <v>63</v>
      </c>
      <c r="G28" s="15"/>
      <c r="H28" s="16" t="n">
        <v>6</v>
      </c>
      <c r="I28" s="24"/>
      <c r="J28" s="16" t="n">
        <f aca="false">SUM($I$2:I28)-SUM($H$2:H28)</f>
        <v>12186.87</v>
      </c>
      <c r="K28" s="15" t="s">
        <v>36</v>
      </c>
      <c r="L28" s="15" t="s">
        <v>79</v>
      </c>
      <c r="M28" s="15"/>
      <c r="N28" s="17" t="n">
        <v>202324</v>
      </c>
      <c r="O28" s="18" t="s">
        <v>33</v>
      </c>
    </row>
    <row r="29" customFormat="false" ht="86.05" hidden="false" customHeight="true" outlineLevel="0" collapsed="false">
      <c r="A29" s="13"/>
      <c r="B29" s="13"/>
      <c r="C29" s="27" t="s">
        <v>26</v>
      </c>
      <c r="D29" s="27" t="s">
        <v>80</v>
      </c>
      <c r="E29" s="13"/>
      <c r="F29" s="15"/>
      <c r="G29" s="15"/>
      <c r="H29" s="16"/>
      <c r="I29" s="24" t="n">
        <f aca="false">5+43.42+2.9+2.45+4.3+20+2.5+20.01</f>
        <v>100.58</v>
      </c>
      <c r="J29" s="16" t="n">
        <f aca="false">SUM($I$2:I29)-SUM($H$2:H29)</f>
        <v>12287.45</v>
      </c>
      <c r="K29" s="15" t="s">
        <v>19</v>
      </c>
      <c r="L29" s="28" t="s">
        <v>81</v>
      </c>
      <c r="M29" s="15"/>
      <c r="N29" s="17" t="n">
        <v>202324</v>
      </c>
      <c r="O29" s="18" t="s">
        <v>21</v>
      </c>
    </row>
    <row r="30" customFormat="false" ht="23.85" hidden="false" customHeight="false" outlineLevel="0" collapsed="false">
      <c r="A30" s="13"/>
      <c r="B30" s="13" t="n">
        <v>45458</v>
      </c>
      <c r="C30" s="27" t="s">
        <v>26</v>
      </c>
      <c r="D30" s="27" t="s">
        <v>34</v>
      </c>
      <c r="E30" s="13"/>
      <c r="F30" s="15" t="s">
        <v>35</v>
      </c>
      <c r="G30" s="15"/>
      <c r="H30" s="16" t="n">
        <v>5</v>
      </c>
      <c r="I30" s="24"/>
      <c r="J30" s="16" t="n">
        <f aca="false">SUM($I$2:I30)-SUM($H$2:H30)</f>
        <v>12282.45</v>
      </c>
      <c r="K30" s="15" t="s">
        <v>82</v>
      </c>
      <c r="L30" s="15" t="s">
        <v>83</v>
      </c>
      <c r="M30" s="15"/>
      <c r="N30" s="17" t="n">
        <v>202324</v>
      </c>
      <c r="O30" s="18" t="s">
        <v>33</v>
      </c>
    </row>
    <row r="31" customFormat="false" ht="23.85" hidden="false" customHeight="false" outlineLevel="0" collapsed="false">
      <c r="A31" s="13"/>
      <c r="B31" s="13" t="n">
        <v>45458</v>
      </c>
      <c r="C31" s="27" t="s">
        <v>26</v>
      </c>
      <c r="D31" s="27" t="s">
        <v>34</v>
      </c>
      <c r="E31" s="13"/>
      <c r="F31" s="15" t="s">
        <v>35</v>
      </c>
      <c r="G31" s="15"/>
      <c r="H31" s="16" t="n">
        <v>43.42</v>
      </c>
      <c r="I31" s="24"/>
      <c r="J31" s="16" t="n">
        <f aca="false">SUM($I$2:I31)-SUM($H$2:H31)</f>
        <v>12239.03</v>
      </c>
      <c r="K31" s="15" t="s">
        <v>84</v>
      </c>
      <c r="L31" s="15" t="s">
        <v>85</v>
      </c>
      <c r="M31" s="15"/>
      <c r="N31" s="17" t="n">
        <v>202324</v>
      </c>
      <c r="O31" s="18" t="s">
        <v>33</v>
      </c>
    </row>
    <row r="32" customFormat="false" ht="23.85" hidden="false" customHeight="false" outlineLevel="0" collapsed="false">
      <c r="A32" s="13" t="n">
        <v>45460</v>
      </c>
      <c r="B32" s="13" t="n">
        <v>45460</v>
      </c>
      <c r="C32" s="13" t="s">
        <v>15</v>
      </c>
      <c r="D32" s="13"/>
      <c r="E32" s="13"/>
      <c r="F32" s="15" t="s">
        <v>63</v>
      </c>
      <c r="G32" s="15" t="s">
        <v>86</v>
      </c>
      <c r="H32" s="16" t="n">
        <v>96</v>
      </c>
      <c r="I32" s="24"/>
      <c r="J32" s="16" t="n">
        <f aca="false">SUM($I$2:I32)-SUM($H$2:H32)</f>
        <v>12143.03</v>
      </c>
      <c r="K32" s="15" t="s">
        <v>87</v>
      </c>
      <c r="L32" s="15" t="s">
        <v>88</v>
      </c>
      <c r="M32" s="15"/>
      <c r="N32" s="17" t="n">
        <v>202324</v>
      </c>
      <c r="O32" s="18" t="s">
        <v>33</v>
      </c>
    </row>
    <row r="33" customFormat="false" ht="23.85" hidden="false" customHeight="false" outlineLevel="0" collapsed="false">
      <c r="A33" s="13" t="n">
        <v>45495</v>
      </c>
      <c r="B33" s="13" t="n">
        <v>45474</v>
      </c>
      <c r="C33" s="13" t="s">
        <v>15</v>
      </c>
      <c r="D33" s="13"/>
      <c r="E33" s="13"/>
      <c r="F33" s="15" t="s">
        <v>48</v>
      </c>
      <c r="G33" s="15" t="s">
        <v>89</v>
      </c>
      <c r="H33" s="16" t="n">
        <v>60</v>
      </c>
      <c r="I33" s="24"/>
      <c r="J33" s="16" t="n">
        <f aca="false">SUM($I$2:I33)-SUM($H$2:H33)</f>
        <v>12083.03</v>
      </c>
      <c r="K33" s="15" t="s">
        <v>90</v>
      </c>
      <c r="L33" s="15" t="s">
        <v>91</v>
      </c>
      <c r="M33" s="15"/>
      <c r="N33" s="17" t="n">
        <v>202324</v>
      </c>
      <c r="O33" s="18" t="s">
        <v>33</v>
      </c>
    </row>
    <row r="34" customFormat="false" ht="23.85" hidden="false" customHeight="false" outlineLevel="0" collapsed="false">
      <c r="A34" s="13"/>
      <c r="B34" s="13" t="n">
        <v>45474</v>
      </c>
      <c r="C34" s="13" t="s">
        <v>26</v>
      </c>
      <c r="D34" s="27" t="s">
        <v>34</v>
      </c>
      <c r="E34" s="13"/>
      <c r="F34" s="15" t="s">
        <v>35</v>
      </c>
      <c r="G34" s="15"/>
      <c r="H34" s="16" t="n">
        <v>2.9</v>
      </c>
      <c r="I34" s="24"/>
      <c r="J34" s="16" t="n">
        <f aca="false">SUM($I$2:I34)-SUM($H$2:H34)</f>
        <v>12080.13</v>
      </c>
      <c r="K34" s="15" t="s">
        <v>92</v>
      </c>
      <c r="L34" s="15" t="s">
        <v>93</v>
      </c>
      <c r="M34" s="15"/>
      <c r="N34" s="17" t="n">
        <v>202324</v>
      </c>
      <c r="O34" s="18" t="s">
        <v>33</v>
      </c>
    </row>
    <row r="35" customFormat="false" ht="55.35" hidden="false" customHeight="true" outlineLevel="0" collapsed="false">
      <c r="A35" s="13" t="n">
        <v>45476</v>
      </c>
      <c r="B35" s="13"/>
      <c r="C35" s="13" t="s">
        <v>15</v>
      </c>
      <c r="D35" s="25" t="s">
        <v>94</v>
      </c>
      <c r="E35" s="13"/>
      <c r="F35" s="15" t="s">
        <v>48</v>
      </c>
      <c r="G35" s="15" t="s">
        <v>95</v>
      </c>
      <c r="H35" s="16" t="n">
        <v>23.3</v>
      </c>
      <c r="I35" s="24"/>
      <c r="J35" s="16" t="n">
        <f aca="false">SUM($I$2:I35)-SUM($H$2:H35)</f>
        <v>12056.83</v>
      </c>
      <c r="K35" s="15" t="s">
        <v>19</v>
      </c>
      <c r="L35" s="26" t="s">
        <v>96</v>
      </c>
      <c r="M35" s="15"/>
      <c r="N35" s="17" t="n">
        <v>202324</v>
      </c>
      <c r="O35" s="18" t="s">
        <v>51</v>
      </c>
    </row>
    <row r="36" customFormat="false" ht="23.85" hidden="false" customHeight="false" outlineLevel="0" collapsed="false">
      <c r="A36" s="13"/>
      <c r="B36" s="13" t="n">
        <v>45477</v>
      </c>
      <c r="C36" s="13" t="s">
        <v>26</v>
      </c>
      <c r="D36" s="27" t="s">
        <v>34</v>
      </c>
      <c r="E36" s="13"/>
      <c r="F36" s="15" t="s">
        <v>35</v>
      </c>
      <c r="G36" s="15"/>
      <c r="H36" s="16" t="n">
        <v>2.45</v>
      </c>
      <c r="I36" s="24"/>
      <c r="J36" s="16" t="n">
        <f aca="false">SUM($I$2:I36)-SUM($H$2:H36)</f>
        <v>12054.38</v>
      </c>
      <c r="K36" s="15" t="s">
        <v>36</v>
      </c>
      <c r="L36" s="15" t="s">
        <v>97</v>
      </c>
      <c r="M36" s="15"/>
      <c r="N36" s="17" t="n">
        <v>202324</v>
      </c>
      <c r="O36" s="18" t="s">
        <v>33</v>
      </c>
    </row>
    <row r="37" customFormat="false" ht="23.85" hidden="false" customHeight="false" outlineLevel="0" collapsed="false">
      <c r="A37" s="13"/>
      <c r="B37" s="13" t="n">
        <v>45479</v>
      </c>
      <c r="C37" s="13" t="s">
        <v>26</v>
      </c>
      <c r="D37" s="27" t="s">
        <v>34</v>
      </c>
      <c r="E37" s="13"/>
      <c r="F37" s="15" t="s">
        <v>35</v>
      </c>
      <c r="G37" s="15"/>
      <c r="H37" s="16" t="n">
        <v>4.3</v>
      </c>
      <c r="I37" s="24"/>
      <c r="J37" s="16" t="n">
        <f aca="false">SUM($I$2:I37)-SUM($H$2:H37)</f>
        <v>12050.08</v>
      </c>
      <c r="K37" s="15" t="s">
        <v>84</v>
      </c>
      <c r="L37" s="15" t="s">
        <v>98</v>
      </c>
      <c r="M37" s="15"/>
      <c r="N37" s="17" t="n">
        <v>202324</v>
      </c>
      <c r="O37" s="18" t="s">
        <v>33</v>
      </c>
    </row>
    <row r="38" customFormat="false" ht="23.85" hidden="false" customHeight="false" outlineLevel="0" collapsed="false">
      <c r="A38" s="13"/>
      <c r="B38" s="13" t="n">
        <v>45484</v>
      </c>
      <c r="C38" s="13" t="s">
        <v>26</v>
      </c>
      <c r="D38" s="27" t="s">
        <v>34</v>
      </c>
      <c r="E38" s="13"/>
      <c r="F38" s="15" t="s">
        <v>35</v>
      </c>
      <c r="G38" s="15"/>
      <c r="H38" s="16" t="n">
        <v>20</v>
      </c>
      <c r="I38" s="24"/>
      <c r="J38" s="16" t="n">
        <f aca="false">SUM($I$2:I38)-SUM($H$2:H38)</f>
        <v>12030.08</v>
      </c>
      <c r="K38" s="15" t="s">
        <v>99</v>
      </c>
      <c r="L38" s="15" t="s">
        <v>100</v>
      </c>
      <c r="M38" s="15"/>
      <c r="N38" s="17" t="n">
        <v>202324</v>
      </c>
      <c r="O38" s="18" t="s">
        <v>33</v>
      </c>
    </row>
    <row r="39" customFormat="false" ht="23.85" hidden="false" customHeight="false" outlineLevel="0" collapsed="false">
      <c r="A39" s="13"/>
      <c r="B39" s="13" t="n">
        <v>45484</v>
      </c>
      <c r="C39" s="13" t="s">
        <v>26</v>
      </c>
      <c r="D39" s="27" t="s">
        <v>34</v>
      </c>
      <c r="E39" s="13"/>
      <c r="F39" s="15" t="s">
        <v>35</v>
      </c>
      <c r="G39" s="15"/>
      <c r="H39" s="16" t="n">
        <v>2.5</v>
      </c>
      <c r="I39" s="24"/>
      <c r="J39" s="16" t="n">
        <f aca="false">SUM($I$2:I39)-SUM($H$2:H39)</f>
        <v>12027.58</v>
      </c>
      <c r="K39" s="15" t="s">
        <v>101</v>
      </c>
      <c r="L39" s="15" t="s">
        <v>102</v>
      </c>
      <c r="M39" s="15"/>
      <c r="N39" s="17" t="n">
        <v>202324</v>
      </c>
      <c r="O39" s="18" t="s">
        <v>33</v>
      </c>
    </row>
    <row r="40" customFormat="false" ht="23.85" hidden="false" customHeight="false" outlineLevel="0" collapsed="false">
      <c r="A40" s="13" t="n">
        <v>45505</v>
      </c>
      <c r="B40" s="13" t="n">
        <v>45485</v>
      </c>
      <c r="C40" s="13" t="s">
        <v>15</v>
      </c>
      <c r="D40" s="13"/>
      <c r="E40" s="13"/>
      <c r="F40" s="15" t="s">
        <v>48</v>
      </c>
      <c r="G40" s="15" t="s">
        <v>103</v>
      </c>
      <c r="H40" s="16" t="n">
        <v>24178.34</v>
      </c>
      <c r="I40" s="24"/>
      <c r="J40" s="16" t="n">
        <f aca="false">SUM($I$2:I40)-SUM($H$2:H40)</f>
        <v>-12150.76</v>
      </c>
      <c r="K40" s="15" t="s">
        <v>104</v>
      </c>
      <c r="L40" s="15" t="s">
        <v>105</v>
      </c>
      <c r="M40" s="15"/>
      <c r="N40" s="17" t="n">
        <v>202324</v>
      </c>
      <c r="O40" s="18" t="s">
        <v>55</v>
      </c>
    </row>
    <row r="41" customFormat="false" ht="23.85" hidden="false" customHeight="false" outlineLevel="0" collapsed="false">
      <c r="A41" s="13"/>
      <c r="B41" s="13" t="n">
        <v>45490</v>
      </c>
      <c r="C41" s="13" t="s">
        <v>26</v>
      </c>
      <c r="D41" s="27" t="s">
        <v>34</v>
      </c>
      <c r="E41" s="13"/>
      <c r="F41" s="15" t="s">
        <v>35</v>
      </c>
      <c r="G41" s="15"/>
      <c r="H41" s="16" t="n">
        <v>20.01</v>
      </c>
      <c r="I41" s="24"/>
      <c r="J41" s="16" t="n">
        <f aca="false">SUM($I$2:I41)-SUM($H$2:H41)</f>
        <v>-12170.77</v>
      </c>
      <c r="K41" s="15" t="s">
        <v>106</v>
      </c>
      <c r="L41" s="15" t="s">
        <v>107</v>
      </c>
      <c r="M41" s="15"/>
      <c r="N41" s="17" t="n">
        <v>202324</v>
      </c>
      <c r="O41" s="18" t="s">
        <v>33</v>
      </c>
    </row>
    <row r="42" customFormat="false" ht="13.4" hidden="false" customHeight="false" outlineLevel="0" collapsed="false">
      <c r="A42" s="29" t="n">
        <v>45502</v>
      </c>
      <c r="B42" s="29" t="n">
        <v>45502</v>
      </c>
      <c r="C42" s="13" t="s">
        <v>15</v>
      </c>
      <c r="D42" s="29"/>
      <c r="E42" s="29"/>
      <c r="F42" s="15" t="s">
        <v>22</v>
      </c>
      <c r="G42" s="15" t="s">
        <v>108</v>
      </c>
      <c r="H42" s="24"/>
      <c r="I42" s="16" t="n">
        <v>24178.34</v>
      </c>
      <c r="J42" s="16" t="n">
        <f aca="false">SUM($I$2:I42)-SUM($H$2:H42)</f>
        <v>12007.57</v>
      </c>
      <c r="K42" s="15" t="s">
        <v>57</v>
      </c>
      <c r="L42" s="17" t="s">
        <v>24</v>
      </c>
      <c r="M42" s="17"/>
      <c r="N42" s="17" t="n">
        <v>202324</v>
      </c>
      <c r="O42" s="18" t="s">
        <v>25</v>
      </c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  <c r="ALO42" s="30"/>
      <c r="ALP42" s="30"/>
      <c r="ALQ42" s="30"/>
      <c r="ALR42" s="30"/>
      <c r="ALS42" s="30"/>
      <c r="ALT42" s="30"/>
      <c r="ALU42" s="30"/>
      <c r="ALV42" s="30"/>
      <c r="ALW42" s="30"/>
      <c r="ALX42" s="30"/>
      <c r="ALY42" s="30"/>
      <c r="ALZ42" s="30"/>
      <c r="AMA42" s="30"/>
      <c r="AMB42" s="30"/>
      <c r="AMC42" s="30"/>
      <c r="AMD42" s="30"/>
      <c r="AME42" s="30"/>
      <c r="AMF42" s="30"/>
      <c r="AMG42" s="30"/>
      <c r="AMH42" s="30"/>
      <c r="AMI42" s="30"/>
      <c r="AMJ42" s="30"/>
    </row>
    <row r="43" customFormat="false" ht="23.85" hidden="false" customHeight="false" outlineLevel="0" collapsed="false">
      <c r="A43" s="13" t="n">
        <v>45503</v>
      </c>
      <c r="B43" s="13" t="n">
        <v>45502</v>
      </c>
      <c r="C43" s="13" t="s">
        <v>15</v>
      </c>
      <c r="D43" s="13"/>
      <c r="E43" s="13"/>
      <c r="F43" s="15" t="s">
        <v>63</v>
      </c>
      <c r="G43" s="15" t="s">
        <v>109</v>
      </c>
      <c r="H43" s="16" t="n">
        <v>9.95</v>
      </c>
      <c r="I43" s="24"/>
      <c r="J43" s="16" t="n">
        <f aca="false">SUM($I$2:I43)-SUM($H$2:H43)</f>
        <v>11997.62</v>
      </c>
      <c r="K43" s="15" t="s">
        <v>109</v>
      </c>
      <c r="L43" s="15" t="s">
        <v>110</v>
      </c>
      <c r="M43" s="15"/>
      <c r="N43" s="17" t="n">
        <v>202324</v>
      </c>
      <c r="O43" s="18" t="s">
        <v>33</v>
      </c>
    </row>
    <row r="44" customFormat="false" ht="23.85" hidden="false" customHeight="false" outlineLevel="0" collapsed="false">
      <c r="A44" s="13" t="n">
        <v>45504</v>
      </c>
      <c r="B44" s="13" t="n">
        <v>45504</v>
      </c>
      <c r="C44" s="13" t="s">
        <v>15</v>
      </c>
      <c r="D44" s="13"/>
      <c r="E44" s="13"/>
      <c r="F44" s="15" t="s">
        <v>38</v>
      </c>
      <c r="G44" s="31" t="n">
        <v>832412</v>
      </c>
      <c r="H44" s="16"/>
      <c r="I44" s="24" t="n">
        <v>500</v>
      </c>
      <c r="J44" s="16" t="n">
        <f aca="false">SUM($I$2:I44)-SUM($H$2:H44)</f>
        <v>12497.62</v>
      </c>
      <c r="K44" s="17" t="s">
        <v>23</v>
      </c>
      <c r="L44" s="17" t="s">
        <v>111</v>
      </c>
      <c r="M44" s="17"/>
      <c r="N44" s="17" t="n">
        <v>202324</v>
      </c>
      <c r="O44" s="18" t="s">
        <v>25</v>
      </c>
    </row>
    <row r="45" customFormat="false" ht="49.7" hidden="false" customHeight="true" outlineLevel="0" collapsed="false">
      <c r="A45" s="13" t="n">
        <v>45504</v>
      </c>
      <c r="B45" s="13" t="n">
        <v>45504</v>
      </c>
      <c r="C45" s="13" t="s">
        <v>15</v>
      </c>
      <c r="D45" s="27" t="s">
        <v>112</v>
      </c>
      <c r="E45" s="13"/>
      <c r="F45" s="15" t="s">
        <v>48</v>
      </c>
      <c r="G45" s="15" t="s">
        <v>113</v>
      </c>
      <c r="H45" s="16" t="n">
        <v>100.58</v>
      </c>
      <c r="I45" s="24"/>
      <c r="J45" s="16" t="n">
        <f aca="false">SUM($I$2:I45)-SUM($H$2:H45)</f>
        <v>12397.04</v>
      </c>
      <c r="K45" s="15" t="s">
        <v>19</v>
      </c>
      <c r="L45" s="28" t="s">
        <v>114</v>
      </c>
      <c r="M45" s="15"/>
      <c r="N45" s="17" t="n">
        <v>202324</v>
      </c>
      <c r="O45" s="18" t="s">
        <v>51</v>
      </c>
    </row>
    <row r="46" customFormat="false" ht="23.85" hidden="false" customHeight="false" outlineLevel="0" collapsed="false">
      <c r="A46" s="13" t="n">
        <v>45505</v>
      </c>
      <c r="B46" s="13" t="n">
        <v>45504</v>
      </c>
      <c r="C46" s="30" t="s">
        <v>15</v>
      </c>
      <c r="D46" s="30"/>
      <c r="E46" s="30"/>
      <c r="F46" s="15" t="s">
        <v>63</v>
      </c>
      <c r="G46" s="32" t="s">
        <v>115</v>
      </c>
      <c r="H46" s="16" t="n">
        <v>20.01</v>
      </c>
      <c r="I46" s="30"/>
      <c r="J46" s="33" t="n">
        <f aca="false">SUM($I$2:I46)-SUM($H$2:H46)</f>
        <v>12377.03</v>
      </c>
      <c r="K46" s="30" t="s">
        <v>116</v>
      </c>
      <c r="L46" s="30" t="s">
        <v>117</v>
      </c>
      <c r="M46" s="30"/>
      <c r="N46" s="17" t="n">
        <v>202324</v>
      </c>
      <c r="O46" s="18" t="s">
        <v>33</v>
      </c>
    </row>
    <row r="47" customFormat="false" ht="12.8" hidden="false" customHeight="false" outlineLevel="0" collapsed="false">
      <c r="A47" s="13" t="n">
        <v>45526</v>
      </c>
      <c r="B47" s="13" t="n">
        <v>45524</v>
      </c>
      <c r="C47" s="13"/>
      <c r="D47" s="13"/>
      <c r="E47" s="13"/>
      <c r="F47" s="15" t="s">
        <v>48</v>
      </c>
      <c r="G47" s="15" t="s">
        <v>118</v>
      </c>
      <c r="H47" s="16" t="n">
        <v>1830</v>
      </c>
      <c r="I47" s="24"/>
      <c r="J47" s="16" t="n">
        <f aca="false">SUM($I$2:I47)-SUM($H$2:H47)</f>
        <v>10547.03</v>
      </c>
      <c r="K47" s="15" t="s">
        <v>119</v>
      </c>
      <c r="L47" s="15" t="s">
        <v>120</v>
      </c>
      <c r="M47" s="15"/>
      <c r="N47" s="17" t="n">
        <v>202324</v>
      </c>
      <c r="O47" s="18" t="s">
        <v>55</v>
      </c>
    </row>
    <row r="48" customFormat="false" ht="12.8" hidden="false" customHeight="false" outlineLevel="0" collapsed="false">
      <c r="A48" s="13" t="n">
        <v>45523</v>
      </c>
      <c r="B48" s="13" t="n">
        <v>45521</v>
      </c>
      <c r="C48" s="13"/>
      <c r="D48" s="13"/>
      <c r="E48" s="13"/>
      <c r="F48" s="15" t="s">
        <v>63</v>
      </c>
      <c r="G48" s="17" t="s">
        <v>121</v>
      </c>
      <c r="H48" s="24" t="n">
        <v>27.96</v>
      </c>
      <c r="I48" s="24"/>
      <c r="J48" s="16" t="n">
        <f aca="false">SUM($I$2:I48)-SUM($H$2:H48)</f>
        <v>10519.07</v>
      </c>
      <c r="K48" s="17" t="s">
        <v>122</v>
      </c>
      <c r="L48" s="17" t="s">
        <v>123</v>
      </c>
      <c r="M48" s="17"/>
      <c r="N48" s="17" t="n">
        <v>202324</v>
      </c>
      <c r="O48" s="18" t="s">
        <v>55</v>
      </c>
    </row>
  </sheetData>
  <autoFilter ref="A1:O48"/>
  <printOptions headings="false" gridLines="false" gridLinesSet="true" horizontalCentered="false" verticalCentered="false"/>
  <pageMargins left="0.590277777777778" right="0.590277777777778" top="0.855555555555556" bottom="0.855555555555556" header="0.590277777777778" footer="0.590277777777778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tabColor rgb="FF81D41A"/>
    <pageSetUpPr fitToPage="true"/>
  </sheetPr>
  <dimension ref="A1:AMK143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pane xSplit="0" ySplit="3" topLeftCell="A112" activePane="bottomLeft" state="frozen"/>
      <selection pane="topLeft" activeCell="A1" activeCellId="0" sqref="A1"/>
      <selection pane="bottomLeft" activeCell="E35" activeCellId="0" sqref="E35"/>
    </sheetView>
  </sheetViews>
  <sheetFormatPr defaultColWidth="8.6796875" defaultRowHeight="12.8" zeroHeight="false" outlineLevelRow="0" outlineLevelCol="0"/>
  <cols>
    <col collapsed="false" customWidth="false" hidden="false" outlineLevel="0" max="1" min="1" style="1" width="8.63"/>
    <col collapsed="false" customWidth="true" hidden="false" outlineLevel="0" max="2" min="2" style="6" width="17.52"/>
    <col collapsed="false" customWidth="true" hidden="false" outlineLevel="0" max="3" min="3" style="34" width="27.09"/>
    <col collapsed="false" customWidth="true" hidden="false" outlineLevel="0" max="6" min="4" style="5" width="11.52"/>
    <col collapsed="false" customWidth="true" hidden="false" outlineLevel="0" max="7" min="7" style="6" width="22.88"/>
    <col collapsed="false" customWidth="true" hidden="false" outlineLevel="0" max="8" min="8" style="6" width="36.42"/>
    <col collapsed="false" customWidth="true" hidden="false" outlineLevel="0" max="9" min="9" style="6" width="8.86"/>
    <col collapsed="false" customWidth="true" hidden="false" outlineLevel="0" max="1025" min="10" style="6" width="11.52"/>
  </cols>
  <sheetData>
    <row r="1" customFormat="false" ht="17.35" hidden="false" customHeight="true" outlineLevel="0" collapsed="false">
      <c r="A1" s="35" t="s">
        <v>124</v>
      </c>
      <c r="B1" s="35"/>
      <c r="C1" s="35"/>
      <c r="D1" s="35"/>
      <c r="E1" s="35"/>
      <c r="F1" s="35"/>
      <c r="G1" s="35"/>
      <c r="H1" s="35"/>
      <c r="I1" s="36"/>
      <c r="J1" s="36"/>
      <c r="K1" s="37"/>
    </row>
    <row r="2" customFormat="false" ht="23.85" hidden="false" customHeight="false" outlineLevel="0" collapsed="false">
      <c r="A2" s="35"/>
      <c r="B2" s="38"/>
      <c r="C2" s="39" t="s">
        <v>125</v>
      </c>
      <c r="D2" s="40"/>
      <c r="E2" s="40"/>
      <c r="F2" s="40"/>
      <c r="G2" s="38"/>
      <c r="H2" s="38"/>
      <c r="I2" s="41"/>
      <c r="J2" s="41"/>
      <c r="K2" s="37"/>
    </row>
    <row r="3" customFormat="false" ht="23.85" hidden="false" customHeight="false" outlineLevel="0" collapsed="false">
      <c r="A3" s="7" t="s">
        <v>126</v>
      </c>
      <c r="B3" s="42" t="s">
        <v>5</v>
      </c>
      <c r="C3" s="43" t="s">
        <v>6</v>
      </c>
      <c r="D3" s="11" t="s">
        <v>7</v>
      </c>
      <c r="E3" s="10" t="s">
        <v>8</v>
      </c>
      <c r="F3" s="10" t="s">
        <v>127</v>
      </c>
      <c r="G3" s="42" t="s">
        <v>10</v>
      </c>
      <c r="H3" s="42" t="s">
        <v>11</v>
      </c>
      <c r="I3" s="36" t="s">
        <v>128</v>
      </c>
      <c r="J3" s="36" t="s">
        <v>14</v>
      </c>
      <c r="K3" s="37" t="s">
        <v>129</v>
      </c>
    </row>
    <row r="4" customFormat="false" ht="23.85" hidden="true" customHeight="false" outlineLevel="0" collapsed="false">
      <c r="A4" s="13" t="n">
        <v>45107</v>
      </c>
      <c r="B4" s="44" t="s">
        <v>17</v>
      </c>
      <c r="C4" s="15" t="s">
        <v>18</v>
      </c>
      <c r="D4" s="16"/>
      <c r="E4" s="16" t="n">
        <v>20</v>
      </c>
      <c r="F4" s="16" t="n">
        <f aca="false">SUM($E$4:E4)-SUM($D$4:D4)</f>
        <v>20</v>
      </c>
      <c r="G4" s="44" t="s">
        <v>19</v>
      </c>
      <c r="H4" s="44" t="s">
        <v>130</v>
      </c>
      <c r="I4" s="45" t="n">
        <v>202324</v>
      </c>
      <c r="J4" s="45" t="s">
        <v>21</v>
      </c>
    </row>
    <row r="5" customFormat="false" ht="23.85" hidden="true" customHeight="false" outlineLevel="0" collapsed="false">
      <c r="A5" s="13" t="n">
        <v>45138</v>
      </c>
      <c r="B5" s="44" t="s">
        <v>22</v>
      </c>
      <c r="C5" s="15" t="n">
        <v>831611</v>
      </c>
      <c r="D5" s="16"/>
      <c r="E5" s="16" t="n">
        <v>500</v>
      </c>
      <c r="F5" s="16" t="n">
        <f aca="false">SUM($E$4:E5)-SUM($D$4:D5)</f>
        <v>520</v>
      </c>
      <c r="G5" s="44" t="s">
        <v>23</v>
      </c>
      <c r="H5" s="44" t="s">
        <v>24</v>
      </c>
      <c r="I5" s="45" t="n">
        <v>202324</v>
      </c>
      <c r="J5" s="45" t="s">
        <v>25</v>
      </c>
    </row>
    <row r="6" customFormat="false" ht="23.85" hidden="true" customHeight="false" outlineLevel="0" collapsed="false">
      <c r="A6" s="13" t="n">
        <v>45212</v>
      </c>
      <c r="B6" s="44" t="s">
        <v>38</v>
      </c>
      <c r="C6" s="15" t="s">
        <v>39</v>
      </c>
      <c r="D6" s="16"/>
      <c r="E6" s="16" t="n">
        <v>9700</v>
      </c>
      <c r="F6" s="16" t="n">
        <f aca="false">SUM($E$4:E6)-SUM($D$4:D6)</f>
        <v>10220</v>
      </c>
      <c r="G6" s="44" t="s">
        <v>40</v>
      </c>
      <c r="H6" s="44" t="s">
        <v>24</v>
      </c>
      <c r="I6" s="45" t="n">
        <v>202324</v>
      </c>
      <c r="J6" s="45" t="s">
        <v>25</v>
      </c>
    </row>
    <row r="7" customFormat="false" ht="12.8" hidden="true" customHeight="false" outlineLevel="0" collapsed="false">
      <c r="A7" s="13" t="n">
        <v>45218</v>
      </c>
      <c r="B7" s="44" t="s">
        <v>38</v>
      </c>
      <c r="C7" s="15" t="s">
        <v>41</v>
      </c>
      <c r="D7" s="16"/>
      <c r="E7" s="16" t="n">
        <v>2000</v>
      </c>
      <c r="F7" s="16" t="n">
        <f aca="false">SUM($E$4:E7)-SUM($D$4:D7)</f>
        <v>12220</v>
      </c>
      <c r="G7" s="44" t="s">
        <v>42</v>
      </c>
      <c r="H7" s="44" t="s">
        <v>24</v>
      </c>
      <c r="I7" s="45" t="n">
        <v>202324</v>
      </c>
      <c r="J7" s="45" t="s">
        <v>25</v>
      </c>
    </row>
    <row r="8" customFormat="false" ht="35.05" hidden="true" customHeight="false" outlineLevel="0" collapsed="false">
      <c r="A8" s="13" t="n">
        <v>45250</v>
      </c>
      <c r="B8" s="44" t="s">
        <v>22</v>
      </c>
      <c r="C8" s="15" t="s">
        <v>45</v>
      </c>
      <c r="D8" s="16"/>
      <c r="E8" s="16" t="n">
        <v>500</v>
      </c>
      <c r="F8" s="16" t="n">
        <f aca="false">SUM($E$4:E8)-SUM($D$4:D8)</f>
        <v>12720</v>
      </c>
      <c r="G8" s="44" t="s">
        <v>46</v>
      </c>
      <c r="H8" s="44" t="s">
        <v>24</v>
      </c>
      <c r="I8" s="45" t="n">
        <v>202324</v>
      </c>
      <c r="J8" s="45" t="s">
        <v>25</v>
      </c>
    </row>
    <row r="9" customFormat="false" ht="23.85" hidden="true" customHeight="false" outlineLevel="0" collapsed="false">
      <c r="A9" s="22" t="n">
        <v>45252</v>
      </c>
      <c r="B9" s="46" t="s">
        <v>48</v>
      </c>
      <c r="C9" s="47" t="s">
        <v>49</v>
      </c>
      <c r="D9" s="48" t="n">
        <v>140.89</v>
      </c>
      <c r="E9" s="48"/>
      <c r="F9" s="48" t="n">
        <f aca="false">SUM($E$4:E9)-SUM($D$4:D9)</f>
        <v>12579.11</v>
      </c>
      <c r="G9" s="46" t="s">
        <v>19</v>
      </c>
      <c r="H9" s="46" t="s">
        <v>131</v>
      </c>
      <c r="I9" s="49" t="n">
        <v>202324</v>
      </c>
      <c r="J9" s="50" t="s">
        <v>51</v>
      </c>
    </row>
    <row r="10" customFormat="false" ht="23.85" hidden="true" customHeight="false" outlineLevel="0" collapsed="false">
      <c r="A10" s="13" t="n">
        <v>45273</v>
      </c>
      <c r="B10" s="44" t="s">
        <v>48</v>
      </c>
      <c r="C10" s="15" t="s">
        <v>52</v>
      </c>
      <c r="D10" s="16" t="n">
        <v>2150</v>
      </c>
      <c r="E10" s="16"/>
      <c r="F10" s="16" t="n">
        <f aca="false">SUM($E$4:E10)-SUM($D$4:D10)</f>
        <v>10429.11</v>
      </c>
      <c r="G10" s="44" t="s">
        <v>53</v>
      </c>
      <c r="H10" s="44" t="s">
        <v>54</v>
      </c>
      <c r="I10" s="45" t="n">
        <v>202324</v>
      </c>
      <c r="J10" s="45" t="s">
        <v>55</v>
      </c>
    </row>
    <row r="11" customFormat="false" ht="12.8" hidden="true" customHeight="false" outlineLevel="0" collapsed="false">
      <c r="A11" s="13" t="n">
        <v>45313</v>
      </c>
      <c r="B11" s="44" t="s">
        <v>38</v>
      </c>
      <c r="C11" s="15" t="s">
        <v>56</v>
      </c>
      <c r="D11" s="16"/>
      <c r="E11" s="16" t="n">
        <v>10734.46</v>
      </c>
      <c r="F11" s="16" t="n">
        <f aca="false">SUM($E$4:E11)-SUM($D$4:D11)</f>
        <v>21163.57</v>
      </c>
      <c r="G11" s="44" t="s">
        <v>57</v>
      </c>
      <c r="H11" s="44" t="s">
        <v>24</v>
      </c>
      <c r="I11" s="45" t="n">
        <v>202324</v>
      </c>
      <c r="J11" s="45" t="s">
        <v>25</v>
      </c>
    </row>
    <row r="12" customFormat="false" ht="23.85" hidden="true" customHeight="false" outlineLevel="0" collapsed="false">
      <c r="A12" s="13" t="n">
        <v>45341</v>
      </c>
      <c r="B12" s="44" t="s">
        <v>48</v>
      </c>
      <c r="C12" s="15" t="s">
        <v>58</v>
      </c>
      <c r="D12" s="16" t="n">
        <v>8584.46</v>
      </c>
      <c r="E12" s="16"/>
      <c r="F12" s="16" t="n">
        <f aca="false">SUM($E$4:E12)-SUM($D$4:D12)</f>
        <v>12579.11</v>
      </c>
      <c r="G12" s="44" t="s">
        <v>53</v>
      </c>
      <c r="H12" s="44" t="s">
        <v>59</v>
      </c>
      <c r="I12" s="45" t="n">
        <v>202324</v>
      </c>
      <c r="J12" s="45" t="s">
        <v>55</v>
      </c>
    </row>
    <row r="13" customFormat="false" ht="12.8" hidden="true" customHeight="false" outlineLevel="0" collapsed="false">
      <c r="A13" s="13" t="n">
        <v>45359</v>
      </c>
      <c r="B13" s="44" t="s">
        <v>60</v>
      </c>
      <c r="C13" s="15" t="s">
        <v>61</v>
      </c>
      <c r="D13" s="16" t="n">
        <v>3814.72</v>
      </c>
      <c r="E13" s="16"/>
      <c r="F13" s="16" t="n">
        <f aca="false">SUM($E$4:E13)-SUM($D$4:D13)</f>
        <v>8764.39</v>
      </c>
      <c r="G13" s="44" t="s">
        <v>53</v>
      </c>
      <c r="H13" s="44" t="s">
        <v>62</v>
      </c>
      <c r="I13" s="45" t="n">
        <v>202324</v>
      </c>
      <c r="J13" s="45" t="s">
        <v>55</v>
      </c>
    </row>
    <row r="14" customFormat="false" ht="12.8" hidden="true" customHeight="false" outlineLevel="0" collapsed="false">
      <c r="A14" s="13" t="n">
        <v>45362</v>
      </c>
      <c r="B14" s="44" t="s">
        <v>38</v>
      </c>
      <c r="C14" s="15" t="s">
        <v>41</v>
      </c>
      <c r="D14" s="16"/>
      <c r="E14" s="16" t="n">
        <v>500</v>
      </c>
      <c r="F14" s="16" t="n">
        <f aca="false">SUM($E$4:E14)-SUM($D$4:D14)</f>
        <v>9264.39</v>
      </c>
      <c r="G14" s="44" t="s">
        <v>42</v>
      </c>
      <c r="H14" s="44" t="s">
        <v>24</v>
      </c>
      <c r="I14" s="45" t="n">
        <v>202324</v>
      </c>
      <c r="J14" s="45" t="s">
        <v>25</v>
      </c>
    </row>
    <row r="15" customFormat="false" ht="12.8" hidden="true" customHeight="false" outlineLevel="0" collapsed="false">
      <c r="A15" s="13" t="n">
        <v>45363</v>
      </c>
      <c r="B15" s="44" t="s">
        <v>63</v>
      </c>
      <c r="C15" s="15" t="s">
        <v>64</v>
      </c>
      <c r="D15" s="16" t="n">
        <v>29.99</v>
      </c>
      <c r="E15" s="16"/>
      <c r="F15" s="16" t="n">
        <f aca="false">SUM($E$4:E15)-SUM($D$4:D15)</f>
        <v>9234.4</v>
      </c>
      <c r="G15" s="44" t="s">
        <v>65</v>
      </c>
      <c r="H15" s="44" t="s">
        <v>66</v>
      </c>
      <c r="I15" s="45" t="n">
        <v>202324</v>
      </c>
      <c r="J15" s="45" t="s">
        <v>132</v>
      </c>
    </row>
    <row r="16" customFormat="false" ht="12.8" hidden="true" customHeight="false" outlineLevel="0" collapsed="false">
      <c r="A16" s="13" t="n">
        <v>45363</v>
      </c>
      <c r="B16" s="44" t="s">
        <v>63</v>
      </c>
      <c r="C16" s="15" t="s">
        <v>64</v>
      </c>
      <c r="D16" s="16" t="n">
        <v>92.91</v>
      </c>
      <c r="E16" s="16"/>
      <c r="F16" s="16" t="n">
        <f aca="false">SUM($E$4:E16)-SUM($D$4:D16)</f>
        <v>9141.49</v>
      </c>
      <c r="G16" s="44" t="s">
        <v>65</v>
      </c>
      <c r="H16" s="44" t="s">
        <v>32</v>
      </c>
      <c r="I16" s="45" t="n">
        <v>202324</v>
      </c>
      <c r="J16" s="45" t="s">
        <v>132</v>
      </c>
    </row>
    <row r="17" customFormat="false" ht="12.8" hidden="true" customHeight="false" outlineLevel="0" collapsed="false">
      <c r="A17" s="13" t="n">
        <v>45363</v>
      </c>
      <c r="B17" s="44" t="s">
        <v>63</v>
      </c>
      <c r="C17" s="15" t="s">
        <v>64</v>
      </c>
      <c r="D17" s="16" t="n">
        <v>49.9</v>
      </c>
      <c r="E17" s="16"/>
      <c r="F17" s="16" t="n">
        <f aca="false">SUM($E$4:E17)-SUM($D$4:D17)</f>
        <v>9091.59</v>
      </c>
      <c r="G17" s="44" t="s">
        <v>65</v>
      </c>
      <c r="H17" s="44" t="s">
        <v>32</v>
      </c>
      <c r="I17" s="45" t="n">
        <v>202324</v>
      </c>
      <c r="J17" s="45" t="s">
        <v>132</v>
      </c>
    </row>
    <row r="18" customFormat="false" ht="12.8" hidden="true" customHeight="false" outlineLevel="0" collapsed="false">
      <c r="A18" s="13" t="n">
        <v>45363</v>
      </c>
      <c r="B18" s="44" t="s">
        <v>63</v>
      </c>
      <c r="C18" s="15" t="s">
        <v>64</v>
      </c>
      <c r="D18" s="16" t="n">
        <v>28.89</v>
      </c>
      <c r="E18" s="16"/>
      <c r="F18" s="16" t="n">
        <f aca="false">SUM($E$4:E18)-SUM($D$4:D18)</f>
        <v>9062.7</v>
      </c>
      <c r="G18" s="44" t="s">
        <v>65</v>
      </c>
      <c r="H18" s="44" t="s">
        <v>67</v>
      </c>
      <c r="I18" s="45" t="n">
        <v>202324</v>
      </c>
      <c r="J18" s="45" t="s">
        <v>132</v>
      </c>
    </row>
    <row r="19" customFormat="false" ht="12.8" hidden="true" customHeight="false" outlineLevel="0" collapsed="false">
      <c r="A19" s="13" t="n">
        <v>45363</v>
      </c>
      <c r="B19" s="44" t="s">
        <v>63</v>
      </c>
      <c r="C19" s="15" t="s">
        <v>64</v>
      </c>
      <c r="D19" s="16" t="n">
        <v>249.98</v>
      </c>
      <c r="E19" s="16"/>
      <c r="F19" s="16" t="n">
        <f aca="false">SUM($E$4:E19)-SUM($D$4:D19)</f>
        <v>8812.72</v>
      </c>
      <c r="G19" s="44" t="s">
        <v>65</v>
      </c>
      <c r="H19" s="44" t="s">
        <v>68</v>
      </c>
      <c r="I19" s="45" t="n">
        <v>202324</v>
      </c>
      <c r="J19" s="45" t="s">
        <v>132</v>
      </c>
    </row>
    <row r="20" customFormat="false" ht="12.8" hidden="true" customHeight="false" outlineLevel="0" collapsed="false">
      <c r="A20" s="13" t="n">
        <v>45369</v>
      </c>
      <c r="B20" s="44" t="s">
        <v>22</v>
      </c>
      <c r="C20" s="15" t="s">
        <v>56</v>
      </c>
      <c r="D20" s="24"/>
      <c r="E20" s="16" t="n">
        <v>3814.72</v>
      </c>
      <c r="F20" s="16" t="n">
        <f aca="false">SUM($E$4:E20)-SUM($D$4:D20)</f>
        <v>12627.44</v>
      </c>
      <c r="G20" s="44" t="s">
        <v>57</v>
      </c>
      <c r="H20" s="45" t="s">
        <v>24</v>
      </c>
      <c r="I20" s="45" t="n">
        <v>202324</v>
      </c>
      <c r="J20" s="45" t="s">
        <v>25</v>
      </c>
    </row>
    <row r="21" customFormat="false" ht="12.8" hidden="true" customHeight="false" outlineLevel="0" collapsed="false">
      <c r="A21" s="13" t="n">
        <v>45386</v>
      </c>
      <c r="B21" s="44" t="s">
        <v>63</v>
      </c>
      <c r="C21" s="45" t="s">
        <v>69</v>
      </c>
      <c r="D21" s="16" t="n">
        <v>30.31</v>
      </c>
      <c r="E21" s="24"/>
      <c r="F21" s="16" t="n">
        <f aca="false">SUM($E$4:E21)-SUM($D$4:D21)</f>
        <v>12597.13</v>
      </c>
      <c r="G21" s="45" t="s">
        <v>70</v>
      </c>
      <c r="H21" s="45" t="s">
        <v>71</v>
      </c>
      <c r="I21" s="45" t="n">
        <v>202324</v>
      </c>
      <c r="J21" s="45" t="s">
        <v>132</v>
      </c>
    </row>
    <row r="22" s="30" customFormat="true" ht="23.85" hidden="true" customHeight="false" outlineLevel="0" collapsed="false">
      <c r="A22" s="13" t="n">
        <v>45455</v>
      </c>
      <c r="B22" s="44" t="s">
        <v>63</v>
      </c>
      <c r="C22" s="44" t="s">
        <v>72</v>
      </c>
      <c r="D22" s="16" t="n">
        <v>404.26</v>
      </c>
      <c r="E22" s="24"/>
      <c r="F22" s="16" t="n">
        <f aca="false">SUM($E$4:E22)-SUM($D$4:D22)</f>
        <v>12192.87</v>
      </c>
      <c r="G22" s="44" t="s">
        <v>73</v>
      </c>
      <c r="H22" s="44" t="s">
        <v>74</v>
      </c>
      <c r="I22" s="45" t="n">
        <v>202324</v>
      </c>
      <c r="J22" s="45" t="s">
        <v>33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  <c r="AMK22" s="6"/>
    </row>
    <row r="23" customFormat="false" ht="23.85" hidden="true" customHeight="false" outlineLevel="0" collapsed="false">
      <c r="A23" s="13" t="n">
        <v>45460</v>
      </c>
      <c r="B23" s="44" t="s">
        <v>63</v>
      </c>
      <c r="C23" s="44" t="s">
        <v>133</v>
      </c>
      <c r="D23" s="16" t="n">
        <v>6</v>
      </c>
      <c r="E23" s="24"/>
      <c r="F23" s="16" t="n">
        <f aca="false">SUM($E$4:E23)-SUM($D$4:D23)</f>
        <v>12186.87</v>
      </c>
      <c r="G23" s="44" t="s">
        <v>36</v>
      </c>
      <c r="H23" s="44" t="s">
        <v>79</v>
      </c>
      <c r="I23" s="45" t="n">
        <v>202324</v>
      </c>
      <c r="J23" s="45" t="s">
        <v>33</v>
      </c>
    </row>
    <row r="24" customFormat="false" ht="23.85" hidden="true" customHeight="false" outlineLevel="0" collapsed="false">
      <c r="A24" s="13" t="n">
        <v>45460</v>
      </c>
      <c r="B24" s="44" t="s">
        <v>63</v>
      </c>
      <c r="C24" s="44" t="s">
        <v>86</v>
      </c>
      <c r="D24" s="16" t="n">
        <v>96</v>
      </c>
      <c r="E24" s="24"/>
      <c r="F24" s="16" t="n">
        <f aca="false">SUM($E$4:E24)-SUM($D$4:D24)</f>
        <v>12090.87</v>
      </c>
      <c r="G24" s="44" t="s">
        <v>87</v>
      </c>
      <c r="H24" s="44" t="s">
        <v>88</v>
      </c>
      <c r="I24" s="45" t="n">
        <v>202324</v>
      </c>
      <c r="J24" s="45" t="s">
        <v>33</v>
      </c>
    </row>
    <row r="25" customFormat="false" ht="23.85" hidden="true" customHeight="false" outlineLevel="0" collapsed="false">
      <c r="A25" s="13" t="n">
        <v>45476</v>
      </c>
      <c r="B25" s="44" t="s">
        <v>48</v>
      </c>
      <c r="C25" s="15" t="s">
        <v>95</v>
      </c>
      <c r="D25" s="16" t="n">
        <v>23.3</v>
      </c>
      <c r="E25" s="24"/>
      <c r="F25" s="16" t="n">
        <f aca="false">SUM($E$4:E25)-SUM($D$4:D25)</f>
        <v>12067.57</v>
      </c>
      <c r="G25" s="44" t="s">
        <v>19</v>
      </c>
      <c r="H25" s="44" t="s">
        <v>134</v>
      </c>
      <c r="I25" s="45" t="n">
        <v>202324</v>
      </c>
      <c r="J25" s="45" t="s">
        <v>33</v>
      </c>
    </row>
    <row r="26" s="30" customFormat="true" ht="23.85" hidden="true" customHeight="false" outlineLevel="0" collapsed="false">
      <c r="A26" s="13" t="n">
        <v>45495</v>
      </c>
      <c r="B26" s="44" t="s">
        <v>48</v>
      </c>
      <c r="C26" s="15" t="s">
        <v>89</v>
      </c>
      <c r="D26" s="16" t="n">
        <v>60</v>
      </c>
      <c r="E26" s="24"/>
      <c r="F26" s="16" t="n">
        <f aca="false">SUM($E$4:E26)-SUM($D$4:D26)</f>
        <v>12007.57</v>
      </c>
      <c r="G26" s="44" t="s">
        <v>90</v>
      </c>
      <c r="H26" s="44" t="s">
        <v>91</v>
      </c>
      <c r="I26" s="45" t="n">
        <v>202324</v>
      </c>
      <c r="J26" s="45" t="s">
        <v>33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  <c r="AMK26" s="6"/>
    </row>
    <row r="27" customFormat="false" ht="12.8" hidden="true" customHeight="false" outlineLevel="0" collapsed="false">
      <c r="A27" s="29" t="n">
        <v>45502</v>
      </c>
      <c r="B27" s="44" t="s">
        <v>22</v>
      </c>
      <c r="C27" s="15" t="s">
        <v>108</v>
      </c>
      <c r="D27" s="24"/>
      <c r="E27" s="16" t="n">
        <v>24178.34</v>
      </c>
      <c r="F27" s="16" t="n">
        <f aca="false">SUM($E$4:E27)-SUM($D$4:D27)</f>
        <v>36185.91</v>
      </c>
      <c r="G27" s="44" t="s">
        <v>57</v>
      </c>
      <c r="H27" s="45" t="s">
        <v>24</v>
      </c>
      <c r="I27" s="45" t="n">
        <v>202324</v>
      </c>
      <c r="J27" s="45" t="s">
        <v>25</v>
      </c>
    </row>
    <row r="28" customFormat="false" ht="23.85" hidden="true" customHeight="false" outlineLevel="0" collapsed="false">
      <c r="A28" s="13" t="n">
        <v>45503</v>
      </c>
      <c r="B28" s="44" t="s">
        <v>63</v>
      </c>
      <c r="C28" s="51" t="s">
        <v>135</v>
      </c>
      <c r="D28" s="16" t="n">
        <v>9.95</v>
      </c>
      <c r="E28" s="24"/>
      <c r="F28" s="16" t="n">
        <f aca="false">SUM($E$4:E28)-SUM($D$4:D28)</f>
        <v>36175.96</v>
      </c>
      <c r="G28" s="45" t="s">
        <v>136</v>
      </c>
      <c r="H28" s="45" t="s">
        <v>137</v>
      </c>
      <c r="I28" s="45" t="n">
        <v>202324</v>
      </c>
      <c r="J28" s="45" t="s">
        <v>33</v>
      </c>
    </row>
    <row r="29" customFormat="false" ht="23.85" hidden="true" customHeight="false" outlineLevel="0" collapsed="false">
      <c r="A29" s="13" t="n">
        <v>45504</v>
      </c>
      <c r="B29" s="44" t="s">
        <v>38</v>
      </c>
      <c r="C29" s="52" t="n">
        <v>832412</v>
      </c>
      <c r="D29" s="16"/>
      <c r="E29" s="24" t="n">
        <v>500</v>
      </c>
      <c r="F29" s="16" t="n">
        <f aca="false">SUM($E$4:E29)-SUM($D$4:D29)</f>
        <v>36675.96</v>
      </c>
      <c r="G29" s="45" t="s">
        <v>23</v>
      </c>
      <c r="H29" s="45" t="s">
        <v>111</v>
      </c>
      <c r="I29" s="45" t="n">
        <v>202324</v>
      </c>
      <c r="J29" s="45" t="s">
        <v>25</v>
      </c>
    </row>
    <row r="30" customFormat="false" ht="23.85" hidden="true" customHeight="false" outlineLevel="0" collapsed="false">
      <c r="A30" s="13" t="n">
        <v>45504</v>
      </c>
      <c r="B30" s="44" t="s">
        <v>48</v>
      </c>
      <c r="C30" s="15" t="s">
        <v>113</v>
      </c>
      <c r="D30" s="16" t="n">
        <v>100.58</v>
      </c>
      <c r="E30" s="24"/>
      <c r="F30" s="16" t="n">
        <f aca="false">SUM($E$4:E30)-SUM($D$4:D30)</f>
        <v>36575.38</v>
      </c>
      <c r="G30" s="44" t="s">
        <v>19</v>
      </c>
      <c r="H30" s="44" t="s">
        <v>138</v>
      </c>
      <c r="I30" s="45" t="n">
        <v>202324</v>
      </c>
      <c r="J30" s="45" t="s">
        <v>51</v>
      </c>
    </row>
    <row r="31" customFormat="false" ht="23.85" hidden="true" customHeight="false" outlineLevel="0" collapsed="false">
      <c r="A31" s="13" t="n">
        <v>45505</v>
      </c>
      <c r="B31" s="44" t="s">
        <v>63</v>
      </c>
      <c r="C31" s="51" t="s">
        <v>115</v>
      </c>
      <c r="D31" s="24" t="n">
        <v>20.01</v>
      </c>
      <c r="E31" s="24"/>
      <c r="F31" s="16" t="n">
        <f aca="false">SUM($E$4:E31)-SUM($D$4:D31)</f>
        <v>36555.37</v>
      </c>
      <c r="G31" s="45" t="s">
        <v>139</v>
      </c>
      <c r="H31" s="45" t="s">
        <v>140</v>
      </c>
      <c r="I31" s="45" t="n">
        <v>202324</v>
      </c>
      <c r="J31" s="45" t="s">
        <v>33</v>
      </c>
    </row>
    <row r="32" customFormat="false" ht="23.85" hidden="true" customHeight="false" outlineLevel="0" collapsed="false">
      <c r="A32" s="13" t="n">
        <v>45505</v>
      </c>
      <c r="B32" s="44" t="s">
        <v>48</v>
      </c>
      <c r="C32" s="15" t="s">
        <v>103</v>
      </c>
      <c r="D32" s="16" t="n">
        <v>24178.34</v>
      </c>
      <c r="E32" s="24"/>
      <c r="F32" s="16" t="n">
        <f aca="false">SUM($E$4:E32)-SUM($D$4:D32)</f>
        <v>12377.03</v>
      </c>
      <c r="G32" s="44" t="s">
        <v>119</v>
      </c>
      <c r="H32" s="44" t="s">
        <v>141</v>
      </c>
      <c r="I32" s="45" t="n">
        <v>202324</v>
      </c>
      <c r="J32" s="45" t="s">
        <v>55</v>
      </c>
    </row>
    <row r="33" customFormat="false" ht="12.8" hidden="true" customHeight="false" outlineLevel="0" collapsed="false">
      <c r="A33" s="53" t="s">
        <v>142</v>
      </c>
      <c r="B33" s="44" t="s">
        <v>63</v>
      </c>
      <c r="C33" s="45" t="s">
        <v>121</v>
      </c>
      <c r="D33" s="24" t="n">
        <v>27.96</v>
      </c>
      <c r="E33" s="24"/>
      <c r="F33" s="16" t="n">
        <f aca="false">SUM($E$4:E33)-SUM($D$4:D33)</f>
        <v>12349.07</v>
      </c>
      <c r="G33" s="45" t="s">
        <v>122</v>
      </c>
      <c r="H33" s="45" t="s">
        <v>123</v>
      </c>
      <c r="I33" s="54" t="n">
        <v>202324</v>
      </c>
      <c r="J33" s="54" t="s">
        <v>55</v>
      </c>
    </row>
    <row r="34" customFormat="false" ht="12.8" hidden="true" customHeight="false" outlineLevel="0" collapsed="false">
      <c r="A34" s="13" t="n">
        <v>45526</v>
      </c>
      <c r="B34" s="44" t="s">
        <v>48</v>
      </c>
      <c r="C34" s="15" t="s">
        <v>118</v>
      </c>
      <c r="D34" s="16" t="n">
        <v>1830</v>
      </c>
      <c r="E34" s="24"/>
      <c r="F34" s="16" t="n">
        <f aca="false">SUM($E$4:E34)-SUM($D$4:D34)</f>
        <v>10519.07</v>
      </c>
      <c r="G34" s="44" t="s">
        <v>119</v>
      </c>
      <c r="H34" s="44" t="s">
        <v>120</v>
      </c>
      <c r="I34" s="55" t="n">
        <v>202324</v>
      </c>
      <c r="J34" s="54" t="s">
        <v>55</v>
      </c>
      <c r="K34" s="56"/>
    </row>
    <row r="35" customFormat="false" ht="23.85" hidden="false" customHeight="false" outlineLevel="0" collapsed="false">
      <c r="A35" s="13" t="n">
        <v>45541</v>
      </c>
      <c r="B35" s="44" t="s">
        <v>63</v>
      </c>
      <c r="C35" s="15" t="s">
        <v>64</v>
      </c>
      <c r="D35" s="16" t="n">
        <v>14.24</v>
      </c>
      <c r="E35" s="24"/>
      <c r="F35" s="16" t="n">
        <f aca="false">SUM($E$4:E35)-SUM($D$4:D35)</f>
        <v>10504.83</v>
      </c>
      <c r="G35" s="44" t="s">
        <v>65</v>
      </c>
      <c r="H35" s="44" t="s">
        <v>143</v>
      </c>
      <c r="I35" s="57" t="n">
        <v>202425</v>
      </c>
      <c r="J35" s="45" t="s">
        <v>132</v>
      </c>
      <c r="K35" s="56" t="s">
        <v>144</v>
      </c>
    </row>
    <row r="36" customFormat="false" ht="12.8" hidden="false" customHeight="false" outlineLevel="0" collapsed="false">
      <c r="A36" s="13" t="n">
        <v>45572</v>
      </c>
      <c r="B36" s="44" t="s">
        <v>22</v>
      </c>
      <c r="C36" s="15" t="s">
        <v>56</v>
      </c>
      <c r="D36" s="16"/>
      <c r="E36" s="24" t="n">
        <v>21181.66</v>
      </c>
      <c r="F36" s="16" t="n">
        <f aca="false">SUM($E$4:E36)-SUM($D$4:D36)</f>
        <v>31686.49</v>
      </c>
      <c r="G36" s="44"/>
      <c r="H36" s="45" t="s">
        <v>24</v>
      </c>
      <c r="I36" s="45" t="n">
        <v>202425</v>
      </c>
      <c r="J36" s="45" t="s">
        <v>25</v>
      </c>
    </row>
    <row r="37" customFormat="false" ht="12.8" hidden="false" customHeight="false" outlineLevel="0" collapsed="false">
      <c r="A37" s="13" t="n">
        <v>45576</v>
      </c>
      <c r="B37" s="44" t="s">
        <v>48</v>
      </c>
      <c r="C37" s="15" t="s">
        <v>145</v>
      </c>
      <c r="D37" s="16" t="n">
        <v>21181.66</v>
      </c>
      <c r="E37" s="24"/>
      <c r="F37" s="16" t="n">
        <f aca="false">SUM($E$4:E37)-SUM($D$4:D37)</f>
        <v>10504.83</v>
      </c>
      <c r="G37" s="58" t="s">
        <v>119</v>
      </c>
      <c r="H37" s="58" t="s">
        <v>146</v>
      </c>
      <c r="I37" s="45" t="n">
        <v>202425</v>
      </c>
      <c r="J37" s="45" t="s">
        <v>55</v>
      </c>
      <c r="K37" s="56" t="s">
        <v>144</v>
      </c>
    </row>
    <row r="38" customFormat="false" ht="12.8" hidden="false" customHeight="false" outlineLevel="0" collapsed="false">
      <c r="A38" s="13" t="n">
        <v>45579</v>
      </c>
      <c r="B38" s="44" t="s">
        <v>63</v>
      </c>
      <c r="C38" s="15" t="s">
        <v>135</v>
      </c>
      <c r="D38" s="16" t="n">
        <v>10.99</v>
      </c>
      <c r="E38" s="24"/>
      <c r="F38" s="16" t="n">
        <f aca="false">SUM($E$4:E38)-SUM($D$4:D38)</f>
        <v>10493.84</v>
      </c>
      <c r="G38" s="44" t="s">
        <v>109</v>
      </c>
      <c r="H38" s="44" t="s">
        <v>98</v>
      </c>
      <c r="I38" s="45" t="n">
        <v>202425</v>
      </c>
      <c r="J38" s="45" t="s">
        <v>132</v>
      </c>
      <c r="K38" s="56" t="s">
        <v>144</v>
      </c>
    </row>
    <row r="39" customFormat="false" ht="12.8" hidden="false" customHeight="false" outlineLevel="0" collapsed="false">
      <c r="A39" s="13" t="n">
        <v>45581</v>
      </c>
      <c r="B39" s="44" t="s">
        <v>63</v>
      </c>
      <c r="C39" s="15" t="s">
        <v>147</v>
      </c>
      <c r="D39" s="16" t="n">
        <v>40.56</v>
      </c>
      <c r="E39" s="24"/>
      <c r="F39" s="16" t="n">
        <f aca="false">SUM($E$4:E39)-SUM($D$4:D39)</f>
        <v>10453.28</v>
      </c>
      <c r="G39" s="44" t="s">
        <v>148</v>
      </c>
      <c r="H39" s="44" t="s">
        <v>149</v>
      </c>
      <c r="I39" s="45" t="n">
        <v>202425</v>
      </c>
      <c r="J39" s="45" t="s">
        <v>132</v>
      </c>
      <c r="K39" s="56" t="s">
        <v>144</v>
      </c>
    </row>
    <row r="40" customFormat="false" ht="23.85" hidden="false" customHeight="false" outlineLevel="0" collapsed="false">
      <c r="A40" s="13" t="n">
        <v>45596</v>
      </c>
      <c r="B40" s="44" t="s">
        <v>48</v>
      </c>
      <c r="C40" s="15" t="s">
        <v>150</v>
      </c>
      <c r="D40" s="16" t="n">
        <v>4870</v>
      </c>
      <c r="E40" s="24"/>
      <c r="F40" s="16" t="n">
        <f aca="false">SUM($E$4:E40)-SUM($D$4:D40)</f>
        <v>5583.28</v>
      </c>
      <c r="G40" s="44" t="s">
        <v>53</v>
      </c>
      <c r="H40" s="44" t="s">
        <v>151</v>
      </c>
      <c r="I40" s="45" t="n">
        <v>202425</v>
      </c>
      <c r="J40" s="45" t="s">
        <v>55</v>
      </c>
      <c r="K40" s="56" t="s">
        <v>144</v>
      </c>
    </row>
    <row r="41" customFormat="false" ht="12.8" hidden="false" customHeight="false" outlineLevel="0" collapsed="false">
      <c r="A41" s="13" t="n">
        <v>45607</v>
      </c>
      <c r="B41" s="44" t="s">
        <v>22</v>
      </c>
      <c r="C41" s="15" t="s">
        <v>56</v>
      </c>
      <c r="D41" s="16"/>
      <c r="E41" s="24" t="n">
        <v>78634.32</v>
      </c>
      <c r="F41" s="16" t="n">
        <f aca="false">SUM($E$4:E41)-SUM($D$4:D41)</f>
        <v>84217.6</v>
      </c>
      <c r="G41" s="44"/>
      <c r="H41" s="44"/>
      <c r="I41" s="45" t="n">
        <v>202425</v>
      </c>
      <c r="J41" s="45" t="s">
        <v>25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  <c r="ALO41" s="30"/>
      <c r="ALP41" s="30"/>
      <c r="ALQ41" s="30"/>
      <c r="ALR41" s="30"/>
      <c r="ALS41" s="30"/>
      <c r="ALT41" s="30"/>
      <c r="ALU41" s="30"/>
      <c r="ALV41" s="30"/>
      <c r="ALW41" s="30"/>
      <c r="ALX41" s="30"/>
      <c r="ALY41" s="30"/>
      <c r="ALZ41" s="30"/>
      <c r="AMA41" s="30"/>
      <c r="AMB41" s="30"/>
      <c r="AMC41" s="30"/>
      <c r="AMD41" s="30"/>
      <c r="AME41" s="30"/>
      <c r="AMF41" s="30"/>
      <c r="AMG41" s="30"/>
      <c r="AMH41" s="30"/>
      <c r="AMI41" s="30"/>
      <c r="AMJ41" s="30"/>
      <c r="AMK41" s="30"/>
    </row>
    <row r="42" customFormat="false" ht="23.85" hidden="false" customHeight="false" outlineLevel="0" collapsed="false">
      <c r="A42" s="13" t="n">
        <v>45616</v>
      </c>
      <c r="B42" s="44" t="s">
        <v>63</v>
      </c>
      <c r="C42" s="15" t="s">
        <v>72</v>
      </c>
      <c r="D42" s="16" t="n">
        <v>185.81</v>
      </c>
      <c r="E42" s="24"/>
      <c r="F42" s="16" t="n">
        <f aca="false">SUM($E$4:E42)-SUM($D$4:D42)</f>
        <v>84031.79</v>
      </c>
      <c r="G42" s="44" t="s">
        <v>73</v>
      </c>
      <c r="H42" s="44" t="s">
        <v>152</v>
      </c>
      <c r="I42" s="45" t="n">
        <v>202425</v>
      </c>
      <c r="J42" s="45" t="s">
        <v>132</v>
      </c>
      <c r="K42" s="56" t="s">
        <v>144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  <c r="ALO42" s="30"/>
      <c r="ALP42" s="30"/>
      <c r="ALQ42" s="30"/>
      <c r="ALR42" s="30"/>
      <c r="ALS42" s="30"/>
      <c r="ALT42" s="30"/>
      <c r="ALU42" s="30"/>
      <c r="ALV42" s="30"/>
      <c r="ALW42" s="30"/>
      <c r="ALX42" s="30"/>
      <c r="ALY42" s="30"/>
      <c r="ALZ42" s="30"/>
      <c r="AMA42" s="30"/>
      <c r="AMB42" s="30"/>
      <c r="AMC42" s="30"/>
      <c r="AMD42" s="30"/>
      <c r="AME42" s="30"/>
      <c r="AMF42" s="30"/>
      <c r="AMG42" s="30"/>
      <c r="AMH42" s="30"/>
      <c r="AMI42" s="30"/>
      <c r="AMJ42" s="30"/>
      <c r="AMK42" s="30"/>
    </row>
    <row r="43" customFormat="false" ht="23.85" hidden="false" customHeight="false" outlineLevel="0" collapsed="false">
      <c r="A43" s="13" t="n">
        <v>45618</v>
      </c>
      <c r="B43" s="44" t="s">
        <v>63</v>
      </c>
      <c r="C43" s="15" t="s">
        <v>153</v>
      </c>
      <c r="D43" s="16" t="n">
        <v>1443.37</v>
      </c>
      <c r="E43" s="24"/>
      <c r="F43" s="16" t="n">
        <f aca="false">SUM($E$4:E43)-SUM($D$4:D43)</f>
        <v>82588.42</v>
      </c>
      <c r="G43" s="44" t="s">
        <v>154</v>
      </c>
      <c r="H43" s="44" t="s">
        <v>155</v>
      </c>
      <c r="I43" s="45" t="n">
        <v>202425</v>
      </c>
      <c r="J43" s="45" t="s">
        <v>55</v>
      </c>
      <c r="K43" s="56" t="s">
        <v>144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  <c r="ALO43" s="30"/>
      <c r="ALP43" s="30"/>
      <c r="ALQ43" s="30"/>
      <c r="ALR43" s="30"/>
      <c r="ALS43" s="30"/>
      <c r="ALT43" s="30"/>
      <c r="ALU43" s="30"/>
      <c r="ALV43" s="30"/>
      <c r="ALW43" s="30"/>
      <c r="ALX43" s="30"/>
      <c r="ALY43" s="30"/>
      <c r="ALZ43" s="30"/>
      <c r="AMA43" s="30"/>
      <c r="AMB43" s="30"/>
      <c r="AMC43" s="30"/>
      <c r="AMD43" s="30"/>
      <c r="AME43" s="30"/>
      <c r="AMF43" s="30"/>
      <c r="AMG43" s="30"/>
      <c r="AMH43" s="30"/>
      <c r="AMI43" s="30"/>
      <c r="AMJ43" s="30"/>
      <c r="AMK43" s="30"/>
    </row>
    <row r="44" customFormat="false" ht="23.85" hidden="false" customHeight="false" outlineLevel="0" collapsed="false">
      <c r="A44" s="13" t="n">
        <v>45618</v>
      </c>
      <c r="B44" s="44" t="s">
        <v>63</v>
      </c>
      <c r="C44" s="15" t="s">
        <v>153</v>
      </c>
      <c r="D44" s="16" t="n">
        <v>885.61</v>
      </c>
      <c r="E44" s="24"/>
      <c r="F44" s="16" t="n">
        <f aca="false">SUM($E$4:E44)-SUM($D$4:D44)</f>
        <v>81702.81</v>
      </c>
      <c r="G44" s="44" t="s">
        <v>154</v>
      </c>
      <c r="H44" s="58" t="s">
        <v>156</v>
      </c>
      <c r="I44" s="45" t="n">
        <v>202425</v>
      </c>
      <c r="J44" s="45" t="s">
        <v>55</v>
      </c>
      <c r="K44" s="56" t="s">
        <v>144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  <c r="ALO44" s="30"/>
      <c r="ALP44" s="30"/>
      <c r="ALQ44" s="30"/>
      <c r="ALR44" s="30"/>
      <c r="ALS44" s="30"/>
      <c r="ALT44" s="30"/>
      <c r="ALU44" s="30"/>
      <c r="ALV44" s="30"/>
      <c r="ALW44" s="30"/>
      <c r="ALX44" s="30"/>
      <c r="ALY44" s="30"/>
      <c r="ALZ44" s="30"/>
      <c r="AMA44" s="30"/>
      <c r="AMB44" s="30"/>
      <c r="AMC44" s="30"/>
      <c r="AMD44" s="30"/>
      <c r="AME44" s="30"/>
      <c r="AMF44" s="30"/>
      <c r="AMG44" s="30"/>
      <c r="AMH44" s="30"/>
      <c r="AMI44" s="30"/>
      <c r="AMJ44" s="30"/>
      <c r="AMK44" s="30"/>
    </row>
    <row r="45" customFormat="false" ht="12.8" hidden="false" customHeight="false" outlineLevel="0" collapsed="false">
      <c r="A45" s="13" t="n">
        <v>45618</v>
      </c>
      <c r="B45" s="44"/>
      <c r="C45" s="15" t="s">
        <v>157</v>
      </c>
      <c r="D45" s="16" t="n">
        <v>1812.34</v>
      </c>
      <c r="E45" s="24"/>
      <c r="F45" s="16" t="n">
        <f aca="false">SUM($E$4:E45)-SUM($D$4:D45)</f>
        <v>79890.47</v>
      </c>
      <c r="G45" s="44" t="s">
        <v>158</v>
      </c>
      <c r="H45" s="44" t="s">
        <v>159</v>
      </c>
      <c r="I45" s="45" t="n">
        <v>202425</v>
      </c>
      <c r="J45" s="45" t="s">
        <v>55</v>
      </c>
      <c r="K45" s="56" t="s">
        <v>144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  <c r="ALO45" s="30"/>
      <c r="ALP45" s="30"/>
      <c r="ALQ45" s="30"/>
      <c r="ALR45" s="30"/>
      <c r="ALS45" s="30"/>
      <c r="ALT45" s="30"/>
      <c r="ALU45" s="30"/>
      <c r="ALV45" s="30"/>
      <c r="ALW45" s="30"/>
      <c r="ALX45" s="30"/>
      <c r="ALY45" s="30"/>
      <c r="ALZ45" s="30"/>
      <c r="AMA45" s="30"/>
      <c r="AMB45" s="30"/>
      <c r="AMC45" s="30"/>
      <c r="AMD45" s="30"/>
      <c r="AME45" s="30"/>
      <c r="AMF45" s="30"/>
      <c r="AMG45" s="30"/>
      <c r="AMH45" s="30"/>
      <c r="AMI45" s="30"/>
      <c r="AMJ45" s="30"/>
      <c r="AMK45" s="30"/>
    </row>
    <row r="46" customFormat="false" ht="12.8" hidden="false" customHeight="false" outlineLevel="0" collapsed="false">
      <c r="A46" s="13" t="n">
        <v>45622</v>
      </c>
      <c r="B46" s="44" t="s">
        <v>48</v>
      </c>
      <c r="C46" s="15" t="s">
        <v>160</v>
      </c>
      <c r="D46" s="16" t="n">
        <v>27120</v>
      </c>
      <c r="E46" s="24"/>
      <c r="F46" s="16" t="n">
        <f aca="false">SUM($E$4:E46)-SUM($D$4:D46)</f>
        <v>52770.47</v>
      </c>
      <c r="G46" s="44" t="s">
        <v>119</v>
      </c>
      <c r="H46" s="58" t="s">
        <v>161</v>
      </c>
      <c r="I46" s="45" t="n">
        <v>202425</v>
      </c>
      <c r="J46" s="45" t="s">
        <v>55</v>
      </c>
      <c r="K46" s="56" t="s">
        <v>144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  <c r="ALO46" s="30"/>
      <c r="ALP46" s="30"/>
      <c r="ALQ46" s="30"/>
      <c r="ALR46" s="30"/>
      <c r="ALS46" s="30"/>
      <c r="ALT46" s="30"/>
      <c r="ALU46" s="30"/>
      <c r="ALV46" s="30"/>
      <c r="ALW46" s="30"/>
      <c r="ALX46" s="30"/>
      <c r="ALY46" s="30"/>
      <c r="ALZ46" s="30"/>
      <c r="AMA46" s="30"/>
      <c r="AMB46" s="30"/>
      <c r="AMC46" s="30"/>
      <c r="AMD46" s="30"/>
      <c r="AME46" s="30"/>
      <c r="AMF46" s="30"/>
      <c r="AMG46" s="30"/>
      <c r="AMH46" s="30"/>
      <c r="AMI46" s="30"/>
      <c r="AMJ46" s="30"/>
      <c r="AMK46" s="30"/>
    </row>
    <row r="47" customFormat="false" ht="12.8" hidden="false" customHeight="false" outlineLevel="0" collapsed="false">
      <c r="A47" s="13" t="n">
        <v>45622</v>
      </c>
      <c r="B47" s="44" t="s">
        <v>48</v>
      </c>
      <c r="C47" s="15" t="s">
        <v>162</v>
      </c>
      <c r="D47" s="16" t="n">
        <v>1751.04</v>
      </c>
      <c r="E47" s="24"/>
      <c r="F47" s="16" t="n">
        <f aca="false">SUM($E$4:E47)-SUM($D$4:D47)</f>
        <v>51019.43</v>
      </c>
      <c r="G47" s="44" t="s">
        <v>119</v>
      </c>
      <c r="H47" s="44" t="s">
        <v>163</v>
      </c>
      <c r="I47" s="45" t="n">
        <v>202425</v>
      </c>
      <c r="J47" s="45" t="s">
        <v>55</v>
      </c>
      <c r="K47" s="56" t="s">
        <v>144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  <c r="ALO47" s="30"/>
      <c r="ALP47" s="30"/>
      <c r="ALQ47" s="30"/>
      <c r="ALR47" s="30"/>
      <c r="ALS47" s="30"/>
      <c r="ALT47" s="30"/>
      <c r="ALU47" s="30"/>
      <c r="ALV47" s="30"/>
      <c r="ALW47" s="30"/>
      <c r="ALX47" s="30"/>
      <c r="ALY47" s="30"/>
      <c r="ALZ47" s="30"/>
      <c r="AMA47" s="30"/>
      <c r="AMB47" s="30"/>
      <c r="AMC47" s="30"/>
      <c r="AMD47" s="30"/>
      <c r="AME47" s="30"/>
      <c r="AMF47" s="30"/>
      <c r="AMG47" s="30"/>
      <c r="AMH47" s="30"/>
      <c r="AMI47" s="30"/>
      <c r="AMJ47" s="30"/>
      <c r="AMK47" s="30"/>
    </row>
    <row r="48" customFormat="false" ht="12.8" hidden="false" customHeight="false" outlineLevel="0" collapsed="false">
      <c r="A48" s="13" t="s">
        <v>164</v>
      </c>
      <c r="B48" s="44"/>
      <c r="C48" s="15" t="s">
        <v>165</v>
      </c>
      <c r="D48" s="16" t="n">
        <v>71.95</v>
      </c>
      <c r="E48" s="24"/>
      <c r="F48" s="16" t="n">
        <f aca="false">SUM($E$4:E48)-SUM($D$4:D48)</f>
        <v>50947.48</v>
      </c>
      <c r="G48" s="44" t="s">
        <v>166</v>
      </c>
      <c r="H48" s="44" t="s">
        <v>167</v>
      </c>
      <c r="I48" s="45" t="n">
        <v>202425</v>
      </c>
      <c r="J48" s="45" t="s">
        <v>132</v>
      </c>
      <c r="K48" s="56" t="s">
        <v>144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  <c r="KS48" s="30"/>
      <c r="KT48" s="30"/>
      <c r="KU48" s="30"/>
      <c r="KV48" s="30"/>
      <c r="KW48" s="30"/>
      <c r="KX48" s="30"/>
      <c r="KY48" s="30"/>
      <c r="KZ48" s="30"/>
      <c r="LA48" s="30"/>
      <c r="LB48" s="30"/>
      <c r="LC48" s="30"/>
      <c r="LD48" s="30"/>
      <c r="LE48" s="30"/>
      <c r="LF48" s="30"/>
      <c r="LG48" s="30"/>
      <c r="LH48" s="30"/>
      <c r="LI48" s="30"/>
      <c r="LJ48" s="30"/>
      <c r="LK48" s="30"/>
      <c r="LL48" s="30"/>
      <c r="LM48" s="30"/>
      <c r="LN48" s="30"/>
      <c r="LO48" s="30"/>
      <c r="LP48" s="30"/>
      <c r="LQ48" s="30"/>
      <c r="LR48" s="30"/>
      <c r="LS48" s="30"/>
      <c r="LT48" s="30"/>
      <c r="LU48" s="30"/>
      <c r="LV48" s="30"/>
      <c r="LW48" s="30"/>
      <c r="LX48" s="30"/>
      <c r="LY48" s="30"/>
      <c r="LZ48" s="30"/>
      <c r="MA48" s="30"/>
      <c r="MB48" s="30"/>
      <c r="MC48" s="30"/>
      <c r="MD48" s="30"/>
      <c r="ME48" s="30"/>
      <c r="MF48" s="30"/>
      <c r="MG48" s="30"/>
      <c r="MH48" s="30"/>
      <c r="MI48" s="30"/>
      <c r="MJ48" s="30"/>
      <c r="MK48" s="30"/>
      <c r="ML48" s="30"/>
      <c r="MM48" s="30"/>
      <c r="MN48" s="30"/>
      <c r="MO48" s="30"/>
      <c r="MP48" s="30"/>
      <c r="MQ48" s="30"/>
      <c r="MR48" s="30"/>
      <c r="MS48" s="30"/>
      <c r="MT48" s="30"/>
      <c r="MU48" s="30"/>
      <c r="MV48" s="30"/>
      <c r="MW48" s="30"/>
      <c r="MX48" s="30"/>
      <c r="MY48" s="30"/>
      <c r="MZ48" s="30"/>
      <c r="NA48" s="30"/>
      <c r="NB48" s="30"/>
      <c r="NC48" s="30"/>
      <c r="ND48" s="30"/>
      <c r="NE48" s="30"/>
      <c r="NF48" s="30"/>
      <c r="NG48" s="30"/>
      <c r="NH48" s="30"/>
      <c r="NI48" s="30"/>
      <c r="NJ48" s="30"/>
      <c r="NK48" s="30"/>
      <c r="NL48" s="30"/>
      <c r="NM48" s="30"/>
      <c r="NN48" s="30"/>
      <c r="NO48" s="30"/>
      <c r="NP48" s="30"/>
      <c r="NQ48" s="30"/>
      <c r="NR48" s="30"/>
      <c r="NS48" s="30"/>
      <c r="NT48" s="30"/>
      <c r="NU48" s="30"/>
      <c r="NV48" s="30"/>
      <c r="NW48" s="30"/>
      <c r="NX48" s="30"/>
      <c r="NY48" s="30"/>
      <c r="NZ48" s="30"/>
      <c r="OA48" s="30"/>
      <c r="OB48" s="30"/>
      <c r="OC48" s="30"/>
      <c r="OD48" s="30"/>
      <c r="OE48" s="30"/>
      <c r="OF48" s="30"/>
      <c r="OG48" s="30"/>
      <c r="OH48" s="30"/>
      <c r="OI48" s="30"/>
      <c r="OJ48" s="30"/>
      <c r="OK48" s="30"/>
      <c r="OL48" s="30"/>
      <c r="OM48" s="30"/>
      <c r="ON48" s="30"/>
      <c r="OO48" s="30"/>
      <c r="OP48" s="30"/>
      <c r="OQ48" s="30"/>
      <c r="OR48" s="30"/>
      <c r="OS48" s="30"/>
      <c r="OT48" s="30"/>
      <c r="OU48" s="30"/>
      <c r="OV48" s="30"/>
      <c r="OW48" s="30"/>
      <c r="OX48" s="30"/>
      <c r="OY48" s="30"/>
      <c r="OZ48" s="30"/>
      <c r="PA48" s="30"/>
      <c r="PB48" s="30"/>
      <c r="PC48" s="30"/>
      <c r="PD48" s="30"/>
      <c r="PE48" s="30"/>
      <c r="PF48" s="30"/>
      <c r="PG48" s="30"/>
      <c r="PH48" s="30"/>
      <c r="PI48" s="30"/>
      <c r="PJ48" s="30"/>
      <c r="PK48" s="30"/>
      <c r="PL48" s="30"/>
      <c r="PM48" s="30"/>
      <c r="PN48" s="30"/>
      <c r="PO48" s="30"/>
      <c r="PP48" s="30"/>
      <c r="PQ48" s="30"/>
      <c r="PR48" s="30"/>
      <c r="PS48" s="30"/>
      <c r="PT48" s="30"/>
      <c r="PU48" s="30"/>
      <c r="PV48" s="30"/>
      <c r="PW48" s="30"/>
      <c r="PX48" s="30"/>
      <c r="PY48" s="30"/>
      <c r="PZ48" s="30"/>
      <c r="QA48" s="30"/>
      <c r="QB48" s="30"/>
      <c r="QC48" s="30"/>
      <c r="QD48" s="30"/>
      <c r="QE48" s="30"/>
      <c r="QF48" s="30"/>
      <c r="QG48" s="30"/>
      <c r="QH48" s="30"/>
      <c r="QI48" s="30"/>
      <c r="QJ48" s="30"/>
      <c r="QK48" s="30"/>
      <c r="QL48" s="30"/>
      <c r="QM48" s="30"/>
      <c r="QN48" s="30"/>
      <c r="QO48" s="30"/>
      <c r="QP48" s="30"/>
      <c r="QQ48" s="30"/>
      <c r="QR48" s="30"/>
      <c r="QS48" s="30"/>
      <c r="QT48" s="30"/>
      <c r="QU48" s="30"/>
      <c r="QV48" s="30"/>
      <c r="QW48" s="30"/>
      <c r="QX48" s="30"/>
      <c r="QY48" s="30"/>
      <c r="QZ48" s="30"/>
      <c r="RA48" s="30"/>
      <c r="RB48" s="30"/>
      <c r="RC48" s="30"/>
      <c r="RD48" s="30"/>
      <c r="RE48" s="30"/>
      <c r="RF48" s="30"/>
      <c r="RG48" s="30"/>
      <c r="RH48" s="30"/>
      <c r="RI48" s="30"/>
      <c r="RJ48" s="30"/>
      <c r="RK48" s="30"/>
      <c r="RL48" s="30"/>
      <c r="RM48" s="30"/>
      <c r="RN48" s="30"/>
      <c r="RO48" s="30"/>
      <c r="RP48" s="30"/>
      <c r="RQ48" s="30"/>
      <c r="RR48" s="30"/>
      <c r="RS48" s="30"/>
      <c r="RT48" s="30"/>
      <c r="RU48" s="30"/>
      <c r="RV48" s="30"/>
      <c r="RW48" s="30"/>
      <c r="RX48" s="30"/>
      <c r="RY48" s="30"/>
      <c r="RZ48" s="30"/>
      <c r="SA48" s="30"/>
      <c r="SB48" s="30"/>
      <c r="SC48" s="30"/>
      <c r="SD48" s="30"/>
      <c r="SE48" s="30"/>
      <c r="SF48" s="30"/>
      <c r="SG48" s="30"/>
      <c r="SH48" s="30"/>
      <c r="SI48" s="30"/>
      <c r="SJ48" s="30"/>
      <c r="SK48" s="30"/>
      <c r="SL48" s="30"/>
      <c r="SM48" s="30"/>
      <c r="SN48" s="30"/>
      <c r="SO48" s="30"/>
      <c r="SP48" s="30"/>
      <c r="SQ48" s="30"/>
      <c r="SR48" s="30"/>
      <c r="SS48" s="30"/>
      <c r="ST48" s="30"/>
      <c r="SU48" s="30"/>
      <c r="SV48" s="30"/>
      <c r="SW48" s="30"/>
      <c r="SX48" s="30"/>
      <c r="SY48" s="30"/>
      <c r="SZ48" s="30"/>
      <c r="TA48" s="30"/>
      <c r="TB48" s="30"/>
      <c r="TC48" s="30"/>
      <c r="TD48" s="30"/>
      <c r="TE48" s="30"/>
      <c r="TF48" s="30"/>
      <c r="TG48" s="30"/>
      <c r="TH48" s="30"/>
      <c r="TI48" s="30"/>
      <c r="TJ48" s="30"/>
      <c r="TK48" s="30"/>
      <c r="TL48" s="30"/>
      <c r="TM48" s="30"/>
      <c r="TN48" s="30"/>
      <c r="TO48" s="30"/>
      <c r="TP48" s="30"/>
      <c r="TQ48" s="30"/>
      <c r="TR48" s="30"/>
      <c r="TS48" s="30"/>
      <c r="TT48" s="30"/>
      <c r="TU48" s="30"/>
      <c r="TV48" s="30"/>
      <c r="TW48" s="30"/>
      <c r="TX48" s="30"/>
      <c r="TY48" s="30"/>
      <c r="TZ48" s="30"/>
      <c r="UA48" s="30"/>
      <c r="UB48" s="30"/>
      <c r="UC48" s="30"/>
      <c r="UD48" s="30"/>
      <c r="UE48" s="30"/>
      <c r="UF48" s="30"/>
      <c r="UG48" s="30"/>
      <c r="UH48" s="30"/>
      <c r="UI48" s="30"/>
      <c r="UJ48" s="30"/>
      <c r="UK48" s="30"/>
      <c r="UL48" s="30"/>
      <c r="UM48" s="30"/>
      <c r="UN48" s="30"/>
      <c r="UO48" s="30"/>
      <c r="UP48" s="30"/>
      <c r="UQ48" s="30"/>
      <c r="UR48" s="30"/>
      <c r="US48" s="30"/>
      <c r="UT48" s="30"/>
      <c r="UU48" s="30"/>
      <c r="UV48" s="30"/>
      <c r="UW48" s="30"/>
      <c r="UX48" s="30"/>
      <c r="UY48" s="30"/>
      <c r="UZ48" s="30"/>
      <c r="VA48" s="30"/>
      <c r="VB48" s="30"/>
      <c r="VC48" s="30"/>
      <c r="VD48" s="30"/>
      <c r="VE48" s="30"/>
      <c r="VF48" s="30"/>
      <c r="VG48" s="30"/>
      <c r="VH48" s="30"/>
      <c r="VI48" s="30"/>
      <c r="VJ48" s="30"/>
      <c r="VK48" s="30"/>
      <c r="VL48" s="30"/>
      <c r="VM48" s="30"/>
      <c r="VN48" s="30"/>
      <c r="VO48" s="30"/>
      <c r="VP48" s="30"/>
      <c r="VQ48" s="30"/>
      <c r="VR48" s="30"/>
      <c r="VS48" s="30"/>
      <c r="VT48" s="30"/>
      <c r="VU48" s="30"/>
      <c r="VV48" s="30"/>
      <c r="VW48" s="30"/>
      <c r="VX48" s="30"/>
      <c r="VY48" s="30"/>
      <c r="VZ48" s="30"/>
      <c r="WA48" s="30"/>
      <c r="WB48" s="30"/>
      <c r="WC48" s="30"/>
      <c r="WD48" s="30"/>
      <c r="WE48" s="30"/>
      <c r="WF48" s="30"/>
      <c r="WG48" s="30"/>
      <c r="WH48" s="30"/>
      <c r="WI48" s="30"/>
      <c r="WJ48" s="30"/>
      <c r="WK48" s="30"/>
      <c r="WL48" s="30"/>
      <c r="WM48" s="30"/>
      <c r="WN48" s="30"/>
      <c r="WO48" s="30"/>
      <c r="WP48" s="30"/>
      <c r="WQ48" s="30"/>
      <c r="WR48" s="30"/>
      <c r="WS48" s="30"/>
      <c r="WT48" s="30"/>
      <c r="WU48" s="30"/>
      <c r="WV48" s="30"/>
      <c r="WW48" s="30"/>
      <c r="WX48" s="30"/>
      <c r="WY48" s="30"/>
      <c r="WZ48" s="30"/>
      <c r="XA48" s="30"/>
      <c r="XB48" s="30"/>
      <c r="XC48" s="30"/>
      <c r="XD48" s="30"/>
      <c r="XE48" s="30"/>
      <c r="XF48" s="30"/>
      <c r="XG48" s="30"/>
      <c r="XH48" s="30"/>
      <c r="XI48" s="30"/>
      <c r="XJ48" s="30"/>
      <c r="XK48" s="30"/>
      <c r="XL48" s="30"/>
      <c r="XM48" s="30"/>
      <c r="XN48" s="30"/>
      <c r="XO48" s="30"/>
      <c r="XP48" s="30"/>
      <c r="XQ48" s="30"/>
      <c r="XR48" s="30"/>
      <c r="XS48" s="30"/>
      <c r="XT48" s="30"/>
      <c r="XU48" s="30"/>
      <c r="XV48" s="30"/>
      <c r="XW48" s="30"/>
      <c r="XX48" s="30"/>
      <c r="XY48" s="30"/>
      <c r="XZ48" s="30"/>
      <c r="YA48" s="30"/>
      <c r="YB48" s="30"/>
      <c r="YC48" s="30"/>
      <c r="YD48" s="30"/>
      <c r="YE48" s="30"/>
      <c r="YF48" s="30"/>
      <c r="YG48" s="30"/>
      <c r="YH48" s="30"/>
      <c r="YI48" s="30"/>
      <c r="YJ48" s="30"/>
      <c r="YK48" s="30"/>
      <c r="YL48" s="30"/>
      <c r="YM48" s="30"/>
      <c r="YN48" s="30"/>
      <c r="YO48" s="30"/>
      <c r="YP48" s="30"/>
      <c r="YQ48" s="30"/>
      <c r="YR48" s="30"/>
      <c r="YS48" s="30"/>
      <c r="YT48" s="30"/>
      <c r="YU48" s="30"/>
      <c r="YV48" s="30"/>
      <c r="YW48" s="30"/>
      <c r="YX48" s="30"/>
      <c r="YY48" s="30"/>
      <c r="YZ48" s="30"/>
      <c r="ZA48" s="30"/>
      <c r="ZB48" s="30"/>
      <c r="ZC48" s="30"/>
      <c r="ZD48" s="30"/>
      <c r="ZE48" s="30"/>
      <c r="ZF48" s="30"/>
      <c r="ZG48" s="30"/>
      <c r="ZH48" s="30"/>
      <c r="ZI48" s="30"/>
      <c r="ZJ48" s="30"/>
      <c r="ZK48" s="30"/>
      <c r="ZL48" s="30"/>
      <c r="ZM48" s="30"/>
      <c r="ZN48" s="30"/>
      <c r="ZO48" s="30"/>
      <c r="ZP48" s="30"/>
      <c r="ZQ48" s="30"/>
      <c r="ZR48" s="30"/>
      <c r="ZS48" s="30"/>
      <c r="ZT48" s="30"/>
      <c r="ZU48" s="30"/>
      <c r="ZV48" s="30"/>
      <c r="ZW48" s="30"/>
      <c r="ZX48" s="30"/>
      <c r="ZY48" s="30"/>
      <c r="ZZ48" s="30"/>
      <c r="AAA48" s="30"/>
      <c r="AAB48" s="30"/>
      <c r="AAC48" s="30"/>
      <c r="AAD48" s="30"/>
      <c r="AAE48" s="30"/>
      <c r="AAF48" s="30"/>
      <c r="AAG48" s="30"/>
      <c r="AAH48" s="30"/>
      <c r="AAI48" s="30"/>
      <c r="AAJ48" s="30"/>
      <c r="AAK48" s="30"/>
      <c r="AAL48" s="30"/>
      <c r="AAM48" s="30"/>
      <c r="AAN48" s="30"/>
      <c r="AAO48" s="30"/>
      <c r="AAP48" s="30"/>
      <c r="AAQ48" s="30"/>
      <c r="AAR48" s="30"/>
      <c r="AAS48" s="30"/>
      <c r="AAT48" s="30"/>
      <c r="AAU48" s="30"/>
      <c r="AAV48" s="30"/>
      <c r="AAW48" s="30"/>
      <c r="AAX48" s="30"/>
      <c r="AAY48" s="30"/>
      <c r="AAZ48" s="30"/>
      <c r="ABA48" s="30"/>
      <c r="ABB48" s="30"/>
      <c r="ABC48" s="30"/>
      <c r="ABD48" s="30"/>
      <c r="ABE48" s="30"/>
      <c r="ABF48" s="30"/>
      <c r="ABG48" s="30"/>
      <c r="ABH48" s="30"/>
      <c r="ABI48" s="30"/>
      <c r="ABJ48" s="30"/>
      <c r="ABK48" s="30"/>
      <c r="ABL48" s="30"/>
      <c r="ABM48" s="30"/>
      <c r="ABN48" s="30"/>
      <c r="ABO48" s="30"/>
      <c r="ABP48" s="30"/>
      <c r="ABQ48" s="30"/>
      <c r="ABR48" s="30"/>
      <c r="ABS48" s="30"/>
      <c r="ABT48" s="30"/>
      <c r="ABU48" s="30"/>
      <c r="ABV48" s="30"/>
      <c r="ABW48" s="30"/>
      <c r="ABX48" s="30"/>
      <c r="ABY48" s="30"/>
      <c r="ABZ48" s="30"/>
      <c r="ACA48" s="30"/>
      <c r="ACB48" s="30"/>
      <c r="ACC48" s="30"/>
      <c r="ACD48" s="30"/>
      <c r="ACE48" s="30"/>
      <c r="ACF48" s="30"/>
      <c r="ACG48" s="30"/>
      <c r="ACH48" s="30"/>
      <c r="ACI48" s="30"/>
      <c r="ACJ48" s="30"/>
      <c r="ACK48" s="30"/>
      <c r="ACL48" s="30"/>
      <c r="ACM48" s="30"/>
      <c r="ACN48" s="30"/>
      <c r="ACO48" s="30"/>
      <c r="ACP48" s="30"/>
      <c r="ACQ48" s="30"/>
      <c r="ACR48" s="30"/>
      <c r="ACS48" s="30"/>
      <c r="ACT48" s="30"/>
      <c r="ACU48" s="30"/>
      <c r="ACV48" s="30"/>
      <c r="ACW48" s="30"/>
      <c r="ACX48" s="30"/>
      <c r="ACY48" s="30"/>
      <c r="ACZ48" s="30"/>
      <c r="ADA48" s="30"/>
      <c r="ADB48" s="30"/>
      <c r="ADC48" s="30"/>
      <c r="ADD48" s="30"/>
      <c r="ADE48" s="30"/>
      <c r="ADF48" s="30"/>
      <c r="ADG48" s="30"/>
      <c r="ADH48" s="30"/>
      <c r="ADI48" s="30"/>
      <c r="ADJ48" s="30"/>
      <c r="ADK48" s="30"/>
      <c r="ADL48" s="30"/>
      <c r="ADM48" s="30"/>
      <c r="ADN48" s="30"/>
      <c r="ADO48" s="30"/>
      <c r="ADP48" s="30"/>
      <c r="ADQ48" s="30"/>
      <c r="ADR48" s="30"/>
      <c r="ADS48" s="30"/>
      <c r="ADT48" s="30"/>
      <c r="ADU48" s="30"/>
      <c r="ADV48" s="30"/>
      <c r="ADW48" s="30"/>
      <c r="ADX48" s="30"/>
      <c r="ADY48" s="30"/>
      <c r="ADZ48" s="30"/>
      <c r="AEA48" s="30"/>
      <c r="AEB48" s="30"/>
      <c r="AEC48" s="30"/>
      <c r="AED48" s="30"/>
      <c r="AEE48" s="30"/>
      <c r="AEF48" s="30"/>
      <c r="AEG48" s="30"/>
      <c r="AEH48" s="30"/>
      <c r="AEI48" s="30"/>
      <c r="AEJ48" s="30"/>
      <c r="AEK48" s="30"/>
      <c r="AEL48" s="30"/>
      <c r="AEM48" s="30"/>
      <c r="AEN48" s="30"/>
      <c r="AEO48" s="30"/>
      <c r="AEP48" s="30"/>
      <c r="AEQ48" s="30"/>
      <c r="AER48" s="30"/>
      <c r="AES48" s="30"/>
      <c r="AET48" s="30"/>
      <c r="AEU48" s="30"/>
      <c r="AEV48" s="30"/>
      <c r="AEW48" s="30"/>
      <c r="AEX48" s="30"/>
      <c r="AEY48" s="30"/>
      <c r="AEZ48" s="30"/>
      <c r="AFA48" s="30"/>
      <c r="AFB48" s="30"/>
      <c r="AFC48" s="30"/>
      <c r="AFD48" s="30"/>
      <c r="AFE48" s="30"/>
      <c r="AFF48" s="30"/>
      <c r="AFG48" s="30"/>
      <c r="AFH48" s="30"/>
      <c r="AFI48" s="30"/>
      <c r="AFJ48" s="30"/>
      <c r="AFK48" s="30"/>
      <c r="AFL48" s="30"/>
      <c r="AFM48" s="30"/>
      <c r="AFN48" s="30"/>
      <c r="AFO48" s="30"/>
      <c r="AFP48" s="30"/>
      <c r="AFQ48" s="30"/>
      <c r="AFR48" s="30"/>
      <c r="AFS48" s="30"/>
      <c r="AFT48" s="30"/>
      <c r="AFU48" s="30"/>
      <c r="AFV48" s="30"/>
      <c r="AFW48" s="30"/>
      <c r="AFX48" s="30"/>
      <c r="AFY48" s="30"/>
      <c r="AFZ48" s="30"/>
      <c r="AGA48" s="30"/>
      <c r="AGB48" s="30"/>
      <c r="AGC48" s="30"/>
      <c r="AGD48" s="30"/>
      <c r="AGE48" s="30"/>
      <c r="AGF48" s="30"/>
      <c r="AGG48" s="30"/>
      <c r="AGH48" s="30"/>
      <c r="AGI48" s="30"/>
      <c r="AGJ48" s="30"/>
      <c r="AGK48" s="30"/>
      <c r="AGL48" s="30"/>
      <c r="AGM48" s="30"/>
      <c r="AGN48" s="30"/>
      <c r="AGO48" s="30"/>
      <c r="AGP48" s="30"/>
      <c r="AGQ48" s="30"/>
      <c r="AGR48" s="30"/>
      <c r="AGS48" s="30"/>
      <c r="AGT48" s="30"/>
      <c r="AGU48" s="30"/>
      <c r="AGV48" s="30"/>
      <c r="AGW48" s="30"/>
      <c r="AGX48" s="30"/>
      <c r="AGY48" s="30"/>
      <c r="AGZ48" s="30"/>
      <c r="AHA48" s="30"/>
      <c r="AHB48" s="30"/>
      <c r="AHC48" s="30"/>
      <c r="AHD48" s="30"/>
      <c r="AHE48" s="30"/>
      <c r="AHF48" s="30"/>
      <c r="AHG48" s="30"/>
      <c r="AHH48" s="30"/>
      <c r="AHI48" s="30"/>
      <c r="AHJ48" s="30"/>
      <c r="AHK48" s="30"/>
      <c r="AHL48" s="30"/>
      <c r="AHM48" s="30"/>
      <c r="AHN48" s="30"/>
      <c r="AHO48" s="30"/>
      <c r="AHP48" s="30"/>
      <c r="AHQ48" s="30"/>
      <c r="AHR48" s="30"/>
      <c r="AHS48" s="30"/>
      <c r="AHT48" s="30"/>
      <c r="AHU48" s="30"/>
      <c r="AHV48" s="30"/>
      <c r="AHW48" s="30"/>
      <c r="AHX48" s="30"/>
      <c r="AHY48" s="30"/>
      <c r="AHZ48" s="30"/>
      <c r="AIA48" s="30"/>
      <c r="AIB48" s="30"/>
      <c r="AIC48" s="30"/>
      <c r="AID48" s="30"/>
      <c r="AIE48" s="30"/>
      <c r="AIF48" s="30"/>
      <c r="AIG48" s="30"/>
      <c r="AIH48" s="30"/>
      <c r="AII48" s="30"/>
      <c r="AIJ48" s="30"/>
      <c r="AIK48" s="30"/>
      <c r="AIL48" s="30"/>
      <c r="AIM48" s="30"/>
      <c r="AIN48" s="30"/>
      <c r="AIO48" s="30"/>
      <c r="AIP48" s="30"/>
      <c r="AIQ48" s="30"/>
      <c r="AIR48" s="30"/>
      <c r="AIS48" s="30"/>
      <c r="AIT48" s="30"/>
      <c r="AIU48" s="30"/>
      <c r="AIV48" s="30"/>
      <c r="AIW48" s="30"/>
      <c r="AIX48" s="30"/>
      <c r="AIY48" s="30"/>
      <c r="AIZ48" s="30"/>
      <c r="AJA48" s="30"/>
      <c r="AJB48" s="30"/>
      <c r="AJC48" s="30"/>
      <c r="AJD48" s="30"/>
      <c r="AJE48" s="30"/>
      <c r="AJF48" s="30"/>
      <c r="AJG48" s="30"/>
      <c r="AJH48" s="30"/>
      <c r="AJI48" s="30"/>
      <c r="AJJ48" s="30"/>
      <c r="AJK48" s="30"/>
      <c r="AJL48" s="30"/>
      <c r="AJM48" s="30"/>
      <c r="AJN48" s="30"/>
      <c r="AJO48" s="30"/>
      <c r="AJP48" s="30"/>
      <c r="AJQ48" s="30"/>
      <c r="AJR48" s="30"/>
      <c r="AJS48" s="30"/>
      <c r="AJT48" s="30"/>
      <c r="AJU48" s="30"/>
      <c r="AJV48" s="30"/>
      <c r="AJW48" s="30"/>
      <c r="AJX48" s="30"/>
      <c r="AJY48" s="30"/>
      <c r="AJZ48" s="30"/>
      <c r="AKA48" s="30"/>
      <c r="AKB48" s="30"/>
      <c r="AKC48" s="30"/>
      <c r="AKD48" s="30"/>
      <c r="AKE48" s="30"/>
      <c r="AKF48" s="30"/>
      <c r="AKG48" s="30"/>
      <c r="AKH48" s="30"/>
      <c r="AKI48" s="30"/>
      <c r="AKJ48" s="30"/>
      <c r="AKK48" s="30"/>
      <c r="AKL48" s="30"/>
      <c r="AKM48" s="30"/>
      <c r="AKN48" s="30"/>
      <c r="AKO48" s="30"/>
      <c r="AKP48" s="30"/>
      <c r="AKQ48" s="30"/>
      <c r="AKR48" s="30"/>
      <c r="AKS48" s="30"/>
      <c r="AKT48" s="30"/>
      <c r="AKU48" s="30"/>
      <c r="AKV48" s="30"/>
      <c r="AKW48" s="30"/>
      <c r="AKX48" s="30"/>
      <c r="AKY48" s="30"/>
      <c r="AKZ48" s="30"/>
      <c r="ALA48" s="30"/>
      <c r="ALB48" s="30"/>
      <c r="ALC48" s="30"/>
      <c r="ALD48" s="30"/>
      <c r="ALE48" s="30"/>
      <c r="ALF48" s="30"/>
      <c r="ALG48" s="30"/>
      <c r="ALH48" s="30"/>
      <c r="ALI48" s="30"/>
      <c r="ALJ48" s="30"/>
      <c r="ALK48" s="30"/>
      <c r="ALL48" s="30"/>
      <c r="ALM48" s="30"/>
      <c r="ALN48" s="30"/>
      <c r="ALO48" s="30"/>
      <c r="ALP48" s="30"/>
      <c r="ALQ48" s="30"/>
      <c r="ALR48" s="30"/>
      <c r="ALS48" s="30"/>
      <c r="ALT48" s="30"/>
      <c r="ALU48" s="30"/>
      <c r="ALV48" s="30"/>
      <c r="ALW48" s="30"/>
      <c r="ALX48" s="30"/>
      <c r="ALY48" s="30"/>
      <c r="ALZ48" s="30"/>
      <c r="AMA48" s="30"/>
      <c r="AMB48" s="30"/>
      <c r="AMC48" s="30"/>
      <c r="AMD48" s="30"/>
      <c r="AME48" s="30"/>
      <c r="AMF48" s="30"/>
      <c r="AMG48" s="30"/>
      <c r="AMH48" s="30"/>
      <c r="AMI48" s="30"/>
      <c r="AMJ48" s="30"/>
      <c r="AMK48" s="30"/>
    </row>
    <row r="49" customFormat="false" ht="23.85" hidden="false" customHeight="false" outlineLevel="0" collapsed="false">
      <c r="A49" s="13" t="n">
        <v>45629</v>
      </c>
      <c r="B49" s="44" t="s">
        <v>63</v>
      </c>
      <c r="C49" s="15" t="s">
        <v>168</v>
      </c>
      <c r="D49" s="16" t="n">
        <v>1001.35</v>
      </c>
      <c r="E49" s="24"/>
      <c r="F49" s="16" t="n">
        <f aca="false">SUM($E$4:E49)-SUM($D$4:D49)</f>
        <v>49946.13</v>
      </c>
      <c r="G49" s="44" t="s">
        <v>169</v>
      </c>
      <c r="H49" s="44" t="s">
        <v>170</v>
      </c>
      <c r="I49" s="45" t="n">
        <v>202425</v>
      </c>
      <c r="J49" s="45" t="s">
        <v>55</v>
      </c>
      <c r="K49" s="56" t="s">
        <v>144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  <c r="KS49" s="30"/>
      <c r="KT49" s="30"/>
      <c r="KU49" s="30"/>
      <c r="KV49" s="30"/>
      <c r="KW49" s="30"/>
      <c r="KX49" s="30"/>
      <c r="KY49" s="30"/>
      <c r="KZ49" s="30"/>
      <c r="LA49" s="30"/>
      <c r="LB49" s="30"/>
      <c r="LC49" s="30"/>
      <c r="LD49" s="30"/>
      <c r="LE49" s="30"/>
      <c r="LF49" s="30"/>
      <c r="LG49" s="30"/>
      <c r="LH49" s="30"/>
      <c r="LI49" s="30"/>
      <c r="LJ49" s="30"/>
      <c r="LK49" s="30"/>
      <c r="LL49" s="30"/>
      <c r="LM49" s="30"/>
      <c r="LN49" s="30"/>
      <c r="LO49" s="30"/>
      <c r="LP49" s="30"/>
      <c r="LQ49" s="30"/>
      <c r="LR49" s="30"/>
      <c r="LS49" s="30"/>
      <c r="LT49" s="30"/>
      <c r="LU49" s="30"/>
      <c r="LV49" s="30"/>
      <c r="LW49" s="30"/>
      <c r="LX49" s="30"/>
      <c r="LY49" s="30"/>
      <c r="LZ49" s="30"/>
      <c r="MA49" s="30"/>
      <c r="MB49" s="30"/>
      <c r="MC49" s="30"/>
      <c r="MD49" s="30"/>
      <c r="ME49" s="30"/>
      <c r="MF49" s="30"/>
      <c r="MG49" s="30"/>
      <c r="MH49" s="30"/>
      <c r="MI49" s="30"/>
      <c r="MJ49" s="30"/>
      <c r="MK49" s="30"/>
      <c r="ML49" s="30"/>
      <c r="MM49" s="30"/>
      <c r="MN49" s="30"/>
      <c r="MO49" s="30"/>
      <c r="MP49" s="30"/>
      <c r="MQ49" s="30"/>
      <c r="MR49" s="30"/>
      <c r="MS49" s="30"/>
      <c r="MT49" s="30"/>
      <c r="MU49" s="30"/>
      <c r="MV49" s="30"/>
      <c r="MW49" s="30"/>
      <c r="MX49" s="30"/>
      <c r="MY49" s="30"/>
      <c r="MZ49" s="30"/>
      <c r="NA49" s="30"/>
      <c r="NB49" s="30"/>
      <c r="NC49" s="30"/>
      <c r="ND49" s="30"/>
      <c r="NE49" s="30"/>
      <c r="NF49" s="30"/>
      <c r="NG49" s="30"/>
      <c r="NH49" s="30"/>
      <c r="NI49" s="30"/>
      <c r="NJ49" s="30"/>
      <c r="NK49" s="30"/>
      <c r="NL49" s="30"/>
      <c r="NM49" s="30"/>
      <c r="NN49" s="30"/>
      <c r="NO49" s="30"/>
      <c r="NP49" s="30"/>
      <c r="NQ49" s="30"/>
      <c r="NR49" s="30"/>
      <c r="NS49" s="30"/>
      <c r="NT49" s="30"/>
      <c r="NU49" s="30"/>
      <c r="NV49" s="30"/>
      <c r="NW49" s="30"/>
      <c r="NX49" s="30"/>
      <c r="NY49" s="30"/>
      <c r="NZ49" s="30"/>
      <c r="OA49" s="30"/>
      <c r="OB49" s="30"/>
      <c r="OC49" s="30"/>
      <c r="OD49" s="30"/>
      <c r="OE49" s="30"/>
      <c r="OF49" s="30"/>
      <c r="OG49" s="30"/>
      <c r="OH49" s="30"/>
      <c r="OI49" s="30"/>
      <c r="OJ49" s="30"/>
      <c r="OK49" s="30"/>
      <c r="OL49" s="30"/>
      <c r="OM49" s="30"/>
      <c r="ON49" s="30"/>
      <c r="OO49" s="30"/>
      <c r="OP49" s="30"/>
      <c r="OQ49" s="30"/>
      <c r="OR49" s="30"/>
      <c r="OS49" s="30"/>
      <c r="OT49" s="30"/>
      <c r="OU49" s="30"/>
      <c r="OV49" s="30"/>
      <c r="OW49" s="30"/>
      <c r="OX49" s="30"/>
      <c r="OY49" s="30"/>
      <c r="OZ49" s="30"/>
      <c r="PA49" s="30"/>
      <c r="PB49" s="30"/>
      <c r="PC49" s="30"/>
      <c r="PD49" s="30"/>
      <c r="PE49" s="30"/>
      <c r="PF49" s="30"/>
      <c r="PG49" s="30"/>
      <c r="PH49" s="30"/>
      <c r="PI49" s="30"/>
      <c r="PJ49" s="30"/>
      <c r="PK49" s="30"/>
      <c r="PL49" s="30"/>
      <c r="PM49" s="30"/>
      <c r="PN49" s="30"/>
      <c r="PO49" s="30"/>
      <c r="PP49" s="30"/>
      <c r="PQ49" s="30"/>
      <c r="PR49" s="30"/>
      <c r="PS49" s="30"/>
      <c r="PT49" s="30"/>
      <c r="PU49" s="30"/>
      <c r="PV49" s="30"/>
      <c r="PW49" s="30"/>
      <c r="PX49" s="30"/>
      <c r="PY49" s="30"/>
      <c r="PZ49" s="30"/>
      <c r="QA49" s="30"/>
      <c r="QB49" s="30"/>
      <c r="QC49" s="30"/>
      <c r="QD49" s="30"/>
      <c r="QE49" s="30"/>
      <c r="QF49" s="30"/>
      <c r="QG49" s="30"/>
      <c r="QH49" s="30"/>
      <c r="QI49" s="30"/>
      <c r="QJ49" s="30"/>
      <c r="QK49" s="30"/>
      <c r="QL49" s="30"/>
      <c r="QM49" s="30"/>
      <c r="QN49" s="30"/>
      <c r="QO49" s="30"/>
      <c r="QP49" s="30"/>
      <c r="QQ49" s="30"/>
      <c r="QR49" s="30"/>
      <c r="QS49" s="30"/>
      <c r="QT49" s="30"/>
      <c r="QU49" s="30"/>
      <c r="QV49" s="30"/>
      <c r="QW49" s="30"/>
      <c r="QX49" s="30"/>
      <c r="QY49" s="30"/>
      <c r="QZ49" s="30"/>
      <c r="RA49" s="30"/>
      <c r="RB49" s="30"/>
      <c r="RC49" s="30"/>
      <c r="RD49" s="30"/>
      <c r="RE49" s="30"/>
      <c r="RF49" s="30"/>
      <c r="RG49" s="30"/>
      <c r="RH49" s="30"/>
      <c r="RI49" s="30"/>
      <c r="RJ49" s="30"/>
      <c r="RK49" s="30"/>
      <c r="RL49" s="30"/>
      <c r="RM49" s="30"/>
      <c r="RN49" s="30"/>
      <c r="RO49" s="30"/>
      <c r="RP49" s="30"/>
      <c r="RQ49" s="30"/>
      <c r="RR49" s="30"/>
      <c r="RS49" s="30"/>
      <c r="RT49" s="30"/>
      <c r="RU49" s="30"/>
      <c r="RV49" s="30"/>
      <c r="RW49" s="30"/>
      <c r="RX49" s="30"/>
      <c r="RY49" s="30"/>
      <c r="RZ49" s="30"/>
      <c r="SA49" s="30"/>
      <c r="SB49" s="30"/>
      <c r="SC49" s="30"/>
      <c r="SD49" s="30"/>
      <c r="SE49" s="30"/>
      <c r="SF49" s="30"/>
      <c r="SG49" s="30"/>
      <c r="SH49" s="30"/>
      <c r="SI49" s="30"/>
      <c r="SJ49" s="30"/>
      <c r="SK49" s="30"/>
      <c r="SL49" s="30"/>
      <c r="SM49" s="30"/>
      <c r="SN49" s="30"/>
      <c r="SO49" s="30"/>
      <c r="SP49" s="30"/>
      <c r="SQ49" s="30"/>
      <c r="SR49" s="30"/>
      <c r="SS49" s="30"/>
      <c r="ST49" s="30"/>
      <c r="SU49" s="30"/>
      <c r="SV49" s="30"/>
      <c r="SW49" s="30"/>
      <c r="SX49" s="30"/>
      <c r="SY49" s="30"/>
      <c r="SZ49" s="30"/>
      <c r="TA49" s="30"/>
      <c r="TB49" s="30"/>
      <c r="TC49" s="30"/>
      <c r="TD49" s="30"/>
      <c r="TE49" s="30"/>
      <c r="TF49" s="30"/>
      <c r="TG49" s="30"/>
      <c r="TH49" s="30"/>
      <c r="TI49" s="30"/>
      <c r="TJ49" s="30"/>
      <c r="TK49" s="30"/>
      <c r="TL49" s="30"/>
      <c r="TM49" s="30"/>
      <c r="TN49" s="30"/>
      <c r="TO49" s="30"/>
      <c r="TP49" s="30"/>
      <c r="TQ49" s="30"/>
      <c r="TR49" s="30"/>
      <c r="TS49" s="30"/>
      <c r="TT49" s="30"/>
      <c r="TU49" s="30"/>
      <c r="TV49" s="30"/>
      <c r="TW49" s="30"/>
      <c r="TX49" s="30"/>
      <c r="TY49" s="30"/>
      <c r="TZ49" s="30"/>
      <c r="UA49" s="30"/>
      <c r="UB49" s="30"/>
      <c r="UC49" s="30"/>
      <c r="UD49" s="30"/>
      <c r="UE49" s="30"/>
      <c r="UF49" s="30"/>
      <c r="UG49" s="30"/>
      <c r="UH49" s="30"/>
      <c r="UI49" s="30"/>
      <c r="UJ49" s="30"/>
      <c r="UK49" s="30"/>
      <c r="UL49" s="30"/>
      <c r="UM49" s="30"/>
      <c r="UN49" s="30"/>
      <c r="UO49" s="30"/>
      <c r="UP49" s="30"/>
      <c r="UQ49" s="30"/>
      <c r="UR49" s="30"/>
      <c r="US49" s="30"/>
      <c r="UT49" s="30"/>
      <c r="UU49" s="30"/>
      <c r="UV49" s="30"/>
      <c r="UW49" s="30"/>
      <c r="UX49" s="30"/>
      <c r="UY49" s="30"/>
      <c r="UZ49" s="30"/>
      <c r="VA49" s="30"/>
      <c r="VB49" s="30"/>
      <c r="VC49" s="30"/>
      <c r="VD49" s="30"/>
      <c r="VE49" s="30"/>
      <c r="VF49" s="30"/>
      <c r="VG49" s="30"/>
      <c r="VH49" s="30"/>
      <c r="VI49" s="30"/>
      <c r="VJ49" s="30"/>
      <c r="VK49" s="30"/>
      <c r="VL49" s="30"/>
      <c r="VM49" s="30"/>
      <c r="VN49" s="30"/>
      <c r="VO49" s="30"/>
      <c r="VP49" s="30"/>
      <c r="VQ49" s="30"/>
      <c r="VR49" s="30"/>
      <c r="VS49" s="30"/>
      <c r="VT49" s="30"/>
      <c r="VU49" s="30"/>
      <c r="VV49" s="30"/>
      <c r="VW49" s="30"/>
      <c r="VX49" s="30"/>
      <c r="VY49" s="30"/>
      <c r="VZ49" s="30"/>
      <c r="WA49" s="30"/>
      <c r="WB49" s="30"/>
      <c r="WC49" s="30"/>
      <c r="WD49" s="30"/>
      <c r="WE49" s="30"/>
      <c r="WF49" s="30"/>
      <c r="WG49" s="30"/>
      <c r="WH49" s="30"/>
      <c r="WI49" s="30"/>
      <c r="WJ49" s="30"/>
      <c r="WK49" s="30"/>
      <c r="WL49" s="30"/>
      <c r="WM49" s="30"/>
      <c r="WN49" s="30"/>
      <c r="WO49" s="30"/>
      <c r="WP49" s="30"/>
      <c r="WQ49" s="30"/>
      <c r="WR49" s="30"/>
      <c r="WS49" s="30"/>
      <c r="WT49" s="30"/>
      <c r="WU49" s="30"/>
      <c r="WV49" s="30"/>
      <c r="WW49" s="30"/>
      <c r="WX49" s="30"/>
      <c r="WY49" s="30"/>
      <c r="WZ49" s="30"/>
      <c r="XA49" s="30"/>
      <c r="XB49" s="30"/>
      <c r="XC49" s="30"/>
      <c r="XD49" s="30"/>
      <c r="XE49" s="30"/>
      <c r="XF49" s="30"/>
      <c r="XG49" s="30"/>
      <c r="XH49" s="30"/>
      <c r="XI49" s="30"/>
      <c r="XJ49" s="30"/>
      <c r="XK49" s="30"/>
      <c r="XL49" s="30"/>
      <c r="XM49" s="30"/>
      <c r="XN49" s="30"/>
      <c r="XO49" s="30"/>
      <c r="XP49" s="30"/>
      <c r="XQ49" s="30"/>
      <c r="XR49" s="30"/>
      <c r="XS49" s="30"/>
      <c r="XT49" s="30"/>
      <c r="XU49" s="30"/>
      <c r="XV49" s="30"/>
      <c r="XW49" s="30"/>
      <c r="XX49" s="30"/>
      <c r="XY49" s="30"/>
      <c r="XZ49" s="30"/>
      <c r="YA49" s="30"/>
      <c r="YB49" s="30"/>
      <c r="YC49" s="30"/>
      <c r="YD49" s="30"/>
      <c r="YE49" s="30"/>
      <c r="YF49" s="30"/>
      <c r="YG49" s="30"/>
      <c r="YH49" s="30"/>
      <c r="YI49" s="30"/>
      <c r="YJ49" s="30"/>
      <c r="YK49" s="30"/>
      <c r="YL49" s="30"/>
      <c r="YM49" s="30"/>
      <c r="YN49" s="30"/>
      <c r="YO49" s="30"/>
      <c r="YP49" s="30"/>
      <c r="YQ49" s="30"/>
      <c r="YR49" s="30"/>
      <c r="YS49" s="30"/>
      <c r="YT49" s="30"/>
      <c r="YU49" s="30"/>
      <c r="YV49" s="30"/>
      <c r="YW49" s="30"/>
      <c r="YX49" s="30"/>
      <c r="YY49" s="30"/>
      <c r="YZ49" s="30"/>
      <c r="ZA49" s="30"/>
      <c r="ZB49" s="30"/>
      <c r="ZC49" s="30"/>
      <c r="ZD49" s="30"/>
      <c r="ZE49" s="30"/>
      <c r="ZF49" s="30"/>
      <c r="ZG49" s="30"/>
      <c r="ZH49" s="30"/>
      <c r="ZI49" s="30"/>
      <c r="ZJ49" s="30"/>
      <c r="ZK49" s="30"/>
      <c r="ZL49" s="30"/>
      <c r="ZM49" s="30"/>
      <c r="ZN49" s="30"/>
      <c r="ZO49" s="30"/>
      <c r="ZP49" s="30"/>
      <c r="ZQ49" s="30"/>
      <c r="ZR49" s="30"/>
      <c r="ZS49" s="30"/>
      <c r="ZT49" s="30"/>
      <c r="ZU49" s="30"/>
      <c r="ZV49" s="30"/>
      <c r="ZW49" s="30"/>
      <c r="ZX49" s="30"/>
      <c r="ZY49" s="30"/>
      <c r="ZZ49" s="30"/>
      <c r="AAA49" s="30"/>
      <c r="AAB49" s="30"/>
      <c r="AAC49" s="30"/>
      <c r="AAD49" s="30"/>
      <c r="AAE49" s="30"/>
      <c r="AAF49" s="30"/>
      <c r="AAG49" s="30"/>
      <c r="AAH49" s="30"/>
      <c r="AAI49" s="30"/>
      <c r="AAJ49" s="30"/>
      <c r="AAK49" s="30"/>
      <c r="AAL49" s="30"/>
      <c r="AAM49" s="30"/>
      <c r="AAN49" s="30"/>
      <c r="AAO49" s="30"/>
      <c r="AAP49" s="30"/>
      <c r="AAQ49" s="30"/>
      <c r="AAR49" s="30"/>
      <c r="AAS49" s="30"/>
      <c r="AAT49" s="30"/>
      <c r="AAU49" s="30"/>
      <c r="AAV49" s="30"/>
      <c r="AAW49" s="30"/>
      <c r="AAX49" s="30"/>
      <c r="AAY49" s="30"/>
      <c r="AAZ49" s="30"/>
      <c r="ABA49" s="30"/>
      <c r="ABB49" s="30"/>
      <c r="ABC49" s="30"/>
      <c r="ABD49" s="30"/>
      <c r="ABE49" s="30"/>
      <c r="ABF49" s="30"/>
      <c r="ABG49" s="30"/>
      <c r="ABH49" s="30"/>
      <c r="ABI49" s="30"/>
      <c r="ABJ49" s="30"/>
      <c r="ABK49" s="30"/>
      <c r="ABL49" s="30"/>
      <c r="ABM49" s="30"/>
      <c r="ABN49" s="30"/>
      <c r="ABO49" s="30"/>
      <c r="ABP49" s="30"/>
      <c r="ABQ49" s="30"/>
      <c r="ABR49" s="30"/>
      <c r="ABS49" s="30"/>
      <c r="ABT49" s="30"/>
      <c r="ABU49" s="30"/>
      <c r="ABV49" s="30"/>
      <c r="ABW49" s="30"/>
      <c r="ABX49" s="30"/>
      <c r="ABY49" s="30"/>
      <c r="ABZ49" s="30"/>
      <c r="ACA49" s="30"/>
      <c r="ACB49" s="30"/>
      <c r="ACC49" s="30"/>
      <c r="ACD49" s="30"/>
      <c r="ACE49" s="30"/>
      <c r="ACF49" s="30"/>
      <c r="ACG49" s="30"/>
      <c r="ACH49" s="30"/>
      <c r="ACI49" s="30"/>
      <c r="ACJ49" s="30"/>
      <c r="ACK49" s="30"/>
      <c r="ACL49" s="30"/>
      <c r="ACM49" s="30"/>
      <c r="ACN49" s="30"/>
      <c r="ACO49" s="30"/>
      <c r="ACP49" s="30"/>
      <c r="ACQ49" s="30"/>
      <c r="ACR49" s="30"/>
      <c r="ACS49" s="30"/>
      <c r="ACT49" s="30"/>
      <c r="ACU49" s="30"/>
      <c r="ACV49" s="30"/>
      <c r="ACW49" s="30"/>
      <c r="ACX49" s="30"/>
      <c r="ACY49" s="30"/>
      <c r="ACZ49" s="30"/>
      <c r="ADA49" s="30"/>
      <c r="ADB49" s="30"/>
      <c r="ADC49" s="30"/>
      <c r="ADD49" s="30"/>
      <c r="ADE49" s="30"/>
      <c r="ADF49" s="30"/>
      <c r="ADG49" s="30"/>
      <c r="ADH49" s="30"/>
      <c r="ADI49" s="30"/>
      <c r="ADJ49" s="30"/>
      <c r="ADK49" s="30"/>
      <c r="ADL49" s="30"/>
      <c r="ADM49" s="30"/>
      <c r="ADN49" s="30"/>
      <c r="ADO49" s="30"/>
      <c r="ADP49" s="30"/>
      <c r="ADQ49" s="30"/>
      <c r="ADR49" s="30"/>
      <c r="ADS49" s="30"/>
      <c r="ADT49" s="30"/>
      <c r="ADU49" s="30"/>
      <c r="ADV49" s="30"/>
      <c r="ADW49" s="30"/>
      <c r="ADX49" s="30"/>
      <c r="ADY49" s="30"/>
      <c r="ADZ49" s="30"/>
      <c r="AEA49" s="30"/>
      <c r="AEB49" s="30"/>
      <c r="AEC49" s="30"/>
      <c r="AED49" s="30"/>
      <c r="AEE49" s="30"/>
      <c r="AEF49" s="30"/>
      <c r="AEG49" s="30"/>
      <c r="AEH49" s="30"/>
      <c r="AEI49" s="30"/>
      <c r="AEJ49" s="30"/>
      <c r="AEK49" s="30"/>
      <c r="AEL49" s="30"/>
      <c r="AEM49" s="30"/>
      <c r="AEN49" s="30"/>
      <c r="AEO49" s="30"/>
      <c r="AEP49" s="30"/>
      <c r="AEQ49" s="30"/>
      <c r="AER49" s="30"/>
      <c r="AES49" s="30"/>
      <c r="AET49" s="30"/>
      <c r="AEU49" s="30"/>
      <c r="AEV49" s="30"/>
      <c r="AEW49" s="30"/>
      <c r="AEX49" s="30"/>
      <c r="AEY49" s="30"/>
      <c r="AEZ49" s="30"/>
      <c r="AFA49" s="30"/>
      <c r="AFB49" s="30"/>
      <c r="AFC49" s="30"/>
      <c r="AFD49" s="30"/>
      <c r="AFE49" s="30"/>
      <c r="AFF49" s="30"/>
      <c r="AFG49" s="30"/>
      <c r="AFH49" s="30"/>
      <c r="AFI49" s="30"/>
      <c r="AFJ49" s="30"/>
      <c r="AFK49" s="30"/>
      <c r="AFL49" s="30"/>
      <c r="AFM49" s="30"/>
      <c r="AFN49" s="30"/>
      <c r="AFO49" s="30"/>
      <c r="AFP49" s="30"/>
      <c r="AFQ49" s="30"/>
      <c r="AFR49" s="30"/>
      <c r="AFS49" s="30"/>
      <c r="AFT49" s="30"/>
      <c r="AFU49" s="30"/>
      <c r="AFV49" s="30"/>
      <c r="AFW49" s="30"/>
      <c r="AFX49" s="30"/>
      <c r="AFY49" s="30"/>
      <c r="AFZ49" s="30"/>
      <c r="AGA49" s="30"/>
      <c r="AGB49" s="30"/>
      <c r="AGC49" s="30"/>
      <c r="AGD49" s="30"/>
      <c r="AGE49" s="30"/>
      <c r="AGF49" s="30"/>
      <c r="AGG49" s="30"/>
      <c r="AGH49" s="30"/>
      <c r="AGI49" s="30"/>
      <c r="AGJ49" s="30"/>
      <c r="AGK49" s="30"/>
      <c r="AGL49" s="30"/>
      <c r="AGM49" s="30"/>
      <c r="AGN49" s="30"/>
      <c r="AGO49" s="30"/>
      <c r="AGP49" s="30"/>
      <c r="AGQ49" s="30"/>
      <c r="AGR49" s="30"/>
      <c r="AGS49" s="30"/>
      <c r="AGT49" s="30"/>
      <c r="AGU49" s="30"/>
      <c r="AGV49" s="30"/>
      <c r="AGW49" s="30"/>
      <c r="AGX49" s="30"/>
      <c r="AGY49" s="30"/>
      <c r="AGZ49" s="30"/>
      <c r="AHA49" s="30"/>
      <c r="AHB49" s="30"/>
      <c r="AHC49" s="30"/>
      <c r="AHD49" s="30"/>
      <c r="AHE49" s="30"/>
      <c r="AHF49" s="30"/>
      <c r="AHG49" s="30"/>
      <c r="AHH49" s="30"/>
      <c r="AHI49" s="30"/>
      <c r="AHJ49" s="30"/>
      <c r="AHK49" s="30"/>
      <c r="AHL49" s="30"/>
      <c r="AHM49" s="30"/>
      <c r="AHN49" s="30"/>
      <c r="AHO49" s="30"/>
      <c r="AHP49" s="30"/>
      <c r="AHQ49" s="30"/>
      <c r="AHR49" s="30"/>
      <c r="AHS49" s="30"/>
      <c r="AHT49" s="30"/>
      <c r="AHU49" s="30"/>
      <c r="AHV49" s="30"/>
      <c r="AHW49" s="30"/>
      <c r="AHX49" s="30"/>
      <c r="AHY49" s="30"/>
      <c r="AHZ49" s="30"/>
      <c r="AIA49" s="30"/>
      <c r="AIB49" s="30"/>
      <c r="AIC49" s="30"/>
      <c r="AID49" s="30"/>
      <c r="AIE49" s="30"/>
      <c r="AIF49" s="30"/>
      <c r="AIG49" s="30"/>
      <c r="AIH49" s="30"/>
      <c r="AII49" s="30"/>
      <c r="AIJ49" s="30"/>
      <c r="AIK49" s="30"/>
      <c r="AIL49" s="30"/>
      <c r="AIM49" s="30"/>
      <c r="AIN49" s="30"/>
      <c r="AIO49" s="30"/>
      <c r="AIP49" s="30"/>
      <c r="AIQ49" s="30"/>
      <c r="AIR49" s="30"/>
      <c r="AIS49" s="30"/>
      <c r="AIT49" s="30"/>
      <c r="AIU49" s="30"/>
      <c r="AIV49" s="30"/>
      <c r="AIW49" s="30"/>
      <c r="AIX49" s="30"/>
      <c r="AIY49" s="30"/>
      <c r="AIZ49" s="30"/>
      <c r="AJA49" s="30"/>
      <c r="AJB49" s="30"/>
      <c r="AJC49" s="30"/>
      <c r="AJD49" s="30"/>
      <c r="AJE49" s="30"/>
      <c r="AJF49" s="30"/>
      <c r="AJG49" s="30"/>
      <c r="AJH49" s="30"/>
      <c r="AJI49" s="30"/>
      <c r="AJJ49" s="30"/>
      <c r="AJK49" s="30"/>
      <c r="AJL49" s="30"/>
      <c r="AJM49" s="30"/>
      <c r="AJN49" s="30"/>
      <c r="AJO49" s="30"/>
      <c r="AJP49" s="30"/>
      <c r="AJQ49" s="30"/>
      <c r="AJR49" s="30"/>
      <c r="AJS49" s="30"/>
      <c r="AJT49" s="30"/>
      <c r="AJU49" s="30"/>
      <c r="AJV49" s="30"/>
      <c r="AJW49" s="30"/>
      <c r="AJX49" s="30"/>
      <c r="AJY49" s="30"/>
      <c r="AJZ49" s="30"/>
      <c r="AKA49" s="30"/>
      <c r="AKB49" s="30"/>
      <c r="AKC49" s="30"/>
      <c r="AKD49" s="30"/>
      <c r="AKE49" s="30"/>
      <c r="AKF49" s="30"/>
      <c r="AKG49" s="30"/>
      <c r="AKH49" s="30"/>
      <c r="AKI49" s="30"/>
      <c r="AKJ49" s="30"/>
      <c r="AKK49" s="30"/>
      <c r="AKL49" s="30"/>
      <c r="AKM49" s="30"/>
      <c r="AKN49" s="30"/>
      <c r="AKO49" s="30"/>
      <c r="AKP49" s="30"/>
      <c r="AKQ49" s="30"/>
      <c r="AKR49" s="30"/>
      <c r="AKS49" s="30"/>
      <c r="AKT49" s="30"/>
      <c r="AKU49" s="30"/>
      <c r="AKV49" s="30"/>
      <c r="AKW49" s="30"/>
      <c r="AKX49" s="30"/>
      <c r="AKY49" s="30"/>
      <c r="AKZ49" s="30"/>
      <c r="ALA49" s="30"/>
      <c r="ALB49" s="30"/>
      <c r="ALC49" s="30"/>
      <c r="ALD49" s="30"/>
      <c r="ALE49" s="30"/>
      <c r="ALF49" s="30"/>
      <c r="ALG49" s="30"/>
      <c r="ALH49" s="30"/>
      <c r="ALI49" s="30"/>
      <c r="ALJ49" s="30"/>
      <c r="ALK49" s="30"/>
      <c r="ALL49" s="30"/>
      <c r="ALM49" s="30"/>
      <c r="ALN49" s="30"/>
      <c r="ALO49" s="30"/>
      <c r="ALP49" s="30"/>
      <c r="ALQ49" s="30"/>
      <c r="ALR49" s="30"/>
      <c r="ALS49" s="30"/>
      <c r="ALT49" s="30"/>
      <c r="ALU49" s="30"/>
      <c r="ALV49" s="30"/>
      <c r="ALW49" s="30"/>
      <c r="ALX49" s="30"/>
      <c r="ALY49" s="30"/>
      <c r="ALZ49" s="30"/>
      <c r="AMA49" s="30"/>
      <c r="AMB49" s="30"/>
      <c r="AMC49" s="30"/>
      <c r="AMD49" s="30"/>
      <c r="AME49" s="30"/>
      <c r="AMF49" s="30"/>
      <c r="AMG49" s="30"/>
      <c r="AMH49" s="30"/>
      <c r="AMI49" s="30"/>
      <c r="AMJ49" s="30"/>
      <c r="AMK49" s="30"/>
    </row>
    <row r="50" s="30" customFormat="true" ht="23.85" hidden="false" customHeight="false" outlineLevel="0" collapsed="false">
      <c r="A50" s="13" t="n">
        <v>45635</v>
      </c>
      <c r="B50" s="44" t="s">
        <v>63</v>
      </c>
      <c r="C50" s="15" t="s">
        <v>171</v>
      </c>
      <c r="D50" s="16" t="n">
        <v>5620.64</v>
      </c>
      <c r="E50" s="24"/>
      <c r="F50" s="16" t="n">
        <f aca="false">SUM($E$4:E50)-SUM($D$4:D50)</f>
        <v>44325.49</v>
      </c>
      <c r="G50" s="20" t="s">
        <v>172</v>
      </c>
      <c r="H50" s="20" t="s">
        <v>172</v>
      </c>
      <c r="I50" s="45" t="n">
        <v>202425</v>
      </c>
      <c r="J50" s="45" t="s">
        <v>55</v>
      </c>
      <c r="K50" s="56" t="s">
        <v>144</v>
      </c>
    </row>
    <row r="51" s="30" customFormat="true" ht="12.8" hidden="false" customHeight="false" outlineLevel="0" collapsed="false">
      <c r="A51" s="13" t="n">
        <v>45644</v>
      </c>
      <c r="B51" s="44" t="s">
        <v>48</v>
      </c>
      <c r="C51" s="15" t="s">
        <v>173</v>
      </c>
      <c r="D51" s="16" t="n">
        <v>24000</v>
      </c>
      <c r="E51" s="24"/>
      <c r="F51" s="16" t="n">
        <f aca="false">SUM($E$4:E51)-SUM($D$4:D51)</f>
        <v>20325.49</v>
      </c>
      <c r="G51" s="44" t="s">
        <v>119</v>
      </c>
      <c r="H51" s="58" t="s">
        <v>161</v>
      </c>
      <c r="I51" s="45" t="n">
        <v>202425</v>
      </c>
      <c r="J51" s="45" t="s">
        <v>55</v>
      </c>
      <c r="K51" s="56" t="s">
        <v>144</v>
      </c>
    </row>
    <row r="52" s="30" customFormat="true" ht="23.85" hidden="false" customHeight="false" outlineLevel="0" collapsed="false">
      <c r="A52" s="13" t="n">
        <v>45659</v>
      </c>
      <c r="B52" s="44" t="s">
        <v>63</v>
      </c>
      <c r="C52" s="15" t="s">
        <v>84</v>
      </c>
      <c r="D52" s="16" t="n">
        <v>5.5</v>
      </c>
      <c r="E52" s="24"/>
      <c r="F52" s="16" t="n">
        <f aca="false">SUM($E$4:E52)-SUM($D$4:D52)</f>
        <v>20319.99</v>
      </c>
      <c r="G52" s="20" t="s">
        <v>98</v>
      </c>
      <c r="H52" s="20" t="s">
        <v>174</v>
      </c>
      <c r="I52" s="45" t="n">
        <v>202425</v>
      </c>
      <c r="J52" s="45" t="s">
        <v>132</v>
      </c>
      <c r="K52" s="56" t="s">
        <v>144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 s="6"/>
      <c r="AMI52" s="6"/>
      <c r="AMJ52" s="6"/>
      <c r="AMK52" s="6"/>
    </row>
    <row r="53" s="30" customFormat="true" ht="23.85" hidden="false" customHeight="false" outlineLevel="0" collapsed="false">
      <c r="A53" s="13" t="n">
        <v>45665</v>
      </c>
      <c r="B53" s="44" t="s">
        <v>48</v>
      </c>
      <c r="C53" s="15" t="s">
        <v>175</v>
      </c>
      <c r="D53" s="16" t="n">
        <v>1080</v>
      </c>
      <c r="E53" s="24"/>
      <c r="F53" s="16" t="n">
        <f aca="false">SUM($E$4:E53)-SUM($D$4:D53)</f>
        <v>19239.99</v>
      </c>
      <c r="G53" s="20" t="s">
        <v>176</v>
      </c>
      <c r="H53" s="20" t="s">
        <v>177</v>
      </c>
      <c r="I53" s="45" t="n">
        <v>202425</v>
      </c>
      <c r="J53" s="45" t="s">
        <v>132</v>
      </c>
      <c r="K53" s="56" t="s">
        <v>144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6"/>
      <c r="ADL53" s="6"/>
      <c r="ADM53" s="6"/>
      <c r="ADN53" s="6"/>
      <c r="ADO53" s="6"/>
      <c r="ADP53" s="6"/>
      <c r="ADQ53" s="6"/>
      <c r="ADR53" s="6"/>
      <c r="ADS53" s="6"/>
      <c r="ADT53" s="6"/>
      <c r="ADU53" s="6"/>
      <c r="ADV53" s="6"/>
      <c r="ADW53" s="6"/>
      <c r="ADX53" s="6"/>
      <c r="ADY53" s="6"/>
      <c r="ADZ53" s="6"/>
      <c r="AEA53" s="6"/>
      <c r="AEB53" s="6"/>
      <c r="AEC53" s="6"/>
      <c r="AED53" s="6"/>
      <c r="AEE53" s="6"/>
      <c r="AEF53" s="6"/>
      <c r="AEG53" s="6"/>
      <c r="AEH53" s="6"/>
      <c r="AEI53" s="6"/>
      <c r="AEJ53" s="6"/>
      <c r="AEK53" s="6"/>
      <c r="AEL53" s="6"/>
      <c r="AEM53" s="6"/>
      <c r="AEN53" s="6"/>
      <c r="AEO53" s="6"/>
      <c r="AEP53" s="6"/>
      <c r="AEQ53" s="6"/>
      <c r="AER53" s="6"/>
      <c r="AES53" s="6"/>
      <c r="AET53" s="6"/>
      <c r="AEU53" s="6"/>
      <c r="AEV53" s="6"/>
      <c r="AEW53" s="6"/>
      <c r="AEX53" s="6"/>
      <c r="AEY53" s="6"/>
      <c r="AEZ53" s="6"/>
      <c r="AFA53" s="6"/>
      <c r="AFB53" s="6"/>
      <c r="AFC53" s="6"/>
      <c r="AFD53" s="6"/>
      <c r="AFE53" s="6"/>
      <c r="AFF53" s="6"/>
      <c r="AFG53" s="6"/>
      <c r="AFH53" s="6"/>
      <c r="AFI53" s="6"/>
      <c r="AFJ53" s="6"/>
      <c r="AFK53" s="6"/>
      <c r="AFL53" s="6"/>
      <c r="AFM53" s="6"/>
      <c r="AFN53" s="6"/>
      <c r="AFO53" s="6"/>
      <c r="AFP53" s="6"/>
      <c r="AFQ53" s="6"/>
      <c r="AFR53" s="6"/>
      <c r="AFS53" s="6"/>
      <c r="AFT53" s="6"/>
      <c r="AFU53" s="6"/>
      <c r="AFV53" s="6"/>
      <c r="AFW53" s="6"/>
      <c r="AFX53" s="6"/>
      <c r="AFY53" s="6"/>
      <c r="AFZ53" s="6"/>
      <c r="AGA53" s="6"/>
      <c r="AGB53" s="6"/>
      <c r="AGC53" s="6"/>
      <c r="AGD53" s="6"/>
      <c r="AGE53" s="6"/>
      <c r="AGF53" s="6"/>
      <c r="AGG53" s="6"/>
      <c r="AGH53" s="6"/>
      <c r="AGI53" s="6"/>
      <c r="AGJ53" s="6"/>
      <c r="AGK53" s="6"/>
      <c r="AGL53" s="6"/>
      <c r="AGM53" s="6"/>
      <c r="AGN53" s="6"/>
      <c r="AGO53" s="6"/>
      <c r="AGP53" s="6"/>
      <c r="AGQ53" s="6"/>
      <c r="AGR53" s="6"/>
      <c r="AGS53" s="6"/>
      <c r="AGT53" s="6"/>
      <c r="AGU53" s="6"/>
      <c r="AGV53" s="6"/>
      <c r="AGW53" s="6"/>
      <c r="AGX53" s="6"/>
      <c r="AGY53" s="6"/>
      <c r="AGZ53" s="6"/>
      <c r="AHA53" s="6"/>
      <c r="AHB53" s="6"/>
      <c r="AHC53" s="6"/>
      <c r="AHD53" s="6"/>
      <c r="AHE53" s="6"/>
      <c r="AHF53" s="6"/>
      <c r="AHG53" s="6"/>
      <c r="AHH53" s="6"/>
      <c r="AHI53" s="6"/>
      <c r="AHJ53" s="6"/>
      <c r="AHK53" s="6"/>
      <c r="AHL53" s="6"/>
      <c r="AHM53" s="6"/>
      <c r="AHN53" s="6"/>
      <c r="AHO53" s="6"/>
      <c r="AHP53" s="6"/>
      <c r="AHQ53" s="6"/>
      <c r="AHR53" s="6"/>
      <c r="AHS53" s="6"/>
      <c r="AHT53" s="6"/>
      <c r="AHU53" s="6"/>
      <c r="AHV53" s="6"/>
      <c r="AHW53" s="6"/>
      <c r="AHX53" s="6"/>
      <c r="AHY53" s="6"/>
      <c r="AHZ53" s="6"/>
      <c r="AIA53" s="6"/>
      <c r="AIB53" s="6"/>
      <c r="AIC53" s="6"/>
      <c r="AID53" s="6"/>
      <c r="AIE53" s="6"/>
      <c r="AIF53" s="6"/>
      <c r="AIG53" s="6"/>
      <c r="AIH53" s="6"/>
      <c r="AII53" s="6"/>
      <c r="AIJ53" s="6"/>
      <c r="AIK53" s="6"/>
      <c r="AIL53" s="6"/>
      <c r="AIM53" s="6"/>
      <c r="AIN53" s="6"/>
      <c r="AIO53" s="6"/>
      <c r="AIP53" s="6"/>
      <c r="AIQ53" s="6"/>
      <c r="AIR53" s="6"/>
      <c r="AIS53" s="6"/>
      <c r="AIT53" s="6"/>
      <c r="AIU53" s="6"/>
      <c r="AIV53" s="6"/>
      <c r="AIW53" s="6"/>
      <c r="AIX53" s="6"/>
      <c r="AIY53" s="6"/>
      <c r="AIZ53" s="6"/>
      <c r="AJA53" s="6"/>
      <c r="AJB53" s="6"/>
      <c r="AJC53" s="6"/>
      <c r="AJD53" s="6"/>
      <c r="AJE53" s="6"/>
      <c r="AJF53" s="6"/>
      <c r="AJG53" s="6"/>
      <c r="AJH53" s="6"/>
      <c r="AJI53" s="6"/>
      <c r="AJJ53" s="6"/>
      <c r="AJK53" s="6"/>
      <c r="AJL53" s="6"/>
      <c r="AJM53" s="6"/>
      <c r="AJN53" s="6"/>
      <c r="AJO53" s="6"/>
      <c r="AJP53" s="6"/>
      <c r="AJQ53" s="6"/>
      <c r="AJR53" s="6"/>
      <c r="AJS53" s="6"/>
      <c r="AJT53" s="6"/>
      <c r="AJU53" s="6"/>
      <c r="AJV53" s="6"/>
      <c r="AJW53" s="6"/>
      <c r="AJX53" s="6"/>
      <c r="AJY53" s="6"/>
      <c r="AJZ53" s="6"/>
      <c r="AKA53" s="6"/>
      <c r="AKB53" s="6"/>
      <c r="AKC53" s="6"/>
      <c r="AKD53" s="6"/>
      <c r="AKE53" s="6"/>
      <c r="AKF53" s="6"/>
      <c r="AKG53" s="6"/>
      <c r="AKH53" s="6"/>
      <c r="AKI53" s="6"/>
      <c r="AKJ53" s="6"/>
      <c r="AKK53" s="6"/>
      <c r="AKL53" s="6"/>
      <c r="AKM53" s="6"/>
      <c r="AKN53" s="6"/>
      <c r="AKO53" s="6"/>
      <c r="AKP53" s="6"/>
      <c r="AKQ53" s="6"/>
      <c r="AKR53" s="6"/>
      <c r="AKS53" s="6"/>
      <c r="AKT53" s="6"/>
      <c r="AKU53" s="6"/>
      <c r="AKV53" s="6"/>
      <c r="AKW53" s="6"/>
      <c r="AKX53" s="6"/>
      <c r="AKY53" s="6"/>
      <c r="AKZ53" s="6"/>
      <c r="ALA53" s="6"/>
      <c r="ALB53" s="6"/>
      <c r="ALC53" s="6"/>
      <c r="ALD53" s="6"/>
      <c r="ALE53" s="6"/>
      <c r="ALF53" s="6"/>
      <c r="ALG53" s="6"/>
      <c r="ALH53" s="6"/>
      <c r="ALI53" s="6"/>
      <c r="ALJ53" s="6"/>
      <c r="ALK53" s="6"/>
      <c r="ALL53" s="6"/>
      <c r="ALM53" s="6"/>
      <c r="ALN53" s="6"/>
      <c r="ALO53" s="6"/>
      <c r="ALP53" s="6"/>
      <c r="ALQ53" s="6"/>
      <c r="ALR53" s="6"/>
      <c r="ALS53" s="6"/>
      <c r="ALT53" s="6"/>
      <c r="ALU53" s="6"/>
      <c r="ALV53" s="6"/>
      <c r="ALW53" s="6"/>
      <c r="ALX53" s="6"/>
      <c r="ALY53" s="6"/>
      <c r="ALZ53" s="6"/>
      <c r="AMA53" s="6"/>
      <c r="AMB53" s="6"/>
      <c r="AMC53" s="6"/>
      <c r="AMD53" s="6"/>
      <c r="AME53" s="6"/>
      <c r="AMF53" s="6"/>
      <c r="AMG53" s="6"/>
      <c r="AMH53" s="6"/>
      <c r="AMI53" s="6"/>
      <c r="AMJ53" s="6"/>
      <c r="AMK53" s="6"/>
    </row>
    <row r="54" s="30" customFormat="true" ht="23.85" hidden="false" customHeight="false" outlineLevel="0" collapsed="false">
      <c r="A54" s="13" t="n">
        <v>45667</v>
      </c>
      <c r="B54" s="44" t="s">
        <v>63</v>
      </c>
      <c r="C54" s="15" t="s">
        <v>178</v>
      </c>
      <c r="D54" s="16" t="n">
        <v>20</v>
      </c>
      <c r="E54" s="24"/>
      <c r="F54" s="16" t="n">
        <f aca="false">SUM($E$4:E54)-SUM($D$4:D54)</f>
        <v>19219.99</v>
      </c>
      <c r="G54" s="20" t="s">
        <v>179</v>
      </c>
      <c r="H54" s="20" t="s">
        <v>180</v>
      </c>
      <c r="I54" s="45" t="n">
        <v>202425</v>
      </c>
      <c r="J54" s="45" t="s">
        <v>132</v>
      </c>
      <c r="K54" s="56" t="s">
        <v>144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C54" s="6"/>
      <c r="ADD54" s="6"/>
      <c r="ADE54" s="6"/>
      <c r="ADF54" s="6"/>
      <c r="ADG54" s="6"/>
      <c r="ADH54" s="6"/>
      <c r="ADI54" s="6"/>
      <c r="ADJ54" s="6"/>
      <c r="ADK54" s="6"/>
      <c r="ADL54" s="6"/>
      <c r="ADM54" s="6"/>
      <c r="ADN54" s="6"/>
      <c r="ADO54" s="6"/>
      <c r="ADP54" s="6"/>
      <c r="ADQ54" s="6"/>
      <c r="ADR54" s="6"/>
      <c r="ADS54" s="6"/>
      <c r="ADT54" s="6"/>
      <c r="ADU54" s="6"/>
      <c r="ADV54" s="6"/>
      <c r="ADW54" s="6"/>
      <c r="ADX54" s="6"/>
      <c r="ADY54" s="6"/>
      <c r="ADZ54" s="6"/>
      <c r="AEA54" s="6"/>
      <c r="AEB54" s="6"/>
      <c r="AEC54" s="6"/>
      <c r="AED54" s="6"/>
      <c r="AEE54" s="6"/>
      <c r="AEF54" s="6"/>
      <c r="AEG54" s="6"/>
      <c r="AEH54" s="6"/>
      <c r="AEI54" s="6"/>
      <c r="AEJ54" s="6"/>
      <c r="AEK54" s="6"/>
      <c r="AEL54" s="6"/>
      <c r="AEM54" s="6"/>
      <c r="AEN54" s="6"/>
      <c r="AEO54" s="6"/>
      <c r="AEP54" s="6"/>
      <c r="AEQ54" s="6"/>
      <c r="AER54" s="6"/>
      <c r="AES54" s="6"/>
      <c r="AET54" s="6"/>
      <c r="AEU54" s="6"/>
      <c r="AEV54" s="6"/>
      <c r="AEW54" s="6"/>
      <c r="AEX54" s="6"/>
      <c r="AEY54" s="6"/>
      <c r="AEZ54" s="6"/>
      <c r="AFA54" s="6"/>
      <c r="AFB54" s="6"/>
      <c r="AFC54" s="6"/>
      <c r="AFD54" s="6"/>
      <c r="AFE54" s="6"/>
      <c r="AFF54" s="6"/>
      <c r="AFG54" s="6"/>
      <c r="AFH54" s="6"/>
      <c r="AFI54" s="6"/>
      <c r="AFJ54" s="6"/>
      <c r="AFK54" s="6"/>
      <c r="AFL54" s="6"/>
      <c r="AFM54" s="6"/>
      <c r="AFN54" s="6"/>
      <c r="AFO54" s="6"/>
      <c r="AFP54" s="6"/>
      <c r="AFQ54" s="6"/>
      <c r="AFR54" s="6"/>
      <c r="AFS54" s="6"/>
      <c r="AFT54" s="6"/>
      <c r="AFU54" s="6"/>
      <c r="AFV54" s="6"/>
      <c r="AFW54" s="6"/>
      <c r="AFX54" s="6"/>
      <c r="AFY54" s="6"/>
      <c r="AFZ54" s="6"/>
      <c r="AGA54" s="6"/>
      <c r="AGB54" s="6"/>
      <c r="AGC54" s="6"/>
      <c r="AGD54" s="6"/>
      <c r="AGE54" s="6"/>
      <c r="AGF54" s="6"/>
      <c r="AGG54" s="6"/>
      <c r="AGH54" s="6"/>
      <c r="AGI54" s="6"/>
      <c r="AGJ54" s="6"/>
      <c r="AGK54" s="6"/>
      <c r="AGL54" s="6"/>
      <c r="AGM54" s="6"/>
      <c r="AGN54" s="6"/>
      <c r="AGO54" s="6"/>
      <c r="AGP54" s="6"/>
      <c r="AGQ54" s="6"/>
      <c r="AGR54" s="6"/>
      <c r="AGS54" s="6"/>
      <c r="AGT54" s="6"/>
      <c r="AGU54" s="6"/>
      <c r="AGV54" s="6"/>
      <c r="AGW54" s="6"/>
      <c r="AGX54" s="6"/>
      <c r="AGY54" s="6"/>
      <c r="AGZ54" s="6"/>
      <c r="AHA54" s="6"/>
      <c r="AHB54" s="6"/>
      <c r="AHC54" s="6"/>
      <c r="AHD54" s="6"/>
      <c r="AHE54" s="6"/>
      <c r="AHF54" s="6"/>
      <c r="AHG54" s="6"/>
      <c r="AHH54" s="6"/>
      <c r="AHI54" s="6"/>
      <c r="AHJ54" s="6"/>
      <c r="AHK54" s="6"/>
      <c r="AHL54" s="6"/>
      <c r="AHM54" s="6"/>
      <c r="AHN54" s="6"/>
      <c r="AHO54" s="6"/>
      <c r="AHP54" s="6"/>
      <c r="AHQ54" s="6"/>
      <c r="AHR54" s="6"/>
      <c r="AHS54" s="6"/>
      <c r="AHT54" s="6"/>
      <c r="AHU54" s="6"/>
      <c r="AHV54" s="6"/>
      <c r="AHW54" s="6"/>
      <c r="AHX54" s="6"/>
      <c r="AHY54" s="6"/>
      <c r="AHZ54" s="6"/>
      <c r="AIA54" s="6"/>
      <c r="AIB54" s="6"/>
      <c r="AIC54" s="6"/>
      <c r="AID54" s="6"/>
      <c r="AIE54" s="6"/>
      <c r="AIF54" s="6"/>
      <c r="AIG54" s="6"/>
      <c r="AIH54" s="6"/>
      <c r="AII54" s="6"/>
      <c r="AIJ54" s="6"/>
      <c r="AIK54" s="6"/>
      <c r="AIL54" s="6"/>
      <c r="AIM54" s="6"/>
      <c r="AIN54" s="6"/>
      <c r="AIO54" s="6"/>
      <c r="AIP54" s="6"/>
      <c r="AIQ54" s="6"/>
      <c r="AIR54" s="6"/>
      <c r="AIS54" s="6"/>
      <c r="AIT54" s="6"/>
      <c r="AIU54" s="6"/>
      <c r="AIV54" s="6"/>
      <c r="AIW54" s="6"/>
      <c r="AIX54" s="6"/>
      <c r="AIY54" s="6"/>
      <c r="AIZ54" s="6"/>
      <c r="AJA54" s="6"/>
      <c r="AJB54" s="6"/>
      <c r="AJC54" s="6"/>
      <c r="AJD54" s="6"/>
      <c r="AJE54" s="6"/>
      <c r="AJF54" s="6"/>
      <c r="AJG54" s="6"/>
      <c r="AJH54" s="6"/>
      <c r="AJI54" s="6"/>
      <c r="AJJ54" s="6"/>
      <c r="AJK54" s="6"/>
      <c r="AJL54" s="6"/>
      <c r="AJM54" s="6"/>
      <c r="AJN54" s="6"/>
      <c r="AJO54" s="6"/>
      <c r="AJP54" s="6"/>
      <c r="AJQ54" s="6"/>
      <c r="AJR54" s="6"/>
      <c r="AJS54" s="6"/>
      <c r="AJT54" s="6"/>
      <c r="AJU54" s="6"/>
      <c r="AJV54" s="6"/>
      <c r="AJW54" s="6"/>
      <c r="AJX54" s="6"/>
      <c r="AJY54" s="6"/>
      <c r="AJZ54" s="6"/>
      <c r="AKA54" s="6"/>
      <c r="AKB54" s="6"/>
      <c r="AKC54" s="6"/>
      <c r="AKD54" s="6"/>
      <c r="AKE54" s="6"/>
      <c r="AKF54" s="6"/>
      <c r="AKG54" s="6"/>
      <c r="AKH54" s="6"/>
      <c r="AKI54" s="6"/>
      <c r="AKJ54" s="6"/>
      <c r="AKK54" s="6"/>
      <c r="AKL54" s="6"/>
      <c r="AKM54" s="6"/>
      <c r="AKN54" s="6"/>
      <c r="AKO54" s="6"/>
      <c r="AKP54" s="6"/>
      <c r="AKQ54" s="6"/>
      <c r="AKR54" s="6"/>
      <c r="AKS54" s="6"/>
      <c r="AKT54" s="6"/>
      <c r="AKU54" s="6"/>
      <c r="AKV54" s="6"/>
      <c r="AKW54" s="6"/>
      <c r="AKX54" s="6"/>
      <c r="AKY54" s="6"/>
      <c r="AKZ54" s="6"/>
      <c r="ALA54" s="6"/>
      <c r="ALB54" s="6"/>
      <c r="ALC54" s="6"/>
      <c r="ALD54" s="6"/>
      <c r="ALE54" s="6"/>
      <c r="ALF54" s="6"/>
      <c r="ALG54" s="6"/>
      <c r="ALH54" s="6"/>
      <c r="ALI54" s="6"/>
      <c r="ALJ54" s="6"/>
      <c r="ALK54" s="6"/>
      <c r="ALL54" s="6"/>
      <c r="ALM54" s="6"/>
      <c r="ALN54" s="6"/>
      <c r="ALO54" s="6"/>
      <c r="ALP54" s="6"/>
      <c r="ALQ54" s="6"/>
      <c r="ALR54" s="6"/>
      <c r="ALS54" s="6"/>
      <c r="ALT54" s="6"/>
      <c r="ALU54" s="6"/>
      <c r="ALV54" s="6"/>
      <c r="ALW54" s="6"/>
      <c r="ALX54" s="6"/>
      <c r="ALY54" s="6"/>
      <c r="ALZ54" s="6"/>
      <c r="AMA54" s="6"/>
      <c r="AMB54" s="6"/>
      <c r="AMC54" s="6"/>
      <c r="AMD54" s="6"/>
      <c r="AME54" s="6"/>
      <c r="AMF54" s="6"/>
      <c r="AMG54" s="6"/>
      <c r="AMH54" s="6"/>
      <c r="AMI54" s="6"/>
      <c r="AMJ54" s="6"/>
      <c r="AMK54" s="6"/>
    </row>
    <row r="55" s="30" customFormat="true" ht="12.8" hidden="false" customHeight="false" outlineLevel="0" collapsed="false">
      <c r="A55" s="13" t="n">
        <v>45667</v>
      </c>
      <c r="B55" s="44" t="s">
        <v>63</v>
      </c>
      <c r="C55" s="15" t="s">
        <v>181</v>
      </c>
      <c r="D55" s="59" t="n">
        <v>4854.41</v>
      </c>
      <c r="E55" s="24"/>
      <c r="F55" s="16" t="n">
        <f aca="false">SUM($E$4:E55)-SUM($D$4:D55)</f>
        <v>14365.58</v>
      </c>
      <c r="G55" s="20" t="s">
        <v>182</v>
      </c>
      <c r="H55" s="20" t="s">
        <v>182</v>
      </c>
      <c r="I55" s="45" t="n">
        <v>202425</v>
      </c>
      <c r="J55" s="45" t="s">
        <v>55</v>
      </c>
      <c r="K55" s="56" t="s">
        <v>144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6"/>
      <c r="ADJ55" s="6"/>
      <c r="ADK55" s="6"/>
      <c r="ADL55" s="6"/>
      <c r="ADM55" s="6"/>
      <c r="ADN55" s="6"/>
      <c r="ADO55" s="6"/>
      <c r="ADP55" s="6"/>
      <c r="ADQ55" s="6"/>
      <c r="ADR55" s="6"/>
      <c r="ADS55" s="6"/>
      <c r="ADT55" s="6"/>
      <c r="ADU55" s="6"/>
      <c r="ADV55" s="6"/>
      <c r="ADW55" s="6"/>
      <c r="ADX55" s="6"/>
      <c r="ADY55" s="6"/>
      <c r="ADZ55" s="6"/>
      <c r="AEA55" s="6"/>
      <c r="AEB55" s="6"/>
      <c r="AEC55" s="6"/>
      <c r="AED55" s="6"/>
      <c r="AEE55" s="6"/>
      <c r="AEF55" s="6"/>
      <c r="AEG55" s="6"/>
      <c r="AEH55" s="6"/>
      <c r="AEI55" s="6"/>
      <c r="AEJ55" s="6"/>
      <c r="AEK55" s="6"/>
      <c r="AEL55" s="6"/>
      <c r="AEM55" s="6"/>
      <c r="AEN55" s="6"/>
      <c r="AEO55" s="6"/>
      <c r="AEP55" s="6"/>
      <c r="AEQ55" s="6"/>
      <c r="AER55" s="6"/>
      <c r="AES55" s="6"/>
      <c r="AET55" s="6"/>
      <c r="AEU55" s="6"/>
      <c r="AEV55" s="6"/>
      <c r="AEW55" s="6"/>
      <c r="AEX55" s="6"/>
      <c r="AEY55" s="6"/>
      <c r="AEZ55" s="6"/>
      <c r="AFA55" s="6"/>
      <c r="AFB55" s="6"/>
      <c r="AFC55" s="6"/>
      <c r="AFD55" s="6"/>
      <c r="AFE55" s="6"/>
      <c r="AFF55" s="6"/>
      <c r="AFG55" s="6"/>
      <c r="AFH55" s="6"/>
      <c r="AFI55" s="6"/>
      <c r="AFJ55" s="6"/>
      <c r="AFK55" s="6"/>
      <c r="AFL55" s="6"/>
      <c r="AFM55" s="6"/>
      <c r="AFN55" s="6"/>
      <c r="AFO55" s="6"/>
      <c r="AFP55" s="6"/>
      <c r="AFQ55" s="6"/>
      <c r="AFR55" s="6"/>
      <c r="AFS55" s="6"/>
      <c r="AFT55" s="6"/>
      <c r="AFU55" s="6"/>
      <c r="AFV55" s="6"/>
      <c r="AFW55" s="6"/>
      <c r="AFX55" s="6"/>
      <c r="AFY55" s="6"/>
      <c r="AFZ55" s="6"/>
      <c r="AGA55" s="6"/>
      <c r="AGB55" s="6"/>
      <c r="AGC55" s="6"/>
      <c r="AGD55" s="6"/>
      <c r="AGE55" s="6"/>
      <c r="AGF55" s="6"/>
      <c r="AGG55" s="6"/>
      <c r="AGH55" s="6"/>
      <c r="AGI55" s="6"/>
      <c r="AGJ55" s="6"/>
      <c r="AGK55" s="6"/>
      <c r="AGL55" s="6"/>
      <c r="AGM55" s="6"/>
      <c r="AGN55" s="6"/>
      <c r="AGO55" s="6"/>
      <c r="AGP55" s="6"/>
      <c r="AGQ55" s="6"/>
      <c r="AGR55" s="6"/>
      <c r="AGS55" s="6"/>
      <c r="AGT55" s="6"/>
      <c r="AGU55" s="6"/>
      <c r="AGV55" s="6"/>
      <c r="AGW55" s="6"/>
      <c r="AGX55" s="6"/>
      <c r="AGY55" s="6"/>
      <c r="AGZ55" s="6"/>
      <c r="AHA55" s="6"/>
      <c r="AHB55" s="6"/>
      <c r="AHC55" s="6"/>
      <c r="AHD55" s="6"/>
      <c r="AHE55" s="6"/>
      <c r="AHF55" s="6"/>
      <c r="AHG55" s="6"/>
      <c r="AHH55" s="6"/>
      <c r="AHI55" s="6"/>
      <c r="AHJ55" s="6"/>
      <c r="AHK55" s="6"/>
      <c r="AHL55" s="6"/>
      <c r="AHM55" s="6"/>
      <c r="AHN55" s="6"/>
      <c r="AHO55" s="6"/>
      <c r="AHP55" s="6"/>
      <c r="AHQ55" s="6"/>
      <c r="AHR55" s="6"/>
      <c r="AHS55" s="6"/>
      <c r="AHT55" s="6"/>
      <c r="AHU55" s="6"/>
      <c r="AHV55" s="6"/>
      <c r="AHW55" s="6"/>
      <c r="AHX55" s="6"/>
      <c r="AHY55" s="6"/>
      <c r="AHZ55" s="6"/>
      <c r="AIA55" s="6"/>
      <c r="AIB55" s="6"/>
      <c r="AIC55" s="6"/>
      <c r="AID55" s="6"/>
      <c r="AIE55" s="6"/>
      <c r="AIF55" s="6"/>
      <c r="AIG55" s="6"/>
      <c r="AIH55" s="6"/>
      <c r="AII55" s="6"/>
      <c r="AIJ55" s="6"/>
      <c r="AIK55" s="6"/>
      <c r="AIL55" s="6"/>
      <c r="AIM55" s="6"/>
      <c r="AIN55" s="6"/>
      <c r="AIO55" s="6"/>
      <c r="AIP55" s="6"/>
      <c r="AIQ55" s="6"/>
      <c r="AIR55" s="6"/>
      <c r="AIS55" s="6"/>
      <c r="AIT55" s="6"/>
      <c r="AIU55" s="6"/>
      <c r="AIV55" s="6"/>
      <c r="AIW55" s="6"/>
      <c r="AIX55" s="6"/>
      <c r="AIY55" s="6"/>
      <c r="AIZ55" s="6"/>
      <c r="AJA55" s="6"/>
      <c r="AJB55" s="6"/>
      <c r="AJC55" s="6"/>
      <c r="AJD55" s="6"/>
      <c r="AJE55" s="6"/>
      <c r="AJF55" s="6"/>
      <c r="AJG55" s="6"/>
      <c r="AJH55" s="6"/>
      <c r="AJI55" s="6"/>
      <c r="AJJ55" s="6"/>
      <c r="AJK55" s="6"/>
      <c r="AJL55" s="6"/>
      <c r="AJM55" s="6"/>
      <c r="AJN55" s="6"/>
      <c r="AJO55" s="6"/>
      <c r="AJP55" s="6"/>
      <c r="AJQ55" s="6"/>
      <c r="AJR55" s="6"/>
      <c r="AJS55" s="6"/>
      <c r="AJT55" s="6"/>
      <c r="AJU55" s="6"/>
      <c r="AJV55" s="6"/>
      <c r="AJW55" s="6"/>
      <c r="AJX55" s="6"/>
      <c r="AJY55" s="6"/>
      <c r="AJZ55" s="6"/>
      <c r="AKA55" s="6"/>
      <c r="AKB55" s="6"/>
      <c r="AKC55" s="6"/>
      <c r="AKD55" s="6"/>
      <c r="AKE55" s="6"/>
      <c r="AKF55" s="6"/>
      <c r="AKG55" s="6"/>
      <c r="AKH55" s="6"/>
      <c r="AKI55" s="6"/>
      <c r="AKJ55" s="6"/>
      <c r="AKK55" s="6"/>
      <c r="AKL55" s="6"/>
      <c r="AKM55" s="6"/>
      <c r="AKN55" s="6"/>
      <c r="AKO55" s="6"/>
      <c r="AKP55" s="6"/>
      <c r="AKQ55" s="6"/>
      <c r="AKR55" s="6"/>
      <c r="AKS55" s="6"/>
      <c r="AKT55" s="6"/>
      <c r="AKU55" s="6"/>
      <c r="AKV55" s="6"/>
      <c r="AKW55" s="6"/>
      <c r="AKX55" s="6"/>
      <c r="AKY55" s="6"/>
      <c r="AKZ55" s="6"/>
      <c r="ALA55" s="6"/>
      <c r="ALB55" s="6"/>
      <c r="ALC55" s="6"/>
      <c r="ALD55" s="6"/>
      <c r="ALE55" s="6"/>
      <c r="ALF55" s="6"/>
      <c r="ALG55" s="6"/>
      <c r="ALH55" s="6"/>
      <c r="ALI55" s="6"/>
      <c r="ALJ55" s="6"/>
      <c r="ALK55" s="6"/>
      <c r="ALL55" s="6"/>
      <c r="ALM55" s="6"/>
      <c r="ALN55" s="6"/>
      <c r="ALO55" s="6"/>
      <c r="ALP55" s="6"/>
      <c r="ALQ55" s="6"/>
      <c r="ALR55" s="6"/>
      <c r="ALS55" s="6"/>
      <c r="ALT55" s="6"/>
      <c r="ALU55" s="6"/>
      <c r="ALV55" s="6"/>
      <c r="ALW55" s="6"/>
      <c r="ALX55" s="6"/>
      <c r="ALY55" s="6"/>
      <c r="ALZ55" s="6"/>
      <c r="AMA55" s="6"/>
      <c r="AMB55" s="6"/>
      <c r="AMC55" s="6"/>
      <c r="AMD55" s="6"/>
      <c r="AME55" s="6"/>
      <c r="AMF55" s="6"/>
      <c r="AMG55" s="6"/>
      <c r="AMH55" s="6"/>
      <c r="AMI55" s="6"/>
      <c r="AMJ55" s="6"/>
      <c r="AMK55" s="6"/>
    </row>
    <row r="56" s="30" customFormat="true" ht="12.8" hidden="false" customHeight="false" outlineLevel="0" collapsed="false">
      <c r="A56" s="13" t="n">
        <v>45673</v>
      </c>
      <c r="B56" s="44" t="s">
        <v>63</v>
      </c>
      <c r="C56" s="15" t="s">
        <v>183</v>
      </c>
      <c r="D56" s="16" t="n">
        <v>51.92</v>
      </c>
      <c r="E56" s="24"/>
      <c r="F56" s="16" t="n">
        <f aca="false">SUM($E$4:E56)-SUM($D$4:D56)</f>
        <v>14313.66</v>
      </c>
      <c r="G56" s="20" t="s">
        <v>184</v>
      </c>
      <c r="H56" s="20" t="s">
        <v>184</v>
      </c>
      <c r="I56" s="45" t="n">
        <v>202425</v>
      </c>
      <c r="J56" s="45" t="s">
        <v>132</v>
      </c>
      <c r="K56" s="56" t="s">
        <v>144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C56" s="6"/>
      <c r="ADD56" s="6"/>
      <c r="ADE56" s="6"/>
      <c r="ADF56" s="6"/>
      <c r="ADG56" s="6"/>
      <c r="ADH56" s="6"/>
      <c r="ADI56" s="6"/>
      <c r="ADJ56" s="6"/>
      <c r="ADK56" s="6"/>
      <c r="ADL56" s="6"/>
      <c r="ADM56" s="6"/>
      <c r="ADN56" s="6"/>
      <c r="ADO56" s="6"/>
      <c r="ADP56" s="6"/>
      <c r="ADQ56" s="6"/>
      <c r="ADR56" s="6"/>
      <c r="ADS56" s="6"/>
      <c r="ADT56" s="6"/>
      <c r="ADU56" s="6"/>
      <c r="ADV56" s="6"/>
      <c r="ADW56" s="6"/>
      <c r="ADX56" s="6"/>
      <c r="ADY56" s="6"/>
      <c r="ADZ56" s="6"/>
      <c r="AEA56" s="6"/>
      <c r="AEB56" s="6"/>
      <c r="AEC56" s="6"/>
      <c r="AED56" s="6"/>
      <c r="AEE56" s="6"/>
      <c r="AEF56" s="6"/>
      <c r="AEG56" s="6"/>
      <c r="AEH56" s="6"/>
      <c r="AEI56" s="6"/>
      <c r="AEJ56" s="6"/>
      <c r="AEK56" s="6"/>
      <c r="AEL56" s="6"/>
      <c r="AEM56" s="6"/>
      <c r="AEN56" s="6"/>
      <c r="AEO56" s="6"/>
      <c r="AEP56" s="6"/>
      <c r="AEQ56" s="6"/>
      <c r="AER56" s="6"/>
      <c r="AES56" s="6"/>
      <c r="AET56" s="6"/>
      <c r="AEU56" s="6"/>
      <c r="AEV56" s="6"/>
      <c r="AEW56" s="6"/>
      <c r="AEX56" s="6"/>
      <c r="AEY56" s="6"/>
      <c r="AEZ56" s="6"/>
      <c r="AFA56" s="6"/>
      <c r="AFB56" s="6"/>
      <c r="AFC56" s="6"/>
      <c r="AFD56" s="6"/>
      <c r="AFE56" s="6"/>
      <c r="AFF56" s="6"/>
      <c r="AFG56" s="6"/>
      <c r="AFH56" s="6"/>
      <c r="AFI56" s="6"/>
      <c r="AFJ56" s="6"/>
      <c r="AFK56" s="6"/>
      <c r="AFL56" s="6"/>
      <c r="AFM56" s="6"/>
      <c r="AFN56" s="6"/>
      <c r="AFO56" s="6"/>
      <c r="AFP56" s="6"/>
      <c r="AFQ56" s="6"/>
      <c r="AFR56" s="6"/>
      <c r="AFS56" s="6"/>
      <c r="AFT56" s="6"/>
      <c r="AFU56" s="6"/>
      <c r="AFV56" s="6"/>
      <c r="AFW56" s="6"/>
      <c r="AFX56" s="6"/>
      <c r="AFY56" s="6"/>
      <c r="AFZ56" s="6"/>
      <c r="AGA56" s="6"/>
      <c r="AGB56" s="6"/>
      <c r="AGC56" s="6"/>
      <c r="AGD56" s="6"/>
      <c r="AGE56" s="6"/>
      <c r="AGF56" s="6"/>
      <c r="AGG56" s="6"/>
      <c r="AGH56" s="6"/>
      <c r="AGI56" s="6"/>
      <c r="AGJ56" s="6"/>
      <c r="AGK56" s="6"/>
      <c r="AGL56" s="6"/>
      <c r="AGM56" s="6"/>
      <c r="AGN56" s="6"/>
      <c r="AGO56" s="6"/>
      <c r="AGP56" s="6"/>
      <c r="AGQ56" s="6"/>
      <c r="AGR56" s="6"/>
      <c r="AGS56" s="6"/>
      <c r="AGT56" s="6"/>
      <c r="AGU56" s="6"/>
      <c r="AGV56" s="6"/>
      <c r="AGW56" s="6"/>
      <c r="AGX56" s="6"/>
      <c r="AGY56" s="6"/>
      <c r="AGZ56" s="6"/>
      <c r="AHA56" s="6"/>
      <c r="AHB56" s="6"/>
      <c r="AHC56" s="6"/>
      <c r="AHD56" s="6"/>
      <c r="AHE56" s="6"/>
      <c r="AHF56" s="6"/>
      <c r="AHG56" s="6"/>
      <c r="AHH56" s="6"/>
      <c r="AHI56" s="6"/>
      <c r="AHJ56" s="6"/>
      <c r="AHK56" s="6"/>
      <c r="AHL56" s="6"/>
      <c r="AHM56" s="6"/>
      <c r="AHN56" s="6"/>
      <c r="AHO56" s="6"/>
      <c r="AHP56" s="6"/>
      <c r="AHQ56" s="6"/>
      <c r="AHR56" s="6"/>
      <c r="AHS56" s="6"/>
      <c r="AHT56" s="6"/>
      <c r="AHU56" s="6"/>
      <c r="AHV56" s="6"/>
      <c r="AHW56" s="6"/>
      <c r="AHX56" s="6"/>
      <c r="AHY56" s="6"/>
      <c r="AHZ56" s="6"/>
      <c r="AIA56" s="6"/>
      <c r="AIB56" s="6"/>
      <c r="AIC56" s="6"/>
      <c r="AID56" s="6"/>
      <c r="AIE56" s="6"/>
      <c r="AIF56" s="6"/>
      <c r="AIG56" s="6"/>
      <c r="AIH56" s="6"/>
      <c r="AII56" s="6"/>
      <c r="AIJ56" s="6"/>
      <c r="AIK56" s="6"/>
      <c r="AIL56" s="6"/>
      <c r="AIM56" s="6"/>
      <c r="AIN56" s="6"/>
      <c r="AIO56" s="6"/>
      <c r="AIP56" s="6"/>
      <c r="AIQ56" s="6"/>
      <c r="AIR56" s="6"/>
      <c r="AIS56" s="6"/>
      <c r="AIT56" s="6"/>
      <c r="AIU56" s="6"/>
      <c r="AIV56" s="6"/>
      <c r="AIW56" s="6"/>
      <c r="AIX56" s="6"/>
      <c r="AIY56" s="6"/>
      <c r="AIZ56" s="6"/>
      <c r="AJA56" s="6"/>
      <c r="AJB56" s="6"/>
      <c r="AJC56" s="6"/>
      <c r="AJD56" s="6"/>
      <c r="AJE56" s="6"/>
      <c r="AJF56" s="6"/>
      <c r="AJG56" s="6"/>
      <c r="AJH56" s="6"/>
      <c r="AJI56" s="6"/>
      <c r="AJJ56" s="6"/>
      <c r="AJK56" s="6"/>
      <c r="AJL56" s="6"/>
      <c r="AJM56" s="6"/>
      <c r="AJN56" s="6"/>
      <c r="AJO56" s="6"/>
      <c r="AJP56" s="6"/>
      <c r="AJQ56" s="6"/>
      <c r="AJR56" s="6"/>
      <c r="AJS56" s="6"/>
      <c r="AJT56" s="6"/>
      <c r="AJU56" s="6"/>
      <c r="AJV56" s="6"/>
      <c r="AJW56" s="6"/>
      <c r="AJX56" s="6"/>
      <c r="AJY56" s="6"/>
      <c r="AJZ56" s="6"/>
      <c r="AKA56" s="6"/>
      <c r="AKB56" s="6"/>
      <c r="AKC56" s="6"/>
      <c r="AKD56" s="6"/>
      <c r="AKE56" s="6"/>
      <c r="AKF56" s="6"/>
      <c r="AKG56" s="6"/>
      <c r="AKH56" s="6"/>
      <c r="AKI56" s="6"/>
      <c r="AKJ56" s="6"/>
      <c r="AKK56" s="6"/>
      <c r="AKL56" s="6"/>
      <c r="AKM56" s="6"/>
      <c r="AKN56" s="6"/>
      <c r="AKO56" s="6"/>
      <c r="AKP56" s="6"/>
      <c r="AKQ56" s="6"/>
      <c r="AKR56" s="6"/>
      <c r="AKS56" s="6"/>
      <c r="AKT56" s="6"/>
      <c r="AKU56" s="6"/>
      <c r="AKV56" s="6"/>
      <c r="AKW56" s="6"/>
      <c r="AKX56" s="6"/>
      <c r="AKY56" s="6"/>
      <c r="AKZ56" s="6"/>
      <c r="ALA56" s="6"/>
      <c r="ALB56" s="6"/>
      <c r="ALC56" s="6"/>
      <c r="ALD56" s="6"/>
      <c r="ALE56" s="6"/>
      <c r="ALF56" s="6"/>
      <c r="ALG56" s="6"/>
      <c r="ALH56" s="6"/>
      <c r="ALI56" s="6"/>
      <c r="ALJ56" s="6"/>
      <c r="ALK56" s="6"/>
      <c r="ALL56" s="6"/>
      <c r="ALM56" s="6"/>
      <c r="ALN56" s="6"/>
      <c r="ALO56" s="6"/>
      <c r="ALP56" s="6"/>
      <c r="ALQ56" s="6"/>
      <c r="ALR56" s="6"/>
      <c r="ALS56" s="6"/>
      <c r="ALT56" s="6"/>
      <c r="ALU56" s="6"/>
      <c r="ALV56" s="6"/>
      <c r="ALW56" s="6"/>
      <c r="ALX56" s="6"/>
      <c r="ALY56" s="6"/>
      <c r="ALZ56" s="6"/>
      <c r="AMA56" s="6"/>
      <c r="AMB56" s="6"/>
      <c r="AMC56" s="6"/>
      <c r="AMD56" s="6"/>
      <c r="AME56" s="6"/>
      <c r="AMF56" s="6"/>
      <c r="AMG56" s="6"/>
      <c r="AMH56" s="6"/>
      <c r="AMI56" s="6"/>
      <c r="AMJ56" s="6"/>
      <c r="AMK56" s="6"/>
    </row>
    <row r="57" s="30" customFormat="true" ht="23.85" hidden="false" customHeight="false" outlineLevel="0" collapsed="false">
      <c r="A57" s="13" t="n">
        <v>45674</v>
      </c>
      <c r="B57" s="44" t="s">
        <v>63</v>
      </c>
      <c r="C57" s="15" t="s">
        <v>171</v>
      </c>
      <c r="D57" s="16" t="n">
        <v>4496.51</v>
      </c>
      <c r="E57" s="24"/>
      <c r="F57" s="16" t="n">
        <f aca="false">SUM($E$4:E57)-SUM($D$4:D57)</f>
        <v>9817.15000000002</v>
      </c>
      <c r="G57" s="20" t="s">
        <v>185</v>
      </c>
      <c r="H57" s="20" t="s">
        <v>185</v>
      </c>
      <c r="I57" s="45" t="n">
        <v>202425</v>
      </c>
      <c r="J57" s="45" t="s">
        <v>55</v>
      </c>
      <c r="K57" s="56" t="s">
        <v>144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I57" s="6"/>
      <c r="ADJ57" s="6"/>
      <c r="ADK57" s="6"/>
      <c r="ADL57" s="6"/>
      <c r="ADM57" s="6"/>
      <c r="ADN57" s="6"/>
      <c r="ADO57" s="6"/>
      <c r="ADP57" s="6"/>
      <c r="ADQ57" s="6"/>
      <c r="ADR57" s="6"/>
      <c r="ADS57" s="6"/>
      <c r="ADT57" s="6"/>
      <c r="ADU57" s="6"/>
      <c r="ADV57" s="6"/>
      <c r="ADW57" s="6"/>
      <c r="ADX57" s="6"/>
      <c r="ADY57" s="6"/>
      <c r="ADZ57" s="6"/>
      <c r="AEA57" s="6"/>
      <c r="AEB57" s="6"/>
      <c r="AEC57" s="6"/>
      <c r="AED57" s="6"/>
      <c r="AEE57" s="6"/>
      <c r="AEF57" s="6"/>
      <c r="AEG57" s="6"/>
      <c r="AEH57" s="6"/>
      <c r="AEI57" s="6"/>
      <c r="AEJ57" s="6"/>
      <c r="AEK57" s="6"/>
      <c r="AEL57" s="6"/>
      <c r="AEM57" s="6"/>
      <c r="AEN57" s="6"/>
      <c r="AEO57" s="6"/>
      <c r="AEP57" s="6"/>
      <c r="AEQ57" s="6"/>
      <c r="AER57" s="6"/>
      <c r="AES57" s="6"/>
      <c r="AET57" s="6"/>
      <c r="AEU57" s="6"/>
      <c r="AEV57" s="6"/>
      <c r="AEW57" s="6"/>
      <c r="AEX57" s="6"/>
      <c r="AEY57" s="6"/>
      <c r="AEZ57" s="6"/>
      <c r="AFA57" s="6"/>
      <c r="AFB57" s="6"/>
      <c r="AFC57" s="6"/>
      <c r="AFD57" s="6"/>
      <c r="AFE57" s="6"/>
      <c r="AFF57" s="6"/>
      <c r="AFG57" s="6"/>
      <c r="AFH57" s="6"/>
      <c r="AFI57" s="6"/>
      <c r="AFJ57" s="6"/>
      <c r="AFK57" s="6"/>
      <c r="AFL57" s="6"/>
      <c r="AFM57" s="6"/>
      <c r="AFN57" s="6"/>
      <c r="AFO57" s="6"/>
      <c r="AFP57" s="6"/>
      <c r="AFQ57" s="6"/>
      <c r="AFR57" s="6"/>
      <c r="AFS57" s="6"/>
      <c r="AFT57" s="6"/>
      <c r="AFU57" s="6"/>
      <c r="AFV57" s="6"/>
      <c r="AFW57" s="6"/>
      <c r="AFX57" s="6"/>
      <c r="AFY57" s="6"/>
      <c r="AFZ57" s="6"/>
      <c r="AGA57" s="6"/>
      <c r="AGB57" s="6"/>
      <c r="AGC57" s="6"/>
      <c r="AGD57" s="6"/>
      <c r="AGE57" s="6"/>
      <c r="AGF57" s="6"/>
      <c r="AGG57" s="6"/>
      <c r="AGH57" s="6"/>
      <c r="AGI57" s="6"/>
      <c r="AGJ57" s="6"/>
      <c r="AGK57" s="6"/>
      <c r="AGL57" s="6"/>
      <c r="AGM57" s="6"/>
      <c r="AGN57" s="6"/>
      <c r="AGO57" s="6"/>
      <c r="AGP57" s="6"/>
      <c r="AGQ57" s="6"/>
      <c r="AGR57" s="6"/>
      <c r="AGS57" s="6"/>
      <c r="AGT57" s="6"/>
      <c r="AGU57" s="6"/>
      <c r="AGV57" s="6"/>
      <c r="AGW57" s="6"/>
      <c r="AGX57" s="6"/>
      <c r="AGY57" s="6"/>
      <c r="AGZ57" s="6"/>
      <c r="AHA57" s="6"/>
      <c r="AHB57" s="6"/>
      <c r="AHC57" s="6"/>
      <c r="AHD57" s="6"/>
      <c r="AHE57" s="6"/>
      <c r="AHF57" s="6"/>
      <c r="AHG57" s="6"/>
      <c r="AHH57" s="6"/>
      <c r="AHI57" s="6"/>
      <c r="AHJ57" s="6"/>
      <c r="AHK57" s="6"/>
      <c r="AHL57" s="6"/>
      <c r="AHM57" s="6"/>
      <c r="AHN57" s="6"/>
      <c r="AHO57" s="6"/>
      <c r="AHP57" s="6"/>
      <c r="AHQ57" s="6"/>
      <c r="AHR57" s="6"/>
      <c r="AHS57" s="6"/>
      <c r="AHT57" s="6"/>
      <c r="AHU57" s="6"/>
      <c r="AHV57" s="6"/>
      <c r="AHW57" s="6"/>
      <c r="AHX57" s="6"/>
      <c r="AHY57" s="6"/>
      <c r="AHZ57" s="6"/>
      <c r="AIA57" s="6"/>
      <c r="AIB57" s="6"/>
      <c r="AIC57" s="6"/>
      <c r="AID57" s="6"/>
      <c r="AIE57" s="6"/>
      <c r="AIF57" s="6"/>
      <c r="AIG57" s="6"/>
      <c r="AIH57" s="6"/>
      <c r="AII57" s="6"/>
      <c r="AIJ57" s="6"/>
      <c r="AIK57" s="6"/>
      <c r="AIL57" s="6"/>
      <c r="AIM57" s="6"/>
      <c r="AIN57" s="6"/>
      <c r="AIO57" s="6"/>
      <c r="AIP57" s="6"/>
      <c r="AIQ57" s="6"/>
      <c r="AIR57" s="6"/>
      <c r="AIS57" s="6"/>
      <c r="AIT57" s="6"/>
      <c r="AIU57" s="6"/>
      <c r="AIV57" s="6"/>
      <c r="AIW57" s="6"/>
      <c r="AIX57" s="6"/>
      <c r="AIY57" s="6"/>
      <c r="AIZ57" s="6"/>
      <c r="AJA57" s="6"/>
      <c r="AJB57" s="6"/>
      <c r="AJC57" s="6"/>
      <c r="AJD57" s="6"/>
      <c r="AJE57" s="6"/>
      <c r="AJF57" s="6"/>
      <c r="AJG57" s="6"/>
      <c r="AJH57" s="6"/>
      <c r="AJI57" s="6"/>
      <c r="AJJ57" s="6"/>
      <c r="AJK57" s="6"/>
      <c r="AJL57" s="6"/>
      <c r="AJM57" s="6"/>
      <c r="AJN57" s="6"/>
      <c r="AJO57" s="6"/>
      <c r="AJP57" s="6"/>
      <c r="AJQ57" s="6"/>
      <c r="AJR57" s="6"/>
      <c r="AJS57" s="6"/>
      <c r="AJT57" s="6"/>
      <c r="AJU57" s="6"/>
      <c r="AJV57" s="6"/>
      <c r="AJW57" s="6"/>
      <c r="AJX57" s="6"/>
      <c r="AJY57" s="6"/>
      <c r="AJZ57" s="6"/>
      <c r="AKA57" s="6"/>
      <c r="AKB57" s="6"/>
      <c r="AKC57" s="6"/>
      <c r="AKD57" s="6"/>
      <c r="AKE57" s="6"/>
      <c r="AKF57" s="6"/>
      <c r="AKG57" s="6"/>
      <c r="AKH57" s="6"/>
      <c r="AKI57" s="6"/>
      <c r="AKJ57" s="6"/>
      <c r="AKK57" s="6"/>
      <c r="AKL57" s="6"/>
      <c r="AKM57" s="6"/>
      <c r="AKN57" s="6"/>
      <c r="AKO57" s="6"/>
      <c r="AKP57" s="6"/>
      <c r="AKQ57" s="6"/>
      <c r="AKR57" s="6"/>
      <c r="AKS57" s="6"/>
      <c r="AKT57" s="6"/>
      <c r="AKU57" s="6"/>
      <c r="AKV57" s="6"/>
      <c r="AKW57" s="6"/>
      <c r="AKX57" s="6"/>
      <c r="AKY57" s="6"/>
      <c r="AKZ57" s="6"/>
      <c r="ALA57" s="6"/>
      <c r="ALB57" s="6"/>
      <c r="ALC57" s="6"/>
      <c r="ALD57" s="6"/>
      <c r="ALE57" s="6"/>
      <c r="ALF57" s="6"/>
      <c r="ALG57" s="6"/>
      <c r="ALH57" s="6"/>
      <c r="ALI57" s="6"/>
      <c r="ALJ57" s="6"/>
      <c r="ALK57" s="6"/>
      <c r="ALL57" s="6"/>
      <c r="ALM57" s="6"/>
      <c r="ALN57" s="6"/>
      <c r="ALO57" s="6"/>
      <c r="ALP57" s="6"/>
      <c r="ALQ57" s="6"/>
      <c r="ALR57" s="6"/>
      <c r="ALS57" s="6"/>
      <c r="ALT57" s="6"/>
      <c r="ALU57" s="6"/>
      <c r="ALV57" s="6"/>
      <c r="ALW57" s="6"/>
      <c r="ALX57" s="6"/>
      <c r="ALY57" s="6"/>
      <c r="ALZ57" s="6"/>
      <c r="AMA57" s="6"/>
      <c r="AMB57" s="6"/>
      <c r="AMC57" s="6"/>
      <c r="AMD57" s="6"/>
      <c r="AME57" s="6"/>
      <c r="AMF57" s="6"/>
      <c r="AMG57" s="6"/>
      <c r="AMH57" s="6"/>
      <c r="AMI57" s="6"/>
      <c r="AMJ57" s="6"/>
      <c r="AMK57" s="6"/>
    </row>
    <row r="58" s="67" customFormat="true" ht="35.05" hidden="false" customHeight="false" outlineLevel="0" collapsed="false">
      <c r="A58" s="60" t="s">
        <v>186</v>
      </c>
      <c r="B58" s="61" t="s">
        <v>63</v>
      </c>
      <c r="C58" s="62" t="s">
        <v>187</v>
      </c>
      <c r="D58" s="63" t="n">
        <v>12.75</v>
      </c>
      <c r="E58" s="63"/>
      <c r="F58" s="64" t="n">
        <f aca="false">SUM($E$4:E58)-SUM($D$4:D58)</f>
        <v>9804.40000000002</v>
      </c>
      <c r="G58" s="62" t="s">
        <v>188</v>
      </c>
      <c r="H58" s="62" t="s">
        <v>189</v>
      </c>
      <c r="I58" s="62" t="n">
        <v>202425</v>
      </c>
      <c r="J58" s="62" t="s">
        <v>132</v>
      </c>
      <c r="K58" s="65" t="s">
        <v>144</v>
      </c>
      <c r="L58" s="66" t="s">
        <v>190</v>
      </c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  <c r="IX58" s="66"/>
      <c r="IY58" s="66"/>
      <c r="IZ58" s="66"/>
      <c r="JA58" s="66"/>
      <c r="JB58" s="66"/>
      <c r="JC58" s="66"/>
      <c r="JD58" s="66"/>
      <c r="JE58" s="66"/>
      <c r="JF58" s="66"/>
      <c r="JG58" s="66"/>
      <c r="JH58" s="66"/>
      <c r="JI58" s="66"/>
      <c r="JJ58" s="66"/>
      <c r="JK58" s="66"/>
      <c r="JL58" s="66"/>
      <c r="JM58" s="66"/>
      <c r="JN58" s="66"/>
      <c r="JO58" s="66"/>
      <c r="JP58" s="66"/>
      <c r="JQ58" s="66"/>
      <c r="JR58" s="66"/>
      <c r="JS58" s="66"/>
      <c r="JT58" s="66"/>
      <c r="JU58" s="66"/>
      <c r="JV58" s="66"/>
      <c r="JW58" s="66"/>
      <c r="JX58" s="66"/>
      <c r="JY58" s="66"/>
      <c r="JZ58" s="66"/>
      <c r="KA58" s="66"/>
      <c r="KB58" s="66"/>
      <c r="KC58" s="66"/>
      <c r="KD58" s="66"/>
      <c r="KE58" s="66"/>
      <c r="KF58" s="66"/>
      <c r="KG58" s="66"/>
      <c r="KH58" s="66"/>
      <c r="KI58" s="66"/>
      <c r="KJ58" s="66"/>
      <c r="KK58" s="66"/>
      <c r="KL58" s="66"/>
      <c r="KM58" s="66"/>
      <c r="KN58" s="66"/>
      <c r="KO58" s="66"/>
      <c r="KP58" s="66"/>
      <c r="KQ58" s="66"/>
      <c r="KR58" s="66"/>
      <c r="KS58" s="66"/>
      <c r="KT58" s="66"/>
      <c r="KU58" s="66"/>
      <c r="KV58" s="66"/>
      <c r="KW58" s="66"/>
      <c r="KX58" s="66"/>
      <c r="KY58" s="66"/>
      <c r="KZ58" s="66"/>
      <c r="LA58" s="66"/>
      <c r="LB58" s="66"/>
      <c r="LC58" s="66"/>
      <c r="LD58" s="66"/>
      <c r="LE58" s="66"/>
      <c r="LF58" s="66"/>
      <c r="LG58" s="66"/>
      <c r="LH58" s="66"/>
      <c r="LI58" s="66"/>
      <c r="LJ58" s="66"/>
      <c r="LK58" s="66"/>
      <c r="LL58" s="66"/>
      <c r="LM58" s="66"/>
      <c r="LN58" s="66"/>
      <c r="LO58" s="66"/>
      <c r="LP58" s="66"/>
      <c r="LQ58" s="66"/>
      <c r="LR58" s="66"/>
      <c r="LS58" s="66"/>
      <c r="LT58" s="66"/>
      <c r="LU58" s="66"/>
      <c r="LV58" s="66"/>
      <c r="LW58" s="66"/>
      <c r="LX58" s="66"/>
      <c r="LY58" s="66"/>
      <c r="LZ58" s="66"/>
      <c r="MA58" s="66"/>
      <c r="MB58" s="66"/>
      <c r="MC58" s="66"/>
      <c r="MD58" s="66"/>
      <c r="ME58" s="66"/>
      <c r="MF58" s="66"/>
      <c r="MG58" s="66"/>
      <c r="MH58" s="66"/>
      <c r="MI58" s="66"/>
      <c r="MJ58" s="66"/>
      <c r="MK58" s="66"/>
      <c r="ML58" s="66"/>
      <c r="MM58" s="66"/>
      <c r="MN58" s="66"/>
      <c r="MO58" s="66"/>
      <c r="MP58" s="66"/>
      <c r="MQ58" s="66"/>
      <c r="MR58" s="66"/>
      <c r="MS58" s="66"/>
      <c r="MT58" s="66"/>
      <c r="MU58" s="66"/>
      <c r="MV58" s="66"/>
      <c r="MW58" s="66"/>
      <c r="MX58" s="66"/>
      <c r="MY58" s="66"/>
      <c r="MZ58" s="66"/>
      <c r="NA58" s="66"/>
      <c r="NB58" s="66"/>
      <c r="NC58" s="66"/>
      <c r="ND58" s="66"/>
      <c r="NE58" s="66"/>
      <c r="NF58" s="66"/>
      <c r="NG58" s="66"/>
      <c r="NH58" s="66"/>
      <c r="NI58" s="66"/>
      <c r="NJ58" s="66"/>
      <c r="NK58" s="66"/>
      <c r="NL58" s="66"/>
      <c r="NM58" s="66"/>
      <c r="NN58" s="66"/>
      <c r="NO58" s="66"/>
      <c r="NP58" s="66"/>
      <c r="NQ58" s="66"/>
      <c r="NR58" s="66"/>
      <c r="NS58" s="66"/>
      <c r="NT58" s="66"/>
      <c r="NU58" s="66"/>
      <c r="NV58" s="66"/>
      <c r="NW58" s="66"/>
      <c r="NX58" s="66"/>
      <c r="NY58" s="66"/>
      <c r="NZ58" s="66"/>
      <c r="OA58" s="66"/>
      <c r="OB58" s="66"/>
      <c r="OC58" s="66"/>
      <c r="OD58" s="66"/>
      <c r="OE58" s="66"/>
      <c r="OF58" s="66"/>
      <c r="OG58" s="66"/>
      <c r="OH58" s="66"/>
      <c r="OI58" s="66"/>
      <c r="OJ58" s="66"/>
      <c r="OK58" s="66"/>
      <c r="OL58" s="66"/>
      <c r="OM58" s="66"/>
      <c r="ON58" s="66"/>
      <c r="OO58" s="66"/>
      <c r="OP58" s="66"/>
      <c r="OQ58" s="66"/>
      <c r="OR58" s="66"/>
      <c r="OS58" s="66"/>
      <c r="OT58" s="66"/>
      <c r="OU58" s="66"/>
      <c r="OV58" s="66"/>
      <c r="OW58" s="66"/>
      <c r="OX58" s="66"/>
      <c r="OY58" s="66"/>
      <c r="OZ58" s="66"/>
      <c r="PA58" s="66"/>
      <c r="PB58" s="66"/>
      <c r="PC58" s="66"/>
      <c r="PD58" s="66"/>
      <c r="PE58" s="66"/>
      <c r="PF58" s="66"/>
      <c r="PG58" s="66"/>
      <c r="PH58" s="66"/>
      <c r="PI58" s="66"/>
      <c r="PJ58" s="66"/>
      <c r="PK58" s="66"/>
      <c r="PL58" s="66"/>
      <c r="PM58" s="66"/>
      <c r="PN58" s="66"/>
      <c r="PO58" s="66"/>
      <c r="PP58" s="66"/>
      <c r="PQ58" s="66"/>
      <c r="PR58" s="66"/>
      <c r="PS58" s="66"/>
      <c r="PT58" s="66"/>
      <c r="PU58" s="66"/>
      <c r="PV58" s="66"/>
      <c r="PW58" s="66"/>
      <c r="PX58" s="66"/>
      <c r="PY58" s="66"/>
      <c r="PZ58" s="66"/>
      <c r="QA58" s="66"/>
      <c r="QB58" s="66"/>
      <c r="QC58" s="66"/>
      <c r="QD58" s="66"/>
      <c r="QE58" s="66"/>
      <c r="QF58" s="66"/>
      <c r="QG58" s="66"/>
      <c r="QH58" s="66"/>
      <c r="QI58" s="66"/>
      <c r="QJ58" s="66"/>
      <c r="QK58" s="66"/>
      <c r="QL58" s="66"/>
      <c r="QM58" s="66"/>
      <c r="QN58" s="66"/>
      <c r="QO58" s="66"/>
      <c r="QP58" s="66"/>
      <c r="QQ58" s="66"/>
      <c r="QR58" s="66"/>
      <c r="QS58" s="66"/>
      <c r="QT58" s="66"/>
      <c r="QU58" s="66"/>
      <c r="QV58" s="66"/>
      <c r="QW58" s="66"/>
      <c r="QX58" s="66"/>
      <c r="QY58" s="66"/>
      <c r="QZ58" s="66"/>
      <c r="RA58" s="66"/>
      <c r="RB58" s="66"/>
      <c r="RC58" s="66"/>
      <c r="RD58" s="66"/>
      <c r="RE58" s="66"/>
      <c r="RF58" s="66"/>
      <c r="RG58" s="66"/>
      <c r="RH58" s="66"/>
      <c r="RI58" s="66"/>
      <c r="RJ58" s="66"/>
      <c r="RK58" s="66"/>
      <c r="RL58" s="66"/>
      <c r="RM58" s="66"/>
      <c r="RN58" s="66"/>
      <c r="RO58" s="66"/>
      <c r="RP58" s="66"/>
      <c r="RQ58" s="66"/>
      <c r="RR58" s="66"/>
      <c r="RS58" s="66"/>
      <c r="RT58" s="66"/>
      <c r="RU58" s="66"/>
      <c r="RV58" s="66"/>
      <c r="RW58" s="66"/>
      <c r="RX58" s="66"/>
      <c r="RY58" s="66"/>
      <c r="RZ58" s="66"/>
      <c r="SA58" s="66"/>
      <c r="SB58" s="66"/>
      <c r="SC58" s="66"/>
      <c r="SD58" s="66"/>
      <c r="SE58" s="66"/>
      <c r="SF58" s="66"/>
      <c r="SG58" s="66"/>
      <c r="SH58" s="66"/>
      <c r="SI58" s="66"/>
      <c r="SJ58" s="66"/>
      <c r="SK58" s="66"/>
      <c r="SL58" s="66"/>
      <c r="SM58" s="66"/>
      <c r="SN58" s="66"/>
      <c r="SO58" s="66"/>
      <c r="SP58" s="66"/>
      <c r="SQ58" s="66"/>
      <c r="SR58" s="66"/>
      <c r="SS58" s="66"/>
      <c r="ST58" s="66"/>
      <c r="SU58" s="66"/>
      <c r="SV58" s="66"/>
      <c r="SW58" s="66"/>
      <c r="SX58" s="66"/>
      <c r="SY58" s="66"/>
      <c r="SZ58" s="66"/>
      <c r="TA58" s="66"/>
      <c r="TB58" s="66"/>
      <c r="TC58" s="66"/>
      <c r="TD58" s="66"/>
      <c r="TE58" s="66"/>
      <c r="TF58" s="66"/>
      <c r="TG58" s="66"/>
      <c r="TH58" s="66"/>
      <c r="TI58" s="66"/>
      <c r="TJ58" s="66"/>
      <c r="TK58" s="66"/>
      <c r="TL58" s="66"/>
      <c r="TM58" s="66"/>
      <c r="TN58" s="66"/>
      <c r="TO58" s="66"/>
      <c r="TP58" s="66"/>
      <c r="TQ58" s="66"/>
      <c r="TR58" s="66"/>
      <c r="TS58" s="66"/>
      <c r="TT58" s="66"/>
      <c r="TU58" s="66"/>
      <c r="TV58" s="66"/>
      <c r="TW58" s="66"/>
      <c r="TX58" s="66"/>
      <c r="TY58" s="66"/>
      <c r="TZ58" s="66"/>
      <c r="UA58" s="66"/>
      <c r="UB58" s="66"/>
      <c r="UC58" s="66"/>
      <c r="UD58" s="66"/>
      <c r="UE58" s="66"/>
      <c r="UF58" s="66"/>
      <c r="UG58" s="66"/>
      <c r="UH58" s="66"/>
      <c r="UI58" s="66"/>
      <c r="UJ58" s="66"/>
      <c r="UK58" s="66"/>
      <c r="UL58" s="66"/>
      <c r="UM58" s="66"/>
      <c r="UN58" s="66"/>
      <c r="UO58" s="66"/>
      <c r="UP58" s="66"/>
      <c r="UQ58" s="66"/>
      <c r="UR58" s="66"/>
      <c r="US58" s="66"/>
      <c r="UT58" s="66"/>
      <c r="UU58" s="66"/>
      <c r="UV58" s="66"/>
      <c r="UW58" s="66"/>
      <c r="UX58" s="66"/>
      <c r="UY58" s="66"/>
      <c r="UZ58" s="66"/>
      <c r="VA58" s="66"/>
      <c r="VB58" s="66"/>
      <c r="VC58" s="66"/>
      <c r="VD58" s="66"/>
      <c r="VE58" s="66"/>
      <c r="VF58" s="66"/>
      <c r="VG58" s="66"/>
      <c r="VH58" s="66"/>
      <c r="VI58" s="66"/>
      <c r="VJ58" s="66"/>
      <c r="VK58" s="66"/>
      <c r="VL58" s="66"/>
      <c r="VM58" s="66"/>
      <c r="VN58" s="66"/>
      <c r="VO58" s="66"/>
      <c r="VP58" s="66"/>
      <c r="VQ58" s="66"/>
      <c r="VR58" s="66"/>
      <c r="VS58" s="66"/>
      <c r="VT58" s="66"/>
      <c r="VU58" s="66"/>
      <c r="VV58" s="66"/>
      <c r="VW58" s="66"/>
      <c r="VX58" s="66"/>
      <c r="VY58" s="66"/>
      <c r="VZ58" s="66"/>
      <c r="WA58" s="66"/>
      <c r="WB58" s="66"/>
      <c r="WC58" s="66"/>
      <c r="WD58" s="66"/>
      <c r="WE58" s="66"/>
      <c r="WF58" s="66"/>
      <c r="WG58" s="66"/>
      <c r="WH58" s="66"/>
      <c r="WI58" s="66"/>
      <c r="WJ58" s="66"/>
      <c r="WK58" s="66"/>
      <c r="WL58" s="66"/>
      <c r="WM58" s="66"/>
      <c r="WN58" s="66"/>
      <c r="WO58" s="66"/>
      <c r="WP58" s="66"/>
      <c r="WQ58" s="66"/>
      <c r="WR58" s="66"/>
      <c r="WS58" s="66"/>
      <c r="WT58" s="66"/>
      <c r="WU58" s="66"/>
      <c r="WV58" s="66"/>
      <c r="WW58" s="66"/>
      <c r="WX58" s="66"/>
      <c r="WY58" s="66"/>
      <c r="WZ58" s="66"/>
      <c r="XA58" s="66"/>
      <c r="XB58" s="66"/>
      <c r="XC58" s="66"/>
      <c r="XD58" s="66"/>
      <c r="XE58" s="66"/>
      <c r="XF58" s="66"/>
      <c r="XG58" s="66"/>
      <c r="XH58" s="66"/>
      <c r="XI58" s="66"/>
      <c r="XJ58" s="66"/>
      <c r="XK58" s="66"/>
      <c r="XL58" s="66"/>
      <c r="XM58" s="66"/>
      <c r="XN58" s="66"/>
      <c r="XO58" s="66"/>
      <c r="XP58" s="66"/>
      <c r="XQ58" s="66"/>
      <c r="XR58" s="66"/>
      <c r="XS58" s="66"/>
      <c r="XT58" s="66"/>
      <c r="XU58" s="66"/>
      <c r="XV58" s="66"/>
      <c r="XW58" s="66"/>
      <c r="XX58" s="66"/>
      <c r="XY58" s="66"/>
      <c r="XZ58" s="66"/>
      <c r="YA58" s="66"/>
      <c r="YB58" s="66"/>
      <c r="YC58" s="66"/>
      <c r="YD58" s="66"/>
      <c r="YE58" s="66"/>
      <c r="YF58" s="66"/>
      <c r="YG58" s="66"/>
      <c r="YH58" s="66"/>
      <c r="YI58" s="66"/>
      <c r="YJ58" s="66"/>
      <c r="YK58" s="66"/>
      <c r="YL58" s="66"/>
      <c r="YM58" s="66"/>
      <c r="YN58" s="66"/>
      <c r="YO58" s="66"/>
      <c r="YP58" s="66"/>
      <c r="YQ58" s="66"/>
      <c r="YR58" s="66"/>
      <c r="YS58" s="66"/>
      <c r="YT58" s="66"/>
      <c r="YU58" s="66"/>
      <c r="YV58" s="66"/>
      <c r="YW58" s="66"/>
      <c r="YX58" s="66"/>
      <c r="YY58" s="66"/>
      <c r="YZ58" s="66"/>
      <c r="ZA58" s="66"/>
      <c r="ZB58" s="66"/>
      <c r="ZC58" s="66"/>
      <c r="ZD58" s="66"/>
      <c r="ZE58" s="66"/>
      <c r="ZF58" s="66"/>
      <c r="ZG58" s="66"/>
      <c r="ZH58" s="66"/>
      <c r="ZI58" s="66"/>
      <c r="ZJ58" s="66"/>
      <c r="ZK58" s="66"/>
      <c r="ZL58" s="66"/>
      <c r="ZM58" s="66"/>
      <c r="ZN58" s="66"/>
      <c r="ZO58" s="66"/>
      <c r="ZP58" s="66"/>
      <c r="ZQ58" s="66"/>
      <c r="ZR58" s="66"/>
      <c r="ZS58" s="66"/>
      <c r="ZT58" s="66"/>
      <c r="ZU58" s="66"/>
      <c r="ZV58" s="66"/>
      <c r="ZW58" s="66"/>
      <c r="ZX58" s="66"/>
      <c r="ZY58" s="66"/>
      <c r="ZZ58" s="66"/>
      <c r="AAA58" s="66"/>
      <c r="AAB58" s="66"/>
      <c r="AAC58" s="66"/>
      <c r="AAD58" s="66"/>
      <c r="AAE58" s="66"/>
      <c r="AAF58" s="66"/>
      <c r="AAG58" s="66"/>
      <c r="AAH58" s="66"/>
      <c r="AAI58" s="66"/>
      <c r="AAJ58" s="66"/>
      <c r="AAK58" s="66"/>
      <c r="AAL58" s="66"/>
      <c r="AAM58" s="66"/>
      <c r="AAN58" s="66"/>
      <c r="AAO58" s="66"/>
      <c r="AAP58" s="66"/>
      <c r="AAQ58" s="66"/>
      <c r="AAR58" s="66"/>
      <c r="AAS58" s="66"/>
      <c r="AAT58" s="66"/>
      <c r="AAU58" s="66"/>
      <c r="AAV58" s="66"/>
      <c r="AAW58" s="66"/>
      <c r="AAX58" s="66"/>
      <c r="AAY58" s="66"/>
      <c r="AAZ58" s="66"/>
      <c r="ABA58" s="66"/>
      <c r="ABB58" s="66"/>
      <c r="ABC58" s="66"/>
      <c r="ABD58" s="66"/>
      <c r="ABE58" s="66"/>
      <c r="ABF58" s="66"/>
      <c r="ABG58" s="66"/>
      <c r="ABH58" s="66"/>
      <c r="ABI58" s="66"/>
      <c r="ABJ58" s="66"/>
      <c r="ABK58" s="66"/>
      <c r="ABL58" s="66"/>
      <c r="ABM58" s="66"/>
      <c r="ABN58" s="66"/>
      <c r="ABO58" s="66"/>
      <c r="ABP58" s="66"/>
      <c r="ABQ58" s="66"/>
      <c r="ABR58" s="66"/>
      <c r="ABS58" s="66"/>
      <c r="ABT58" s="66"/>
      <c r="ABU58" s="66"/>
      <c r="ABV58" s="66"/>
      <c r="ABW58" s="66"/>
      <c r="ABX58" s="66"/>
      <c r="ABY58" s="66"/>
      <c r="ABZ58" s="66"/>
      <c r="ACA58" s="66"/>
      <c r="ACB58" s="66"/>
      <c r="ACC58" s="66"/>
      <c r="ACD58" s="66"/>
      <c r="ACE58" s="66"/>
      <c r="ACF58" s="66"/>
      <c r="ACG58" s="66"/>
      <c r="ACH58" s="66"/>
      <c r="ACI58" s="66"/>
      <c r="ACJ58" s="66"/>
      <c r="ACK58" s="66"/>
      <c r="ACL58" s="66"/>
      <c r="ACM58" s="66"/>
      <c r="ACN58" s="66"/>
      <c r="ACO58" s="66"/>
      <c r="ACP58" s="66"/>
      <c r="ACQ58" s="66"/>
      <c r="ACR58" s="66"/>
      <c r="ACS58" s="66"/>
      <c r="ACT58" s="66"/>
      <c r="ACU58" s="66"/>
      <c r="ACV58" s="66"/>
      <c r="ACW58" s="66"/>
      <c r="ACX58" s="66"/>
      <c r="ACY58" s="66"/>
      <c r="ACZ58" s="66"/>
      <c r="ADA58" s="66"/>
      <c r="ADB58" s="66"/>
      <c r="ADC58" s="66"/>
      <c r="ADD58" s="66"/>
      <c r="ADE58" s="66"/>
      <c r="ADF58" s="66"/>
      <c r="ADG58" s="66"/>
      <c r="ADH58" s="66"/>
      <c r="ADI58" s="66"/>
      <c r="ADJ58" s="66"/>
      <c r="ADK58" s="66"/>
      <c r="ADL58" s="66"/>
      <c r="ADM58" s="66"/>
      <c r="ADN58" s="66"/>
      <c r="ADO58" s="66"/>
      <c r="ADP58" s="66"/>
      <c r="ADQ58" s="66"/>
      <c r="ADR58" s="66"/>
      <c r="ADS58" s="66"/>
      <c r="ADT58" s="66"/>
      <c r="ADU58" s="66"/>
      <c r="ADV58" s="66"/>
      <c r="ADW58" s="66"/>
      <c r="ADX58" s="66"/>
      <c r="ADY58" s="66"/>
      <c r="ADZ58" s="66"/>
      <c r="AEA58" s="66"/>
      <c r="AEB58" s="66"/>
      <c r="AEC58" s="66"/>
      <c r="AED58" s="66"/>
      <c r="AEE58" s="66"/>
      <c r="AEF58" s="66"/>
      <c r="AEG58" s="66"/>
      <c r="AEH58" s="66"/>
      <c r="AEI58" s="66"/>
      <c r="AEJ58" s="66"/>
      <c r="AEK58" s="66"/>
      <c r="AEL58" s="66"/>
      <c r="AEM58" s="66"/>
      <c r="AEN58" s="66"/>
      <c r="AEO58" s="66"/>
      <c r="AEP58" s="66"/>
      <c r="AEQ58" s="66"/>
      <c r="AER58" s="66"/>
      <c r="AES58" s="66"/>
      <c r="AET58" s="66"/>
      <c r="AEU58" s="66"/>
      <c r="AEV58" s="66"/>
      <c r="AEW58" s="66"/>
      <c r="AEX58" s="66"/>
      <c r="AEY58" s="66"/>
      <c r="AEZ58" s="66"/>
      <c r="AFA58" s="66"/>
      <c r="AFB58" s="66"/>
      <c r="AFC58" s="66"/>
      <c r="AFD58" s="66"/>
      <c r="AFE58" s="66"/>
      <c r="AFF58" s="66"/>
      <c r="AFG58" s="66"/>
      <c r="AFH58" s="66"/>
      <c r="AFI58" s="66"/>
      <c r="AFJ58" s="66"/>
      <c r="AFK58" s="66"/>
      <c r="AFL58" s="66"/>
      <c r="AFM58" s="66"/>
      <c r="AFN58" s="66"/>
      <c r="AFO58" s="66"/>
      <c r="AFP58" s="66"/>
      <c r="AFQ58" s="66"/>
      <c r="AFR58" s="66"/>
      <c r="AFS58" s="66"/>
      <c r="AFT58" s="66"/>
      <c r="AFU58" s="66"/>
      <c r="AFV58" s="66"/>
      <c r="AFW58" s="66"/>
      <c r="AFX58" s="66"/>
      <c r="AFY58" s="66"/>
      <c r="AFZ58" s="66"/>
      <c r="AGA58" s="66"/>
      <c r="AGB58" s="66"/>
      <c r="AGC58" s="66"/>
      <c r="AGD58" s="66"/>
      <c r="AGE58" s="66"/>
      <c r="AGF58" s="66"/>
      <c r="AGG58" s="66"/>
      <c r="AGH58" s="66"/>
      <c r="AGI58" s="66"/>
      <c r="AGJ58" s="66"/>
      <c r="AGK58" s="66"/>
      <c r="AGL58" s="66"/>
      <c r="AGM58" s="66"/>
      <c r="AGN58" s="66"/>
      <c r="AGO58" s="66"/>
      <c r="AGP58" s="66"/>
      <c r="AGQ58" s="66"/>
      <c r="AGR58" s="66"/>
      <c r="AGS58" s="66"/>
      <c r="AGT58" s="66"/>
      <c r="AGU58" s="66"/>
      <c r="AGV58" s="66"/>
      <c r="AGW58" s="66"/>
      <c r="AGX58" s="66"/>
      <c r="AGY58" s="66"/>
      <c r="AGZ58" s="66"/>
      <c r="AHA58" s="66"/>
      <c r="AHB58" s="66"/>
      <c r="AHC58" s="66"/>
      <c r="AHD58" s="66"/>
      <c r="AHE58" s="66"/>
      <c r="AHF58" s="66"/>
      <c r="AHG58" s="66"/>
      <c r="AHH58" s="66"/>
      <c r="AHI58" s="66"/>
      <c r="AHJ58" s="66"/>
      <c r="AHK58" s="66"/>
      <c r="AHL58" s="66"/>
      <c r="AHM58" s="66"/>
      <c r="AHN58" s="66"/>
      <c r="AHO58" s="66"/>
      <c r="AHP58" s="66"/>
      <c r="AHQ58" s="66"/>
      <c r="AHR58" s="66"/>
      <c r="AHS58" s="66"/>
      <c r="AHT58" s="66"/>
      <c r="AHU58" s="66"/>
      <c r="AHV58" s="66"/>
      <c r="AHW58" s="66"/>
      <c r="AHX58" s="66"/>
      <c r="AHY58" s="66"/>
      <c r="AHZ58" s="66"/>
      <c r="AIA58" s="66"/>
      <c r="AIB58" s="66"/>
      <c r="AIC58" s="66"/>
      <c r="AID58" s="66"/>
      <c r="AIE58" s="66"/>
      <c r="AIF58" s="66"/>
      <c r="AIG58" s="66"/>
      <c r="AIH58" s="66"/>
      <c r="AII58" s="66"/>
      <c r="AIJ58" s="66"/>
      <c r="AIK58" s="66"/>
      <c r="AIL58" s="66"/>
      <c r="AIM58" s="66"/>
      <c r="AIN58" s="66"/>
      <c r="AIO58" s="66"/>
      <c r="AIP58" s="66"/>
      <c r="AIQ58" s="66"/>
      <c r="AIR58" s="66"/>
      <c r="AIS58" s="66"/>
      <c r="AIT58" s="66"/>
      <c r="AIU58" s="66"/>
      <c r="AIV58" s="66"/>
      <c r="AIW58" s="66"/>
      <c r="AIX58" s="66"/>
      <c r="AIY58" s="66"/>
      <c r="AIZ58" s="66"/>
      <c r="AJA58" s="66"/>
      <c r="AJB58" s="66"/>
      <c r="AJC58" s="66"/>
      <c r="AJD58" s="66"/>
      <c r="AJE58" s="66"/>
      <c r="AJF58" s="66"/>
      <c r="AJG58" s="66"/>
      <c r="AJH58" s="66"/>
      <c r="AJI58" s="66"/>
      <c r="AJJ58" s="66"/>
      <c r="AJK58" s="66"/>
      <c r="AJL58" s="66"/>
      <c r="AJM58" s="66"/>
      <c r="AJN58" s="66"/>
      <c r="AJO58" s="66"/>
      <c r="AJP58" s="66"/>
      <c r="AJQ58" s="66"/>
      <c r="AJR58" s="66"/>
      <c r="AJS58" s="66"/>
      <c r="AJT58" s="66"/>
      <c r="AJU58" s="66"/>
      <c r="AJV58" s="66"/>
      <c r="AJW58" s="66"/>
      <c r="AJX58" s="66"/>
      <c r="AJY58" s="66"/>
      <c r="AJZ58" s="66"/>
      <c r="AKA58" s="66"/>
      <c r="AKB58" s="66"/>
      <c r="AKC58" s="66"/>
      <c r="AKD58" s="66"/>
      <c r="AKE58" s="66"/>
      <c r="AKF58" s="66"/>
      <c r="AKG58" s="66"/>
      <c r="AKH58" s="66"/>
      <c r="AKI58" s="66"/>
      <c r="AKJ58" s="66"/>
      <c r="AKK58" s="66"/>
      <c r="AKL58" s="66"/>
      <c r="AKM58" s="66"/>
      <c r="AKN58" s="66"/>
      <c r="AKO58" s="66"/>
      <c r="AKP58" s="66"/>
      <c r="AKQ58" s="66"/>
      <c r="AKR58" s="66"/>
      <c r="AKS58" s="66"/>
      <c r="AKT58" s="66"/>
      <c r="AKU58" s="66"/>
      <c r="AKV58" s="66"/>
      <c r="AKW58" s="66"/>
      <c r="AKX58" s="66"/>
      <c r="AKY58" s="66"/>
      <c r="AKZ58" s="66"/>
      <c r="ALA58" s="66"/>
      <c r="ALB58" s="66"/>
      <c r="ALC58" s="66"/>
      <c r="ALD58" s="66"/>
      <c r="ALE58" s="66"/>
      <c r="ALF58" s="66"/>
      <c r="ALG58" s="66"/>
      <c r="ALH58" s="66"/>
      <c r="ALI58" s="66"/>
      <c r="ALJ58" s="66"/>
      <c r="ALK58" s="66"/>
      <c r="ALL58" s="66"/>
      <c r="ALM58" s="66"/>
      <c r="ALN58" s="66"/>
      <c r="ALO58" s="66"/>
      <c r="ALP58" s="66"/>
      <c r="ALQ58" s="66"/>
      <c r="ALR58" s="66"/>
      <c r="ALS58" s="66"/>
      <c r="ALT58" s="66"/>
      <c r="ALU58" s="66"/>
      <c r="ALV58" s="66"/>
      <c r="ALW58" s="66"/>
      <c r="ALX58" s="66"/>
      <c r="ALY58" s="66"/>
      <c r="ALZ58" s="66"/>
      <c r="AMA58" s="66"/>
      <c r="AMB58" s="66"/>
      <c r="AMC58" s="66"/>
      <c r="AMD58" s="66"/>
      <c r="AME58" s="66"/>
      <c r="AMF58" s="66"/>
      <c r="AMG58" s="66"/>
      <c r="AMH58" s="66"/>
      <c r="AMI58" s="66"/>
      <c r="AMJ58" s="66"/>
      <c r="AMK58" s="66"/>
    </row>
    <row r="59" s="30" customFormat="true" ht="12.8" hidden="false" customHeight="false" outlineLevel="0" collapsed="false">
      <c r="A59" s="13" t="n">
        <v>45691</v>
      </c>
      <c r="B59" s="44" t="s">
        <v>22</v>
      </c>
      <c r="C59" s="15" t="s">
        <v>56</v>
      </c>
      <c r="D59" s="24"/>
      <c r="E59" s="24" t="n">
        <v>15845.75</v>
      </c>
      <c r="F59" s="16" t="n">
        <f aca="false">SUM($E$4:E59)-SUM($D$4:D59)</f>
        <v>25650.15</v>
      </c>
      <c r="G59" s="45"/>
      <c r="H59" s="45"/>
      <c r="I59" s="45" t="n">
        <v>202425</v>
      </c>
      <c r="J59" s="45" t="s">
        <v>25</v>
      </c>
      <c r="K59" s="5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I59" s="6"/>
      <c r="ADJ59" s="6"/>
      <c r="ADK59" s="6"/>
      <c r="ADL59" s="6"/>
      <c r="ADM59" s="6"/>
      <c r="ADN59" s="6"/>
      <c r="ADO59" s="6"/>
      <c r="ADP59" s="6"/>
      <c r="ADQ59" s="6"/>
      <c r="ADR59" s="6"/>
      <c r="ADS59" s="6"/>
      <c r="ADT59" s="6"/>
      <c r="ADU59" s="6"/>
      <c r="ADV59" s="6"/>
      <c r="ADW59" s="6"/>
      <c r="ADX59" s="6"/>
      <c r="ADY59" s="6"/>
      <c r="ADZ59" s="6"/>
      <c r="AEA59" s="6"/>
      <c r="AEB59" s="6"/>
      <c r="AEC59" s="6"/>
      <c r="AED59" s="6"/>
      <c r="AEE59" s="6"/>
      <c r="AEF59" s="6"/>
      <c r="AEG59" s="6"/>
      <c r="AEH59" s="6"/>
      <c r="AEI59" s="6"/>
      <c r="AEJ59" s="6"/>
      <c r="AEK59" s="6"/>
      <c r="AEL59" s="6"/>
      <c r="AEM59" s="6"/>
      <c r="AEN59" s="6"/>
      <c r="AEO59" s="6"/>
      <c r="AEP59" s="6"/>
      <c r="AEQ59" s="6"/>
      <c r="AER59" s="6"/>
      <c r="AES59" s="6"/>
      <c r="AET59" s="6"/>
      <c r="AEU59" s="6"/>
      <c r="AEV59" s="6"/>
      <c r="AEW59" s="6"/>
      <c r="AEX59" s="6"/>
      <c r="AEY59" s="6"/>
      <c r="AEZ59" s="6"/>
      <c r="AFA59" s="6"/>
      <c r="AFB59" s="6"/>
      <c r="AFC59" s="6"/>
      <c r="AFD59" s="6"/>
      <c r="AFE59" s="6"/>
      <c r="AFF59" s="6"/>
      <c r="AFG59" s="6"/>
      <c r="AFH59" s="6"/>
      <c r="AFI59" s="6"/>
      <c r="AFJ59" s="6"/>
      <c r="AFK59" s="6"/>
      <c r="AFL59" s="6"/>
      <c r="AFM59" s="6"/>
      <c r="AFN59" s="6"/>
      <c r="AFO59" s="6"/>
      <c r="AFP59" s="6"/>
      <c r="AFQ59" s="6"/>
      <c r="AFR59" s="6"/>
      <c r="AFS59" s="6"/>
      <c r="AFT59" s="6"/>
      <c r="AFU59" s="6"/>
      <c r="AFV59" s="6"/>
      <c r="AFW59" s="6"/>
      <c r="AFX59" s="6"/>
      <c r="AFY59" s="6"/>
      <c r="AFZ59" s="6"/>
      <c r="AGA59" s="6"/>
      <c r="AGB59" s="6"/>
      <c r="AGC59" s="6"/>
      <c r="AGD59" s="6"/>
      <c r="AGE59" s="6"/>
      <c r="AGF59" s="6"/>
      <c r="AGG59" s="6"/>
      <c r="AGH59" s="6"/>
      <c r="AGI59" s="6"/>
      <c r="AGJ59" s="6"/>
      <c r="AGK59" s="6"/>
      <c r="AGL59" s="6"/>
      <c r="AGM59" s="6"/>
      <c r="AGN59" s="6"/>
      <c r="AGO59" s="6"/>
      <c r="AGP59" s="6"/>
      <c r="AGQ59" s="6"/>
      <c r="AGR59" s="6"/>
      <c r="AGS59" s="6"/>
      <c r="AGT59" s="6"/>
      <c r="AGU59" s="6"/>
      <c r="AGV59" s="6"/>
      <c r="AGW59" s="6"/>
      <c r="AGX59" s="6"/>
      <c r="AGY59" s="6"/>
      <c r="AGZ59" s="6"/>
      <c r="AHA59" s="6"/>
      <c r="AHB59" s="6"/>
      <c r="AHC59" s="6"/>
      <c r="AHD59" s="6"/>
      <c r="AHE59" s="6"/>
      <c r="AHF59" s="6"/>
      <c r="AHG59" s="6"/>
      <c r="AHH59" s="6"/>
      <c r="AHI59" s="6"/>
      <c r="AHJ59" s="6"/>
      <c r="AHK59" s="6"/>
      <c r="AHL59" s="6"/>
      <c r="AHM59" s="6"/>
      <c r="AHN59" s="6"/>
      <c r="AHO59" s="6"/>
      <c r="AHP59" s="6"/>
      <c r="AHQ59" s="6"/>
      <c r="AHR59" s="6"/>
      <c r="AHS59" s="6"/>
      <c r="AHT59" s="6"/>
      <c r="AHU59" s="6"/>
      <c r="AHV59" s="6"/>
      <c r="AHW59" s="6"/>
      <c r="AHX59" s="6"/>
      <c r="AHY59" s="6"/>
      <c r="AHZ59" s="6"/>
      <c r="AIA59" s="6"/>
      <c r="AIB59" s="6"/>
      <c r="AIC59" s="6"/>
      <c r="AID59" s="6"/>
      <c r="AIE59" s="6"/>
      <c r="AIF59" s="6"/>
      <c r="AIG59" s="6"/>
      <c r="AIH59" s="6"/>
      <c r="AII59" s="6"/>
      <c r="AIJ59" s="6"/>
      <c r="AIK59" s="6"/>
      <c r="AIL59" s="6"/>
      <c r="AIM59" s="6"/>
      <c r="AIN59" s="6"/>
      <c r="AIO59" s="6"/>
      <c r="AIP59" s="6"/>
      <c r="AIQ59" s="6"/>
      <c r="AIR59" s="6"/>
      <c r="AIS59" s="6"/>
      <c r="AIT59" s="6"/>
      <c r="AIU59" s="6"/>
      <c r="AIV59" s="6"/>
      <c r="AIW59" s="6"/>
      <c r="AIX59" s="6"/>
      <c r="AIY59" s="6"/>
      <c r="AIZ59" s="6"/>
      <c r="AJA59" s="6"/>
      <c r="AJB59" s="6"/>
      <c r="AJC59" s="6"/>
      <c r="AJD59" s="6"/>
      <c r="AJE59" s="6"/>
      <c r="AJF59" s="6"/>
      <c r="AJG59" s="6"/>
      <c r="AJH59" s="6"/>
      <c r="AJI59" s="6"/>
      <c r="AJJ59" s="6"/>
      <c r="AJK59" s="6"/>
      <c r="AJL59" s="6"/>
      <c r="AJM59" s="6"/>
      <c r="AJN59" s="6"/>
      <c r="AJO59" s="6"/>
      <c r="AJP59" s="6"/>
      <c r="AJQ59" s="6"/>
      <c r="AJR59" s="6"/>
      <c r="AJS59" s="6"/>
      <c r="AJT59" s="6"/>
      <c r="AJU59" s="6"/>
      <c r="AJV59" s="6"/>
      <c r="AJW59" s="6"/>
      <c r="AJX59" s="6"/>
      <c r="AJY59" s="6"/>
      <c r="AJZ59" s="6"/>
      <c r="AKA59" s="6"/>
      <c r="AKB59" s="6"/>
      <c r="AKC59" s="6"/>
      <c r="AKD59" s="6"/>
      <c r="AKE59" s="6"/>
      <c r="AKF59" s="6"/>
      <c r="AKG59" s="6"/>
      <c r="AKH59" s="6"/>
      <c r="AKI59" s="6"/>
      <c r="AKJ59" s="6"/>
      <c r="AKK59" s="6"/>
      <c r="AKL59" s="6"/>
      <c r="AKM59" s="6"/>
      <c r="AKN59" s="6"/>
      <c r="AKO59" s="6"/>
      <c r="AKP59" s="6"/>
      <c r="AKQ59" s="6"/>
      <c r="AKR59" s="6"/>
      <c r="AKS59" s="6"/>
      <c r="AKT59" s="6"/>
      <c r="AKU59" s="6"/>
      <c r="AKV59" s="6"/>
      <c r="AKW59" s="6"/>
      <c r="AKX59" s="6"/>
      <c r="AKY59" s="6"/>
      <c r="AKZ59" s="6"/>
      <c r="ALA59" s="6"/>
      <c r="ALB59" s="6"/>
      <c r="ALC59" s="6"/>
      <c r="ALD59" s="6"/>
      <c r="ALE59" s="6"/>
      <c r="ALF59" s="6"/>
      <c r="ALG59" s="6"/>
      <c r="ALH59" s="6"/>
      <c r="ALI59" s="6"/>
      <c r="ALJ59" s="6"/>
      <c r="ALK59" s="6"/>
      <c r="ALL59" s="6"/>
      <c r="ALM59" s="6"/>
      <c r="ALN59" s="6"/>
      <c r="ALO59" s="6"/>
      <c r="ALP59" s="6"/>
      <c r="ALQ59" s="6"/>
      <c r="ALR59" s="6"/>
      <c r="ALS59" s="6"/>
      <c r="ALT59" s="6"/>
      <c r="ALU59" s="6"/>
      <c r="ALV59" s="6"/>
      <c r="ALW59" s="6"/>
      <c r="ALX59" s="6"/>
      <c r="ALY59" s="6"/>
      <c r="ALZ59" s="6"/>
      <c r="AMA59" s="6"/>
      <c r="AMB59" s="6"/>
      <c r="AMC59" s="6"/>
      <c r="AMD59" s="6"/>
      <c r="AME59" s="6"/>
      <c r="AMF59" s="6"/>
      <c r="AMG59" s="6"/>
      <c r="AMH59" s="6"/>
      <c r="AMI59" s="6"/>
      <c r="AMJ59" s="6"/>
      <c r="AMK59" s="6"/>
    </row>
    <row r="60" s="30" customFormat="true" ht="12.8" hidden="true" customHeight="false" outlineLevel="0" collapsed="false">
      <c r="A60" s="13" t="n">
        <v>45691</v>
      </c>
      <c r="B60" s="44" t="s">
        <v>63</v>
      </c>
      <c r="C60" s="45" t="s">
        <v>133</v>
      </c>
      <c r="D60" s="24" t="n">
        <v>10.9</v>
      </c>
      <c r="E60" s="24"/>
      <c r="F60" s="16" t="n">
        <f aca="false">SUM($E$4:E60)-SUM($D$4:D60)</f>
        <v>25639.25</v>
      </c>
      <c r="G60" s="45" t="s">
        <v>191</v>
      </c>
      <c r="H60" s="45" t="s">
        <v>192</v>
      </c>
      <c r="I60" s="45"/>
      <c r="J60" s="45" t="s">
        <v>132</v>
      </c>
      <c r="K60" s="56" t="s">
        <v>144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I60" s="6"/>
      <c r="ADJ60" s="6"/>
      <c r="ADK60" s="6"/>
      <c r="ADL60" s="6"/>
      <c r="ADM60" s="6"/>
      <c r="ADN60" s="6"/>
      <c r="ADO60" s="6"/>
      <c r="ADP60" s="6"/>
      <c r="ADQ60" s="6"/>
      <c r="ADR60" s="6"/>
      <c r="ADS60" s="6"/>
      <c r="ADT60" s="6"/>
      <c r="ADU60" s="6"/>
      <c r="ADV60" s="6"/>
      <c r="ADW60" s="6"/>
      <c r="ADX60" s="6"/>
      <c r="ADY60" s="6"/>
      <c r="ADZ60" s="6"/>
      <c r="AEA60" s="6"/>
      <c r="AEB60" s="6"/>
      <c r="AEC60" s="6"/>
      <c r="AED60" s="6"/>
      <c r="AEE60" s="6"/>
      <c r="AEF60" s="6"/>
      <c r="AEG60" s="6"/>
      <c r="AEH60" s="6"/>
      <c r="AEI60" s="6"/>
      <c r="AEJ60" s="6"/>
      <c r="AEK60" s="6"/>
      <c r="AEL60" s="6"/>
      <c r="AEM60" s="6"/>
      <c r="AEN60" s="6"/>
      <c r="AEO60" s="6"/>
      <c r="AEP60" s="6"/>
      <c r="AEQ60" s="6"/>
      <c r="AER60" s="6"/>
      <c r="AES60" s="6"/>
      <c r="AET60" s="6"/>
      <c r="AEU60" s="6"/>
      <c r="AEV60" s="6"/>
      <c r="AEW60" s="6"/>
      <c r="AEX60" s="6"/>
      <c r="AEY60" s="6"/>
      <c r="AEZ60" s="6"/>
      <c r="AFA60" s="6"/>
      <c r="AFB60" s="6"/>
      <c r="AFC60" s="6"/>
      <c r="AFD60" s="6"/>
      <c r="AFE60" s="6"/>
      <c r="AFF60" s="6"/>
      <c r="AFG60" s="6"/>
      <c r="AFH60" s="6"/>
      <c r="AFI60" s="6"/>
      <c r="AFJ60" s="6"/>
      <c r="AFK60" s="6"/>
      <c r="AFL60" s="6"/>
      <c r="AFM60" s="6"/>
      <c r="AFN60" s="6"/>
      <c r="AFO60" s="6"/>
      <c r="AFP60" s="6"/>
      <c r="AFQ60" s="6"/>
      <c r="AFR60" s="6"/>
      <c r="AFS60" s="6"/>
      <c r="AFT60" s="6"/>
      <c r="AFU60" s="6"/>
      <c r="AFV60" s="6"/>
      <c r="AFW60" s="6"/>
      <c r="AFX60" s="6"/>
      <c r="AFY60" s="6"/>
      <c r="AFZ60" s="6"/>
      <c r="AGA60" s="6"/>
      <c r="AGB60" s="6"/>
      <c r="AGC60" s="6"/>
      <c r="AGD60" s="6"/>
      <c r="AGE60" s="6"/>
      <c r="AGF60" s="6"/>
      <c r="AGG60" s="6"/>
      <c r="AGH60" s="6"/>
      <c r="AGI60" s="6"/>
      <c r="AGJ60" s="6"/>
      <c r="AGK60" s="6"/>
      <c r="AGL60" s="6"/>
      <c r="AGM60" s="6"/>
      <c r="AGN60" s="6"/>
      <c r="AGO60" s="6"/>
      <c r="AGP60" s="6"/>
      <c r="AGQ60" s="6"/>
      <c r="AGR60" s="6"/>
      <c r="AGS60" s="6"/>
      <c r="AGT60" s="6"/>
      <c r="AGU60" s="6"/>
      <c r="AGV60" s="6"/>
      <c r="AGW60" s="6"/>
      <c r="AGX60" s="6"/>
      <c r="AGY60" s="6"/>
      <c r="AGZ60" s="6"/>
      <c r="AHA60" s="6"/>
      <c r="AHB60" s="6"/>
      <c r="AHC60" s="6"/>
      <c r="AHD60" s="6"/>
      <c r="AHE60" s="6"/>
      <c r="AHF60" s="6"/>
      <c r="AHG60" s="6"/>
      <c r="AHH60" s="6"/>
      <c r="AHI60" s="6"/>
      <c r="AHJ60" s="6"/>
      <c r="AHK60" s="6"/>
      <c r="AHL60" s="6"/>
      <c r="AHM60" s="6"/>
      <c r="AHN60" s="6"/>
      <c r="AHO60" s="6"/>
      <c r="AHP60" s="6"/>
      <c r="AHQ60" s="6"/>
      <c r="AHR60" s="6"/>
      <c r="AHS60" s="6"/>
      <c r="AHT60" s="6"/>
      <c r="AHU60" s="6"/>
      <c r="AHV60" s="6"/>
      <c r="AHW60" s="6"/>
      <c r="AHX60" s="6"/>
      <c r="AHY60" s="6"/>
      <c r="AHZ60" s="6"/>
      <c r="AIA60" s="6"/>
      <c r="AIB60" s="6"/>
      <c r="AIC60" s="6"/>
      <c r="AID60" s="6"/>
      <c r="AIE60" s="6"/>
      <c r="AIF60" s="6"/>
      <c r="AIG60" s="6"/>
      <c r="AIH60" s="6"/>
      <c r="AII60" s="6"/>
      <c r="AIJ60" s="6"/>
      <c r="AIK60" s="6"/>
      <c r="AIL60" s="6"/>
      <c r="AIM60" s="6"/>
      <c r="AIN60" s="6"/>
      <c r="AIO60" s="6"/>
      <c r="AIP60" s="6"/>
      <c r="AIQ60" s="6"/>
      <c r="AIR60" s="6"/>
      <c r="AIS60" s="6"/>
      <c r="AIT60" s="6"/>
      <c r="AIU60" s="6"/>
      <c r="AIV60" s="6"/>
      <c r="AIW60" s="6"/>
      <c r="AIX60" s="6"/>
      <c r="AIY60" s="6"/>
      <c r="AIZ60" s="6"/>
      <c r="AJA60" s="6"/>
      <c r="AJB60" s="6"/>
      <c r="AJC60" s="6"/>
      <c r="AJD60" s="6"/>
      <c r="AJE60" s="6"/>
      <c r="AJF60" s="6"/>
      <c r="AJG60" s="6"/>
      <c r="AJH60" s="6"/>
      <c r="AJI60" s="6"/>
      <c r="AJJ60" s="6"/>
      <c r="AJK60" s="6"/>
      <c r="AJL60" s="6"/>
      <c r="AJM60" s="6"/>
      <c r="AJN60" s="6"/>
      <c r="AJO60" s="6"/>
      <c r="AJP60" s="6"/>
      <c r="AJQ60" s="6"/>
      <c r="AJR60" s="6"/>
      <c r="AJS60" s="6"/>
      <c r="AJT60" s="6"/>
      <c r="AJU60" s="6"/>
      <c r="AJV60" s="6"/>
      <c r="AJW60" s="6"/>
      <c r="AJX60" s="6"/>
      <c r="AJY60" s="6"/>
      <c r="AJZ60" s="6"/>
      <c r="AKA60" s="6"/>
      <c r="AKB60" s="6"/>
      <c r="AKC60" s="6"/>
      <c r="AKD60" s="6"/>
      <c r="AKE60" s="6"/>
      <c r="AKF60" s="6"/>
      <c r="AKG60" s="6"/>
      <c r="AKH60" s="6"/>
      <c r="AKI60" s="6"/>
      <c r="AKJ60" s="6"/>
      <c r="AKK60" s="6"/>
      <c r="AKL60" s="6"/>
      <c r="AKM60" s="6"/>
      <c r="AKN60" s="6"/>
      <c r="AKO60" s="6"/>
      <c r="AKP60" s="6"/>
      <c r="AKQ60" s="6"/>
      <c r="AKR60" s="6"/>
      <c r="AKS60" s="6"/>
      <c r="AKT60" s="6"/>
      <c r="AKU60" s="6"/>
      <c r="AKV60" s="6"/>
      <c r="AKW60" s="6"/>
      <c r="AKX60" s="6"/>
      <c r="AKY60" s="6"/>
      <c r="AKZ60" s="6"/>
      <c r="ALA60" s="6"/>
      <c r="ALB60" s="6"/>
      <c r="ALC60" s="6"/>
      <c r="ALD60" s="6"/>
      <c r="ALE60" s="6"/>
      <c r="ALF60" s="6"/>
      <c r="ALG60" s="6"/>
      <c r="ALH60" s="6"/>
      <c r="ALI60" s="6"/>
      <c r="ALJ60" s="6"/>
      <c r="ALK60" s="6"/>
      <c r="ALL60" s="6"/>
      <c r="ALM60" s="6"/>
      <c r="ALN60" s="6"/>
      <c r="ALO60" s="6"/>
      <c r="ALP60" s="6"/>
      <c r="ALQ60" s="6"/>
      <c r="ALR60" s="6"/>
      <c r="ALS60" s="6"/>
      <c r="ALT60" s="6"/>
      <c r="ALU60" s="6"/>
      <c r="ALV60" s="6"/>
      <c r="ALW60" s="6"/>
      <c r="ALX60" s="6"/>
      <c r="ALY60" s="6"/>
      <c r="ALZ60" s="6"/>
      <c r="AMA60" s="6"/>
      <c r="AMB60" s="6"/>
      <c r="AMC60" s="6"/>
      <c r="AMD60" s="6"/>
      <c r="AME60" s="6"/>
      <c r="AMF60" s="6"/>
      <c r="AMG60" s="6"/>
      <c r="AMH60" s="6"/>
      <c r="AMI60" s="6"/>
      <c r="AMJ60" s="6"/>
      <c r="AMK60" s="6"/>
    </row>
    <row r="61" s="30" customFormat="true" ht="23.85" hidden="true" customHeight="false" outlineLevel="0" collapsed="false">
      <c r="A61" s="13" t="n">
        <v>45694</v>
      </c>
      <c r="B61" s="44" t="s">
        <v>63</v>
      </c>
      <c r="C61" s="45" t="s">
        <v>193</v>
      </c>
      <c r="D61" s="24" t="n">
        <v>1864.8</v>
      </c>
      <c r="E61" s="24"/>
      <c r="F61" s="16" t="n">
        <f aca="false">SUM($E$4:E61)-SUM($D$4:D61)</f>
        <v>23774.45</v>
      </c>
      <c r="G61" s="45" t="s">
        <v>194</v>
      </c>
      <c r="H61" s="45" t="s">
        <v>195</v>
      </c>
      <c r="I61" s="45"/>
      <c r="J61" s="45" t="s">
        <v>55</v>
      </c>
      <c r="K61" s="56" t="s">
        <v>144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  <c r="ACE61" s="6"/>
      <c r="ACF61" s="6"/>
      <c r="ACG61" s="6"/>
      <c r="ACH61" s="6"/>
      <c r="ACI61" s="6"/>
      <c r="ACJ61" s="6"/>
      <c r="ACK61" s="6"/>
      <c r="ACL61" s="6"/>
      <c r="ACM61" s="6"/>
      <c r="ACN61" s="6"/>
      <c r="ACO61" s="6"/>
      <c r="ACP61" s="6"/>
      <c r="ACQ61" s="6"/>
      <c r="ACR61" s="6"/>
      <c r="ACS61" s="6"/>
      <c r="ACT61" s="6"/>
      <c r="ACU61" s="6"/>
      <c r="ACV61" s="6"/>
      <c r="ACW61" s="6"/>
      <c r="ACX61" s="6"/>
      <c r="ACY61" s="6"/>
      <c r="ACZ61" s="6"/>
      <c r="ADA61" s="6"/>
      <c r="ADB61" s="6"/>
      <c r="ADC61" s="6"/>
      <c r="ADD61" s="6"/>
      <c r="ADE61" s="6"/>
      <c r="ADF61" s="6"/>
      <c r="ADG61" s="6"/>
      <c r="ADH61" s="6"/>
      <c r="ADI61" s="6"/>
      <c r="ADJ61" s="6"/>
      <c r="ADK61" s="6"/>
      <c r="ADL61" s="6"/>
      <c r="ADM61" s="6"/>
      <c r="ADN61" s="6"/>
      <c r="ADO61" s="6"/>
      <c r="ADP61" s="6"/>
      <c r="ADQ61" s="6"/>
      <c r="ADR61" s="6"/>
      <c r="ADS61" s="6"/>
      <c r="ADT61" s="6"/>
      <c r="ADU61" s="6"/>
      <c r="ADV61" s="6"/>
      <c r="ADW61" s="6"/>
      <c r="ADX61" s="6"/>
      <c r="ADY61" s="6"/>
      <c r="ADZ61" s="6"/>
      <c r="AEA61" s="6"/>
      <c r="AEB61" s="6"/>
      <c r="AEC61" s="6"/>
      <c r="AED61" s="6"/>
      <c r="AEE61" s="6"/>
      <c r="AEF61" s="6"/>
      <c r="AEG61" s="6"/>
      <c r="AEH61" s="6"/>
      <c r="AEI61" s="6"/>
      <c r="AEJ61" s="6"/>
      <c r="AEK61" s="6"/>
      <c r="AEL61" s="6"/>
      <c r="AEM61" s="6"/>
      <c r="AEN61" s="6"/>
      <c r="AEO61" s="6"/>
      <c r="AEP61" s="6"/>
      <c r="AEQ61" s="6"/>
      <c r="AER61" s="6"/>
      <c r="AES61" s="6"/>
      <c r="AET61" s="6"/>
      <c r="AEU61" s="6"/>
      <c r="AEV61" s="6"/>
      <c r="AEW61" s="6"/>
      <c r="AEX61" s="6"/>
      <c r="AEY61" s="6"/>
      <c r="AEZ61" s="6"/>
      <c r="AFA61" s="6"/>
      <c r="AFB61" s="6"/>
      <c r="AFC61" s="6"/>
      <c r="AFD61" s="6"/>
      <c r="AFE61" s="6"/>
      <c r="AFF61" s="6"/>
      <c r="AFG61" s="6"/>
      <c r="AFH61" s="6"/>
      <c r="AFI61" s="6"/>
      <c r="AFJ61" s="6"/>
      <c r="AFK61" s="6"/>
      <c r="AFL61" s="6"/>
      <c r="AFM61" s="6"/>
      <c r="AFN61" s="6"/>
      <c r="AFO61" s="6"/>
      <c r="AFP61" s="6"/>
      <c r="AFQ61" s="6"/>
      <c r="AFR61" s="6"/>
      <c r="AFS61" s="6"/>
      <c r="AFT61" s="6"/>
      <c r="AFU61" s="6"/>
      <c r="AFV61" s="6"/>
      <c r="AFW61" s="6"/>
      <c r="AFX61" s="6"/>
      <c r="AFY61" s="6"/>
      <c r="AFZ61" s="6"/>
      <c r="AGA61" s="6"/>
      <c r="AGB61" s="6"/>
      <c r="AGC61" s="6"/>
      <c r="AGD61" s="6"/>
      <c r="AGE61" s="6"/>
      <c r="AGF61" s="6"/>
      <c r="AGG61" s="6"/>
      <c r="AGH61" s="6"/>
      <c r="AGI61" s="6"/>
      <c r="AGJ61" s="6"/>
      <c r="AGK61" s="6"/>
      <c r="AGL61" s="6"/>
      <c r="AGM61" s="6"/>
      <c r="AGN61" s="6"/>
      <c r="AGO61" s="6"/>
      <c r="AGP61" s="6"/>
      <c r="AGQ61" s="6"/>
      <c r="AGR61" s="6"/>
      <c r="AGS61" s="6"/>
      <c r="AGT61" s="6"/>
      <c r="AGU61" s="6"/>
      <c r="AGV61" s="6"/>
      <c r="AGW61" s="6"/>
      <c r="AGX61" s="6"/>
      <c r="AGY61" s="6"/>
      <c r="AGZ61" s="6"/>
      <c r="AHA61" s="6"/>
      <c r="AHB61" s="6"/>
      <c r="AHC61" s="6"/>
      <c r="AHD61" s="6"/>
      <c r="AHE61" s="6"/>
      <c r="AHF61" s="6"/>
      <c r="AHG61" s="6"/>
      <c r="AHH61" s="6"/>
      <c r="AHI61" s="6"/>
      <c r="AHJ61" s="6"/>
      <c r="AHK61" s="6"/>
      <c r="AHL61" s="6"/>
      <c r="AHM61" s="6"/>
      <c r="AHN61" s="6"/>
      <c r="AHO61" s="6"/>
      <c r="AHP61" s="6"/>
      <c r="AHQ61" s="6"/>
      <c r="AHR61" s="6"/>
      <c r="AHS61" s="6"/>
      <c r="AHT61" s="6"/>
      <c r="AHU61" s="6"/>
      <c r="AHV61" s="6"/>
      <c r="AHW61" s="6"/>
      <c r="AHX61" s="6"/>
      <c r="AHY61" s="6"/>
      <c r="AHZ61" s="6"/>
      <c r="AIA61" s="6"/>
      <c r="AIB61" s="6"/>
      <c r="AIC61" s="6"/>
      <c r="AID61" s="6"/>
      <c r="AIE61" s="6"/>
      <c r="AIF61" s="6"/>
      <c r="AIG61" s="6"/>
      <c r="AIH61" s="6"/>
      <c r="AII61" s="6"/>
      <c r="AIJ61" s="6"/>
      <c r="AIK61" s="6"/>
      <c r="AIL61" s="6"/>
      <c r="AIM61" s="6"/>
      <c r="AIN61" s="6"/>
      <c r="AIO61" s="6"/>
      <c r="AIP61" s="6"/>
      <c r="AIQ61" s="6"/>
      <c r="AIR61" s="6"/>
      <c r="AIS61" s="6"/>
      <c r="AIT61" s="6"/>
      <c r="AIU61" s="6"/>
      <c r="AIV61" s="6"/>
      <c r="AIW61" s="6"/>
      <c r="AIX61" s="6"/>
      <c r="AIY61" s="6"/>
      <c r="AIZ61" s="6"/>
      <c r="AJA61" s="6"/>
      <c r="AJB61" s="6"/>
      <c r="AJC61" s="6"/>
      <c r="AJD61" s="6"/>
      <c r="AJE61" s="6"/>
      <c r="AJF61" s="6"/>
      <c r="AJG61" s="6"/>
      <c r="AJH61" s="6"/>
      <c r="AJI61" s="6"/>
      <c r="AJJ61" s="6"/>
      <c r="AJK61" s="6"/>
      <c r="AJL61" s="6"/>
      <c r="AJM61" s="6"/>
      <c r="AJN61" s="6"/>
      <c r="AJO61" s="6"/>
      <c r="AJP61" s="6"/>
      <c r="AJQ61" s="6"/>
      <c r="AJR61" s="6"/>
      <c r="AJS61" s="6"/>
      <c r="AJT61" s="6"/>
      <c r="AJU61" s="6"/>
      <c r="AJV61" s="6"/>
      <c r="AJW61" s="6"/>
      <c r="AJX61" s="6"/>
      <c r="AJY61" s="6"/>
      <c r="AJZ61" s="6"/>
      <c r="AKA61" s="6"/>
      <c r="AKB61" s="6"/>
      <c r="AKC61" s="6"/>
      <c r="AKD61" s="6"/>
      <c r="AKE61" s="6"/>
      <c r="AKF61" s="6"/>
      <c r="AKG61" s="6"/>
      <c r="AKH61" s="6"/>
      <c r="AKI61" s="6"/>
      <c r="AKJ61" s="6"/>
      <c r="AKK61" s="6"/>
      <c r="AKL61" s="6"/>
      <c r="AKM61" s="6"/>
      <c r="AKN61" s="6"/>
      <c r="AKO61" s="6"/>
      <c r="AKP61" s="6"/>
      <c r="AKQ61" s="6"/>
      <c r="AKR61" s="6"/>
      <c r="AKS61" s="6"/>
      <c r="AKT61" s="6"/>
      <c r="AKU61" s="6"/>
      <c r="AKV61" s="6"/>
      <c r="AKW61" s="6"/>
      <c r="AKX61" s="6"/>
      <c r="AKY61" s="6"/>
      <c r="AKZ61" s="6"/>
      <c r="ALA61" s="6"/>
      <c r="ALB61" s="6"/>
      <c r="ALC61" s="6"/>
      <c r="ALD61" s="6"/>
      <c r="ALE61" s="6"/>
      <c r="ALF61" s="6"/>
      <c r="ALG61" s="6"/>
      <c r="ALH61" s="6"/>
      <c r="ALI61" s="6"/>
      <c r="ALJ61" s="6"/>
      <c r="ALK61" s="6"/>
      <c r="ALL61" s="6"/>
      <c r="ALM61" s="6"/>
      <c r="ALN61" s="6"/>
      <c r="ALO61" s="6"/>
      <c r="ALP61" s="6"/>
      <c r="ALQ61" s="6"/>
      <c r="ALR61" s="6"/>
      <c r="ALS61" s="6"/>
      <c r="ALT61" s="6"/>
      <c r="ALU61" s="6"/>
      <c r="ALV61" s="6"/>
      <c r="ALW61" s="6"/>
      <c r="ALX61" s="6"/>
      <c r="ALY61" s="6"/>
      <c r="ALZ61" s="6"/>
      <c r="AMA61" s="6"/>
      <c r="AMB61" s="6"/>
      <c r="AMC61" s="6"/>
      <c r="AMD61" s="6"/>
      <c r="AME61" s="6"/>
      <c r="AMF61" s="6"/>
      <c r="AMG61" s="6"/>
      <c r="AMH61" s="6"/>
      <c r="AMI61" s="6"/>
      <c r="AMJ61" s="6"/>
      <c r="AMK61" s="6"/>
    </row>
    <row r="62" s="30" customFormat="true" ht="12.8" hidden="false" customHeight="false" outlineLevel="0" collapsed="false">
      <c r="A62" s="13" t="n">
        <v>45698</v>
      </c>
      <c r="B62" s="44" t="s">
        <v>22</v>
      </c>
      <c r="C62" s="15" t="s">
        <v>56</v>
      </c>
      <c r="D62" s="24"/>
      <c r="E62" s="24" t="n">
        <v>23500</v>
      </c>
      <c r="F62" s="16" t="n">
        <f aca="false">SUM($E$4:E62)-SUM($D$4:D62)</f>
        <v>47274.45</v>
      </c>
      <c r="G62" s="45"/>
      <c r="H62" s="45"/>
      <c r="I62" s="45" t="n">
        <v>202425</v>
      </c>
      <c r="J62" s="45" t="s">
        <v>25</v>
      </c>
      <c r="K62" s="5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6"/>
      <c r="TD62" s="6"/>
      <c r="TE62" s="6"/>
      <c r="TF62" s="6"/>
      <c r="TG62" s="6"/>
      <c r="TH62" s="6"/>
      <c r="TI62" s="6"/>
      <c r="TJ62" s="6"/>
      <c r="TK62" s="6"/>
      <c r="TL62" s="6"/>
      <c r="TM62" s="6"/>
      <c r="TN62" s="6"/>
      <c r="TO62" s="6"/>
      <c r="TP62" s="6"/>
      <c r="TQ62" s="6"/>
      <c r="TR62" s="6"/>
      <c r="TS62" s="6"/>
      <c r="TT62" s="6"/>
      <c r="TU62" s="6"/>
      <c r="TV62" s="6"/>
      <c r="TW62" s="6"/>
      <c r="TX62" s="6"/>
      <c r="TY62" s="6"/>
      <c r="TZ62" s="6"/>
      <c r="UA62" s="6"/>
      <c r="UB62" s="6"/>
      <c r="UC62" s="6"/>
      <c r="UD62" s="6"/>
      <c r="UE62" s="6"/>
      <c r="UF62" s="6"/>
      <c r="UG62" s="6"/>
      <c r="UH62" s="6"/>
      <c r="UI62" s="6"/>
      <c r="UJ62" s="6"/>
      <c r="UK62" s="6"/>
      <c r="UL62" s="6"/>
      <c r="UM62" s="6"/>
      <c r="UN62" s="6"/>
      <c r="UO62" s="6"/>
      <c r="UP62" s="6"/>
      <c r="UQ62" s="6"/>
      <c r="UR62" s="6"/>
      <c r="US62" s="6"/>
      <c r="UT62" s="6"/>
      <c r="UU62" s="6"/>
      <c r="UV62" s="6"/>
      <c r="UW62" s="6"/>
      <c r="UX62" s="6"/>
      <c r="UY62" s="6"/>
      <c r="UZ62" s="6"/>
      <c r="VA62" s="6"/>
      <c r="VB62" s="6"/>
      <c r="VC62" s="6"/>
      <c r="VD62" s="6"/>
      <c r="VE62" s="6"/>
      <c r="VF62" s="6"/>
      <c r="VG62" s="6"/>
      <c r="VH62" s="6"/>
      <c r="VI62" s="6"/>
      <c r="VJ62" s="6"/>
      <c r="VK62" s="6"/>
      <c r="VL62" s="6"/>
      <c r="VM62" s="6"/>
      <c r="VN62" s="6"/>
      <c r="VO62" s="6"/>
      <c r="VP62" s="6"/>
      <c r="VQ62" s="6"/>
      <c r="VR62" s="6"/>
      <c r="VS62" s="6"/>
      <c r="VT62" s="6"/>
      <c r="VU62" s="6"/>
      <c r="VV62" s="6"/>
      <c r="VW62" s="6"/>
      <c r="VX62" s="6"/>
      <c r="VY62" s="6"/>
      <c r="VZ62" s="6"/>
      <c r="WA62" s="6"/>
      <c r="WB62" s="6"/>
      <c r="WC62" s="6"/>
      <c r="WD62" s="6"/>
      <c r="WE62" s="6"/>
      <c r="WF62" s="6"/>
      <c r="WG62" s="6"/>
      <c r="WH62" s="6"/>
      <c r="WI62" s="6"/>
      <c r="WJ62" s="6"/>
      <c r="WK62" s="6"/>
      <c r="WL62" s="6"/>
      <c r="WM62" s="6"/>
      <c r="WN62" s="6"/>
      <c r="WO62" s="6"/>
      <c r="WP62" s="6"/>
      <c r="WQ62" s="6"/>
      <c r="WR62" s="6"/>
      <c r="WS62" s="6"/>
      <c r="WT62" s="6"/>
      <c r="WU62" s="6"/>
      <c r="WV62" s="6"/>
      <c r="WW62" s="6"/>
      <c r="WX62" s="6"/>
      <c r="WY62" s="6"/>
      <c r="WZ62" s="6"/>
      <c r="XA62" s="6"/>
      <c r="XB62" s="6"/>
      <c r="XC62" s="6"/>
      <c r="XD62" s="6"/>
      <c r="XE62" s="6"/>
      <c r="XF62" s="6"/>
      <c r="XG62" s="6"/>
      <c r="XH62" s="6"/>
      <c r="XI62" s="6"/>
      <c r="XJ62" s="6"/>
      <c r="XK62" s="6"/>
      <c r="XL62" s="6"/>
      <c r="XM62" s="6"/>
      <c r="XN62" s="6"/>
      <c r="XO62" s="6"/>
      <c r="XP62" s="6"/>
      <c r="XQ62" s="6"/>
      <c r="XR62" s="6"/>
      <c r="XS62" s="6"/>
      <c r="XT62" s="6"/>
      <c r="XU62" s="6"/>
      <c r="XV62" s="6"/>
      <c r="XW62" s="6"/>
      <c r="XX62" s="6"/>
      <c r="XY62" s="6"/>
      <c r="XZ62" s="6"/>
      <c r="YA62" s="6"/>
      <c r="YB62" s="6"/>
      <c r="YC62" s="6"/>
      <c r="YD62" s="6"/>
      <c r="YE62" s="6"/>
      <c r="YF62" s="6"/>
      <c r="YG62" s="6"/>
      <c r="YH62" s="6"/>
      <c r="YI62" s="6"/>
      <c r="YJ62" s="6"/>
      <c r="YK62" s="6"/>
      <c r="YL62" s="6"/>
      <c r="YM62" s="6"/>
      <c r="YN62" s="6"/>
      <c r="YO62" s="6"/>
      <c r="YP62" s="6"/>
      <c r="YQ62" s="6"/>
      <c r="YR62" s="6"/>
      <c r="YS62" s="6"/>
      <c r="YT62" s="6"/>
      <c r="YU62" s="6"/>
      <c r="YV62" s="6"/>
      <c r="YW62" s="6"/>
      <c r="YX62" s="6"/>
      <c r="YY62" s="6"/>
      <c r="YZ62" s="6"/>
      <c r="ZA62" s="6"/>
      <c r="ZB62" s="6"/>
      <c r="ZC62" s="6"/>
      <c r="ZD62" s="6"/>
      <c r="ZE62" s="6"/>
      <c r="ZF62" s="6"/>
      <c r="ZG62" s="6"/>
      <c r="ZH62" s="6"/>
      <c r="ZI62" s="6"/>
      <c r="ZJ62" s="6"/>
      <c r="ZK62" s="6"/>
      <c r="ZL62" s="6"/>
      <c r="ZM62" s="6"/>
      <c r="ZN62" s="6"/>
      <c r="ZO62" s="6"/>
      <c r="ZP62" s="6"/>
      <c r="ZQ62" s="6"/>
      <c r="ZR62" s="6"/>
      <c r="ZS62" s="6"/>
      <c r="ZT62" s="6"/>
      <c r="ZU62" s="6"/>
      <c r="ZV62" s="6"/>
      <c r="ZW62" s="6"/>
      <c r="ZX62" s="6"/>
      <c r="ZY62" s="6"/>
      <c r="ZZ62" s="6"/>
      <c r="AAA62" s="6"/>
      <c r="AAB62" s="6"/>
      <c r="AAC62" s="6"/>
      <c r="AAD62" s="6"/>
      <c r="AAE62" s="6"/>
      <c r="AAF62" s="6"/>
      <c r="AAG62" s="6"/>
      <c r="AAH62" s="6"/>
      <c r="AAI62" s="6"/>
      <c r="AAJ62" s="6"/>
      <c r="AAK62" s="6"/>
      <c r="AAL62" s="6"/>
      <c r="AAM62" s="6"/>
      <c r="AAN62" s="6"/>
      <c r="AAO62" s="6"/>
      <c r="AAP62" s="6"/>
      <c r="AAQ62" s="6"/>
      <c r="AAR62" s="6"/>
      <c r="AAS62" s="6"/>
      <c r="AAT62" s="6"/>
      <c r="AAU62" s="6"/>
      <c r="AAV62" s="6"/>
      <c r="AAW62" s="6"/>
      <c r="AAX62" s="6"/>
      <c r="AAY62" s="6"/>
      <c r="AAZ62" s="6"/>
      <c r="ABA62" s="6"/>
      <c r="ABB62" s="6"/>
      <c r="ABC62" s="6"/>
      <c r="ABD62" s="6"/>
      <c r="ABE62" s="6"/>
      <c r="ABF62" s="6"/>
      <c r="ABG62" s="6"/>
      <c r="ABH62" s="6"/>
      <c r="ABI62" s="6"/>
      <c r="ABJ62" s="6"/>
      <c r="ABK62" s="6"/>
      <c r="ABL62" s="6"/>
      <c r="ABM62" s="6"/>
      <c r="ABN62" s="6"/>
      <c r="ABO62" s="6"/>
      <c r="ABP62" s="6"/>
      <c r="ABQ62" s="6"/>
      <c r="ABR62" s="6"/>
      <c r="ABS62" s="6"/>
      <c r="ABT62" s="6"/>
      <c r="ABU62" s="6"/>
      <c r="ABV62" s="6"/>
      <c r="ABW62" s="6"/>
      <c r="ABX62" s="6"/>
      <c r="ABY62" s="6"/>
      <c r="ABZ62" s="6"/>
      <c r="ACA62" s="6"/>
      <c r="ACB62" s="6"/>
      <c r="ACC62" s="6"/>
      <c r="ACD62" s="6"/>
      <c r="ACE62" s="6"/>
      <c r="ACF62" s="6"/>
      <c r="ACG62" s="6"/>
      <c r="ACH62" s="6"/>
      <c r="ACI62" s="6"/>
      <c r="ACJ62" s="6"/>
      <c r="ACK62" s="6"/>
      <c r="ACL62" s="6"/>
      <c r="ACM62" s="6"/>
      <c r="ACN62" s="6"/>
      <c r="ACO62" s="6"/>
      <c r="ACP62" s="6"/>
      <c r="ACQ62" s="6"/>
      <c r="ACR62" s="6"/>
      <c r="ACS62" s="6"/>
      <c r="ACT62" s="6"/>
      <c r="ACU62" s="6"/>
      <c r="ACV62" s="6"/>
      <c r="ACW62" s="6"/>
      <c r="ACX62" s="6"/>
      <c r="ACY62" s="6"/>
      <c r="ACZ62" s="6"/>
      <c r="ADA62" s="6"/>
      <c r="ADB62" s="6"/>
      <c r="ADC62" s="6"/>
      <c r="ADD62" s="6"/>
      <c r="ADE62" s="6"/>
      <c r="ADF62" s="6"/>
      <c r="ADG62" s="6"/>
      <c r="ADH62" s="6"/>
      <c r="ADI62" s="6"/>
      <c r="ADJ62" s="6"/>
      <c r="ADK62" s="6"/>
      <c r="ADL62" s="6"/>
      <c r="ADM62" s="6"/>
      <c r="ADN62" s="6"/>
      <c r="ADO62" s="6"/>
      <c r="ADP62" s="6"/>
      <c r="ADQ62" s="6"/>
      <c r="ADR62" s="6"/>
      <c r="ADS62" s="6"/>
      <c r="ADT62" s="6"/>
      <c r="ADU62" s="6"/>
      <c r="ADV62" s="6"/>
      <c r="ADW62" s="6"/>
      <c r="ADX62" s="6"/>
      <c r="ADY62" s="6"/>
      <c r="ADZ62" s="6"/>
      <c r="AEA62" s="6"/>
      <c r="AEB62" s="6"/>
      <c r="AEC62" s="6"/>
      <c r="AED62" s="6"/>
      <c r="AEE62" s="6"/>
      <c r="AEF62" s="6"/>
      <c r="AEG62" s="6"/>
      <c r="AEH62" s="6"/>
      <c r="AEI62" s="6"/>
      <c r="AEJ62" s="6"/>
      <c r="AEK62" s="6"/>
      <c r="AEL62" s="6"/>
      <c r="AEM62" s="6"/>
      <c r="AEN62" s="6"/>
      <c r="AEO62" s="6"/>
      <c r="AEP62" s="6"/>
      <c r="AEQ62" s="6"/>
      <c r="AER62" s="6"/>
      <c r="AES62" s="6"/>
      <c r="AET62" s="6"/>
      <c r="AEU62" s="6"/>
      <c r="AEV62" s="6"/>
      <c r="AEW62" s="6"/>
      <c r="AEX62" s="6"/>
      <c r="AEY62" s="6"/>
      <c r="AEZ62" s="6"/>
      <c r="AFA62" s="6"/>
      <c r="AFB62" s="6"/>
      <c r="AFC62" s="6"/>
      <c r="AFD62" s="6"/>
      <c r="AFE62" s="6"/>
      <c r="AFF62" s="6"/>
      <c r="AFG62" s="6"/>
      <c r="AFH62" s="6"/>
      <c r="AFI62" s="6"/>
      <c r="AFJ62" s="6"/>
      <c r="AFK62" s="6"/>
      <c r="AFL62" s="6"/>
      <c r="AFM62" s="6"/>
      <c r="AFN62" s="6"/>
      <c r="AFO62" s="6"/>
      <c r="AFP62" s="6"/>
      <c r="AFQ62" s="6"/>
      <c r="AFR62" s="6"/>
      <c r="AFS62" s="6"/>
      <c r="AFT62" s="6"/>
      <c r="AFU62" s="6"/>
      <c r="AFV62" s="6"/>
      <c r="AFW62" s="6"/>
      <c r="AFX62" s="6"/>
      <c r="AFY62" s="6"/>
      <c r="AFZ62" s="6"/>
      <c r="AGA62" s="6"/>
      <c r="AGB62" s="6"/>
      <c r="AGC62" s="6"/>
      <c r="AGD62" s="6"/>
      <c r="AGE62" s="6"/>
      <c r="AGF62" s="6"/>
      <c r="AGG62" s="6"/>
      <c r="AGH62" s="6"/>
      <c r="AGI62" s="6"/>
      <c r="AGJ62" s="6"/>
      <c r="AGK62" s="6"/>
      <c r="AGL62" s="6"/>
      <c r="AGM62" s="6"/>
      <c r="AGN62" s="6"/>
      <c r="AGO62" s="6"/>
      <c r="AGP62" s="6"/>
      <c r="AGQ62" s="6"/>
      <c r="AGR62" s="6"/>
      <c r="AGS62" s="6"/>
      <c r="AGT62" s="6"/>
      <c r="AGU62" s="6"/>
      <c r="AGV62" s="6"/>
      <c r="AGW62" s="6"/>
      <c r="AGX62" s="6"/>
      <c r="AGY62" s="6"/>
      <c r="AGZ62" s="6"/>
      <c r="AHA62" s="6"/>
      <c r="AHB62" s="6"/>
      <c r="AHC62" s="6"/>
      <c r="AHD62" s="6"/>
      <c r="AHE62" s="6"/>
      <c r="AHF62" s="6"/>
      <c r="AHG62" s="6"/>
      <c r="AHH62" s="6"/>
      <c r="AHI62" s="6"/>
      <c r="AHJ62" s="6"/>
      <c r="AHK62" s="6"/>
      <c r="AHL62" s="6"/>
      <c r="AHM62" s="6"/>
      <c r="AHN62" s="6"/>
      <c r="AHO62" s="6"/>
      <c r="AHP62" s="6"/>
      <c r="AHQ62" s="6"/>
      <c r="AHR62" s="6"/>
      <c r="AHS62" s="6"/>
      <c r="AHT62" s="6"/>
      <c r="AHU62" s="6"/>
      <c r="AHV62" s="6"/>
      <c r="AHW62" s="6"/>
      <c r="AHX62" s="6"/>
      <c r="AHY62" s="6"/>
      <c r="AHZ62" s="6"/>
      <c r="AIA62" s="6"/>
      <c r="AIB62" s="6"/>
      <c r="AIC62" s="6"/>
      <c r="AID62" s="6"/>
      <c r="AIE62" s="6"/>
      <c r="AIF62" s="6"/>
      <c r="AIG62" s="6"/>
      <c r="AIH62" s="6"/>
      <c r="AII62" s="6"/>
      <c r="AIJ62" s="6"/>
      <c r="AIK62" s="6"/>
      <c r="AIL62" s="6"/>
      <c r="AIM62" s="6"/>
      <c r="AIN62" s="6"/>
      <c r="AIO62" s="6"/>
      <c r="AIP62" s="6"/>
      <c r="AIQ62" s="6"/>
      <c r="AIR62" s="6"/>
      <c r="AIS62" s="6"/>
      <c r="AIT62" s="6"/>
      <c r="AIU62" s="6"/>
      <c r="AIV62" s="6"/>
      <c r="AIW62" s="6"/>
      <c r="AIX62" s="6"/>
      <c r="AIY62" s="6"/>
      <c r="AIZ62" s="6"/>
      <c r="AJA62" s="6"/>
      <c r="AJB62" s="6"/>
      <c r="AJC62" s="6"/>
      <c r="AJD62" s="6"/>
      <c r="AJE62" s="6"/>
      <c r="AJF62" s="6"/>
      <c r="AJG62" s="6"/>
      <c r="AJH62" s="6"/>
      <c r="AJI62" s="6"/>
      <c r="AJJ62" s="6"/>
      <c r="AJK62" s="6"/>
      <c r="AJL62" s="6"/>
      <c r="AJM62" s="6"/>
      <c r="AJN62" s="6"/>
      <c r="AJO62" s="6"/>
      <c r="AJP62" s="6"/>
      <c r="AJQ62" s="6"/>
      <c r="AJR62" s="6"/>
      <c r="AJS62" s="6"/>
      <c r="AJT62" s="6"/>
      <c r="AJU62" s="6"/>
      <c r="AJV62" s="6"/>
      <c r="AJW62" s="6"/>
      <c r="AJX62" s="6"/>
      <c r="AJY62" s="6"/>
      <c r="AJZ62" s="6"/>
      <c r="AKA62" s="6"/>
      <c r="AKB62" s="6"/>
      <c r="AKC62" s="6"/>
      <c r="AKD62" s="6"/>
      <c r="AKE62" s="6"/>
      <c r="AKF62" s="6"/>
      <c r="AKG62" s="6"/>
      <c r="AKH62" s="6"/>
      <c r="AKI62" s="6"/>
      <c r="AKJ62" s="6"/>
      <c r="AKK62" s="6"/>
      <c r="AKL62" s="6"/>
      <c r="AKM62" s="6"/>
      <c r="AKN62" s="6"/>
      <c r="AKO62" s="6"/>
      <c r="AKP62" s="6"/>
      <c r="AKQ62" s="6"/>
      <c r="AKR62" s="6"/>
      <c r="AKS62" s="6"/>
      <c r="AKT62" s="6"/>
      <c r="AKU62" s="6"/>
      <c r="AKV62" s="6"/>
      <c r="AKW62" s="6"/>
      <c r="AKX62" s="6"/>
      <c r="AKY62" s="6"/>
      <c r="AKZ62" s="6"/>
      <c r="ALA62" s="6"/>
      <c r="ALB62" s="6"/>
      <c r="ALC62" s="6"/>
      <c r="ALD62" s="6"/>
      <c r="ALE62" s="6"/>
      <c r="ALF62" s="6"/>
      <c r="ALG62" s="6"/>
      <c r="ALH62" s="6"/>
      <c r="ALI62" s="6"/>
      <c r="ALJ62" s="6"/>
      <c r="ALK62" s="6"/>
      <c r="ALL62" s="6"/>
      <c r="ALM62" s="6"/>
      <c r="ALN62" s="6"/>
      <c r="ALO62" s="6"/>
      <c r="ALP62" s="6"/>
      <c r="ALQ62" s="6"/>
      <c r="ALR62" s="6"/>
      <c r="ALS62" s="6"/>
      <c r="ALT62" s="6"/>
      <c r="ALU62" s="6"/>
      <c r="ALV62" s="6"/>
      <c r="ALW62" s="6"/>
      <c r="ALX62" s="6"/>
      <c r="ALY62" s="6"/>
      <c r="ALZ62" s="6"/>
      <c r="AMA62" s="6"/>
      <c r="AMB62" s="6"/>
      <c r="AMC62" s="6"/>
      <c r="AMD62" s="6"/>
      <c r="AME62" s="6"/>
      <c r="AMF62" s="6"/>
      <c r="AMG62" s="6"/>
      <c r="AMH62" s="6"/>
      <c r="AMI62" s="6"/>
      <c r="AMJ62" s="6"/>
      <c r="AMK62" s="6"/>
    </row>
    <row r="63" s="30" customFormat="true" ht="23.85" hidden="true" customHeight="false" outlineLevel="0" collapsed="false">
      <c r="A63" s="13" t="n">
        <v>45701</v>
      </c>
      <c r="B63" s="44" t="s">
        <v>63</v>
      </c>
      <c r="C63" s="45" t="s">
        <v>196</v>
      </c>
      <c r="D63" s="24" t="n">
        <v>3207.6</v>
      </c>
      <c r="E63" s="24"/>
      <c r="F63" s="16" t="n">
        <f aca="false">SUM($E$4:E63)-SUM($D$4:D63)</f>
        <v>44066.85</v>
      </c>
      <c r="G63" s="45" t="s">
        <v>197</v>
      </c>
      <c r="H63" s="45" t="s">
        <v>198</v>
      </c>
      <c r="I63" s="45"/>
      <c r="J63" s="45" t="s">
        <v>55</v>
      </c>
      <c r="K63" s="56" t="s">
        <v>144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A63" s="6"/>
      <c r="PB63" s="6"/>
      <c r="PC63" s="6"/>
      <c r="PD63" s="6"/>
      <c r="PE63" s="6"/>
      <c r="PF63" s="6"/>
      <c r="PG63" s="6"/>
      <c r="PH63" s="6"/>
      <c r="PI63" s="6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  <c r="SA63" s="6"/>
      <c r="SB63" s="6"/>
      <c r="SC63" s="6"/>
      <c r="SD63" s="6"/>
      <c r="SE63" s="6"/>
      <c r="SF63" s="6"/>
      <c r="SG63" s="6"/>
      <c r="SH63" s="6"/>
      <c r="SI63" s="6"/>
      <c r="SJ63" s="6"/>
      <c r="SK63" s="6"/>
      <c r="SL63" s="6"/>
      <c r="SM63" s="6"/>
      <c r="SN63" s="6"/>
      <c r="SO63" s="6"/>
      <c r="SP63" s="6"/>
      <c r="SQ63" s="6"/>
      <c r="SR63" s="6"/>
      <c r="SS63" s="6"/>
      <c r="ST63" s="6"/>
      <c r="SU63" s="6"/>
      <c r="SV63" s="6"/>
      <c r="SW63" s="6"/>
      <c r="SX63" s="6"/>
      <c r="SY63" s="6"/>
      <c r="SZ63" s="6"/>
      <c r="TA63" s="6"/>
      <c r="TB63" s="6"/>
      <c r="TC63" s="6"/>
      <c r="TD63" s="6"/>
      <c r="TE63" s="6"/>
      <c r="TF63" s="6"/>
      <c r="TG63" s="6"/>
      <c r="TH63" s="6"/>
      <c r="TI63" s="6"/>
      <c r="TJ63" s="6"/>
      <c r="TK63" s="6"/>
      <c r="TL63" s="6"/>
      <c r="TM63" s="6"/>
      <c r="TN63" s="6"/>
      <c r="TO63" s="6"/>
      <c r="TP63" s="6"/>
      <c r="TQ63" s="6"/>
      <c r="TR63" s="6"/>
      <c r="TS63" s="6"/>
      <c r="TT63" s="6"/>
      <c r="TU63" s="6"/>
      <c r="TV63" s="6"/>
      <c r="TW63" s="6"/>
      <c r="TX63" s="6"/>
      <c r="TY63" s="6"/>
      <c r="TZ63" s="6"/>
      <c r="UA63" s="6"/>
      <c r="UB63" s="6"/>
      <c r="UC63" s="6"/>
      <c r="UD63" s="6"/>
      <c r="UE63" s="6"/>
      <c r="UF63" s="6"/>
      <c r="UG63" s="6"/>
      <c r="UH63" s="6"/>
      <c r="UI63" s="6"/>
      <c r="UJ63" s="6"/>
      <c r="UK63" s="6"/>
      <c r="UL63" s="6"/>
      <c r="UM63" s="6"/>
      <c r="UN63" s="6"/>
      <c r="UO63" s="6"/>
      <c r="UP63" s="6"/>
      <c r="UQ63" s="6"/>
      <c r="UR63" s="6"/>
      <c r="US63" s="6"/>
      <c r="UT63" s="6"/>
      <c r="UU63" s="6"/>
      <c r="UV63" s="6"/>
      <c r="UW63" s="6"/>
      <c r="UX63" s="6"/>
      <c r="UY63" s="6"/>
      <c r="UZ63" s="6"/>
      <c r="VA63" s="6"/>
      <c r="VB63" s="6"/>
      <c r="VC63" s="6"/>
      <c r="VD63" s="6"/>
      <c r="VE63" s="6"/>
      <c r="VF63" s="6"/>
      <c r="VG63" s="6"/>
      <c r="VH63" s="6"/>
      <c r="VI63" s="6"/>
      <c r="VJ63" s="6"/>
      <c r="VK63" s="6"/>
      <c r="VL63" s="6"/>
      <c r="VM63" s="6"/>
      <c r="VN63" s="6"/>
      <c r="VO63" s="6"/>
      <c r="VP63" s="6"/>
      <c r="VQ63" s="6"/>
      <c r="VR63" s="6"/>
      <c r="VS63" s="6"/>
      <c r="VT63" s="6"/>
      <c r="VU63" s="6"/>
      <c r="VV63" s="6"/>
      <c r="VW63" s="6"/>
      <c r="VX63" s="6"/>
      <c r="VY63" s="6"/>
      <c r="VZ63" s="6"/>
      <c r="WA63" s="6"/>
      <c r="WB63" s="6"/>
      <c r="WC63" s="6"/>
      <c r="WD63" s="6"/>
      <c r="WE63" s="6"/>
      <c r="WF63" s="6"/>
      <c r="WG63" s="6"/>
      <c r="WH63" s="6"/>
      <c r="WI63" s="6"/>
      <c r="WJ63" s="6"/>
      <c r="WK63" s="6"/>
      <c r="WL63" s="6"/>
      <c r="WM63" s="6"/>
      <c r="WN63" s="6"/>
      <c r="WO63" s="6"/>
      <c r="WP63" s="6"/>
      <c r="WQ63" s="6"/>
      <c r="WR63" s="6"/>
      <c r="WS63" s="6"/>
      <c r="WT63" s="6"/>
      <c r="WU63" s="6"/>
      <c r="WV63" s="6"/>
      <c r="WW63" s="6"/>
      <c r="WX63" s="6"/>
      <c r="WY63" s="6"/>
      <c r="WZ63" s="6"/>
      <c r="XA63" s="6"/>
      <c r="XB63" s="6"/>
      <c r="XC63" s="6"/>
      <c r="XD63" s="6"/>
      <c r="XE63" s="6"/>
      <c r="XF63" s="6"/>
      <c r="XG63" s="6"/>
      <c r="XH63" s="6"/>
      <c r="XI63" s="6"/>
      <c r="XJ63" s="6"/>
      <c r="XK63" s="6"/>
      <c r="XL63" s="6"/>
      <c r="XM63" s="6"/>
      <c r="XN63" s="6"/>
      <c r="XO63" s="6"/>
      <c r="XP63" s="6"/>
      <c r="XQ63" s="6"/>
      <c r="XR63" s="6"/>
      <c r="XS63" s="6"/>
      <c r="XT63" s="6"/>
      <c r="XU63" s="6"/>
      <c r="XV63" s="6"/>
      <c r="XW63" s="6"/>
      <c r="XX63" s="6"/>
      <c r="XY63" s="6"/>
      <c r="XZ63" s="6"/>
      <c r="YA63" s="6"/>
      <c r="YB63" s="6"/>
      <c r="YC63" s="6"/>
      <c r="YD63" s="6"/>
      <c r="YE63" s="6"/>
      <c r="YF63" s="6"/>
      <c r="YG63" s="6"/>
      <c r="YH63" s="6"/>
      <c r="YI63" s="6"/>
      <c r="YJ63" s="6"/>
      <c r="YK63" s="6"/>
      <c r="YL63" s="6"/>
      <c r="YM63" s="6"/>
      <c r="YN63" s="6"/>
      <c r="YO63" s="6"/>
      <c r="YP63" s="6"/>
      <c r="YQ63" s="6"/>
      <c r="YR63" s="6"/>
      <c r="YS63" s="6"/>
      <c r="YT63" s="6"/>
      <c r="YU63" s="6"/>
      <c r="YV63" s="6"/>
      <c r="YW63" s="6"/>
      <c r="YX63" s="6"/>
      <c r="YY63" s="6"/>
      <c r="YZ63" s="6"/>
      <c r="ZA63" s="6"/>
      <c r="ZB63" s="6"/>
      <c r="ZC63" s="6"/>
      <c r="ZD63" s="6"/>
      <c r="ZE63" s="6"/>
      <c r="ZF63" s="6"/>
      <c r="ZG63" s="6"/>
      <c r="ZH63" s="6"/>
      <c r="ZI63" s="6"/>
      <c r="ZJ63" s="6"/>
      <c r="ZK63" s="6"/>
      <c r="ZL63" s="6"/>
      <c r="ZM63" s="6"/>
      <c r="ZN63" s="6"/>
      <c r="ZO63" s="6"/>
      <c r="ZP63" s="6"/>
      <c r="ZQ63" s="6"/>
      <c r="ZR63" s="6"/>
      <c r="ZS63" s="6"/>
      <c r="ZT63" s="6"/>
      <c r="ZU63" s="6"/>
      <c r="ZV63" s="6"/>
      <c r="ZW63" s="6"/>
      <c r="ZX63" s="6"/>
      <c r="ZY63" s="6"/>
      <c r="ZZ63" s="6"/>
      <c r="AAA63" s="6"/>
      <c r="AAB63" s="6"/>
      <c r="AAC63" s="6"/>
      <c r="AAD63" s="6"/>
      <c r="AAE63" s="6"/>
      <c r="AAF63" s="6"/>
      <c r="AAG63" s="6"/>
      <c r="AAH63" s="6"/>
      <c r="AAI63" s="6"/>
      <c r="AAJ63" s="6"/>
      <c r="AAK63" s="6"/>
      <c r="AAL63" s="6"/>
      <c r="AAM63" s="6"/>
      <c r="AAN63" s="6"/>
      <c r="AAO63" s="6"/>
      <c r="AAP63" s="6"/>
      <c r="AAQ63" s="6"/>
      <c r="AAR63" s="6"/>
      <c r="AAS63" s="6"/>
      <c r="AAT63" s="6"/>
      <c r="AAU63" s="6"/>
      <c r="AAV63" s="6"/>
      <c r="AAW63" s="6"/>
      <c r="AAX63" s="6"/>
      <c r="AAY63" s="6"/>
      <c r="AAZ63" s="6"/>
      <c r="ABA63" s="6"/>
      <c r="ABB63" s="6"/>
      <c r="ABC63" s="6"/>
      <c r="ABD63" s="6"/>
      <c r="ABE63" s="6"/>
      <c r="ABF63" s="6"/>
      <c r="ABG63" s="6"/>
      <c r="ABH63" s="6"/>
      <c r="ABI63" s="6"/>
      <c r="ABJ63" s="6"/>
      <c r="ABK63" s="6"/>
      <c r="ABL63" s="6"/>
      <c r="ABM63" s="6"/>
      <c r="ABN63" s="6"/>
      <c r="ABO63" s="6"/>
      <c r="ABP63" s="6"/>
      <c r="ABQ63" s="6"/>
      <c r="ABR63" s="6"/>
      <c r="ABS63" s="6"/>
      <c r="ABT63" s="6"/>
      <c r="ABU63" s="6"/>
      <c r="ABV63" s="6"/>
      <c r="ABW63" s="6"/>
      <c r="ABX63" s="6"/>
      <c r="ABY63" s="6"/>
      <c r="ABZ63" s="6"/>
      <c r="ACA63" s="6"/>
      <c r="ACB63" s="6"/>
      <c r="ACC63" s="6"/>
      <c r="ACD63" s="6"/>
      <c r="ACE63" s="6"/>
      <c r="ACF63" s="6"/>
      <c r="ACG63" s="6"/>
      <c r="ACH63" s="6"/>
      <c r="ACI63" s="6"/>
      <c r="ACJ63" s="6"/>
      <c r="ACK63" s="6"/>
      <c r="ACL63" s="6"/>
      <c r="ACM63" s="6"/>
      <c r="ACN63" s="6"/>
      <c r="ACO63" s="6"/>
      <c r="ACP63" s="6"/>
      <c r="ACQ63" s="6"/>
      <c r="ACR63" s="6"/>
      <c r="ACS63" s="6"/>
      <c r="ACT63" s="6"/>
      <c r="ACU63" s="6"/>
      <c r="ACV63" s="6"/>
      <c r="ACW63" s="6"/>
      <c r="ACX63" s="6"/>
      <c r="ACY63" s="6"/>
      <c r="ACZ63" s="6"/>
      <c r="ADA63" s="6"/>
      <c r="ADB63" s="6"/>
      <c r="ADC63" s="6"/>
      <c r="ADD63" s="6"/>
      <c r="ADE63" s="6"/>
      <c r="ADF63" s="6"/>
      <c r="ADG63" s="6"/>
      <c r="ADH63" s="6"/>
      <c r="ADI63" s="6"/>
      <c r="ADJ63" s="6"/>
      <c r="ADK63" s="6"/>
      <c r="ADL63" s="6"/>
      <c r="ADM63" s="6"/>
      <c r="ADN63" s="6"/>
      <c r="ADO63" s="6"/>
      <c r="ADP63" s="6"/>
      <c r="ADQ63" s="6"/>
      <c r="ADR63" s="6"/>
      <c r="ADS63" s="6"/>
      <c r="ADT63" s="6"/>
      <c r="ADU63" s="6"/>
      <c r="ADV63" s="6"/>
      <c r="ADW63" s="6"/>
      <c r="ADX63" s="6"/>
      <c r="ADY63" s="6"/>
      <c r="ADZ63" s="6"/>
      <c r="AEA63" s="6"/>
      <c r="AEB63" s="6"/>
      <c r="AEC63" s="6"/>
      <c r="AED63" s="6"/>
      <c r="AEE63" s="6"/>
      <c r="AEF63" s="6"/>
      <c r="AEG63" s="6"/>
      <c r="AEH63" s="6"/>
      <c r="AEI63" s="6"/>
      <c r="AEJ63" s="6"/>
      <c r="AEK63" s="6"/>
      <c r="AEL63" s="6"/>
      <c r="AEM63" s="6"/>
      <c r="AEN63" s="6"/>
      <c r="AEO63" s="6"/>
      <c r="AEP63" s="6"/>
      <c r="AEQ63" s="6"/>
      <c r="AER63" s="6"/>
      <c r="AES63" s="6"/>
      <c r="AET63" s="6"/>
      <c r="AEU63" s="6"/>
      <c r="AEV63" s="6"/>
      <c r="AEW63" s="6"/>
      <c r="AEX63" s="6"/>
      <c r="AEY63" s="6"/>
      <c r="AEZ63" s="6"/>
      <c r="AFA63" s="6"/>
      <c r="AFB63" s="6"/>
      <c r="AFC63" s="6"/>
      <c r="AFD63" s="6"/>
      <c r="AFE63" s="6"/>
      <c r="AFF63" s="6"/>
      <c r="AFG63" s="6"/>
      <c r="AFH63" s="6"/>
      <c r="AFI63" s="6"/>
      <c r="AFJ63" s="6"/>
      <c r="AFK63" s="6"/>
      <c r="AFL63" s="6"/>
      <c r="AFM63" s="6"/>
      <c r="AFN63" s="6"/>
      <c r="AFO63" s="6"/>
      <c r="AFP63" s="6"/>
      <c r="AFQ63" s="6"/>
      <c r="AFR63" s="6"/>
      <c r="AFS63" s="6"/>
      <c r="AFT63" s="6"/>
      <c r="AFU63" s="6"/>
      <c r="AFV63" s="6"/>
      <c r="AFW63" s="6"/>
      <c r="AFX63" s="6"/>
      <c r="AFY63" s="6"/>
      <c r="AFZ63" s="6"/>
      <c r="AGA63" s="6"/>
      <c r="AGB63" s="6"/>
      <c r="AGC63" s="6"/>
      <c r="AGD63" s="6"/>
      <c r="AGE63" s="6"/>
      <c r="AGF63" s="6"/>
      <c r="AGG63" s="6"/>
      <c r="AGH63" s="6"/>
      <c r="AGI63" s="6"/>
      <c r="AGJ63" s="6"/>
      <c r="AGK63" s="6"/>
      <c r="AGL63" s="6"/>
      <c r="AGM63" s="6"/>
      <c r="AGN63" s="6"/>
      <c r="AGO63" s="6"/>
      <c r="AGP63" s="6"/>
      <c r="AGQ63" s="6"/>
      <c r="AGR63" s="6"/>
      <c r="AGS63" s="6"/>
      <c r="AGT63" s="6"/>
      <c r="AGU63" s="6"/>
      <c r="AGV63" s="6"/>
      <c r="AGW63" s="6"/>
      <c r="AGX63" s="6"/>
      <c r="AGY63" s="6"/>
      <c r="AGZ63" s="6"/>
      <c r="AHA63" s="6"/>
      <c r="AHB63" s="6"/>
      <c r="AHC63" s="6"/>
      <c r="AHD63" s="6"/>
      <c r="AHE63" s="6"/>
      <c r="AHF63" s="6"/>
      <c r="AHG63" s="6"/>
      <c r="AHH63" s="6"/>
      <c r="AHI63" s="6"/>
      <c r="AHJ63" s="6"/>
      <c r="AHK63" s="6"/>
      <c r="AHL63" s="6"/>
      <c r="AHM63" s="6"/>
      <c r="AHN63" s="6"/>
      <c r="AHO63" s="6"/>
      <c r="AHP63" s="6"/>
      <c r="AHQ63" s="6"/>
      <c r="AHR63" s="6"/>
      <c r="AHS63" s="6"/>
      <c r="AHT63" s="6"/>
      <c r="AHU63" s="6"/>
      <c r="AHV63" s="6"/>
      <c r="AHW63" s="6"/>
      <c r="AHX63" s="6"/>
      <c r="AHY63" s="6"/>
      <c r="AHZ63" s="6"/>
      <c r="AIA63" s="6"/>
      <c r="AIB63" s="6"/>
      <c r="AIC63" s="6"/>
      <c r="AID63" s="6"/>
      <c r="AIE63" s="6"/>
      <c r="AIF63" s="6"/>
      <c r="AIG63" s="6"/>
      <c r="AIH63" s="6"/>
      <c r="AII63" s="6"/>
      <c r="AIJ63" s="6"/>
      <c r="AIK63" s="6"/>
      <c r="AIL63" s="6"/>
      <c r="AIM63" s="6"/>
      <c r="AIN63" s="6"/>
      <c r="AIO63" s="6"/>
      <c r="AIP63" s="6"/>
      <c r="AIQ63" s="6"/>
      <c r="AIR63" s="6"/>
      <c r="AIS63" s="6"/>
      <c r="AIT63" s="6"/>
      <c r="AIU63" s="6"/>
      <c r="AIV63" s="6"/>
      <c r="AIW63" s="6"/>
      <c r="AIX63" s="6"/>
      <c r="AIY63" s="6"/>
      <c r="AIZ63" s="6"/>
      <c r="AJA63" s="6"/>
      <c r="AJB63" s="6"/>
      <c r="AJC63" s="6"/>
      <c r="AJD63" s="6"/>
      <c r="AJE63" s="6"/>
      <c r="AJF63" s="6"/>
      <c r="AJG63" s="6"/>
      <c r="AJH63" s="6"/>
      <c r="AJI63" s="6"/>
      <c r="AJJ63" s="6"/>
      <c r="AJK63" s="6"/>
      <c r="AJL63" s="6"/>
      <c r="AJM63" s="6"/>
      <c r="AJN63" s="6"/>
      <c r="AJO63" s="6"/>
      <c r="AJP63" s="6"/>
      <c r="AJQ63" s="6"/>
      <c r="AJR63" s="6"/>
      <c r="AJS63" s="6"/>
      <c r="AJT63" s="6"/>
      <c r="AJU63" s="6"/>
      <c r="AJV63" s="6"/>
      <c r="AJW63" s="6"/>
      <c r="AJX63" s="6"/>
      <c r="AJY63" s="6"/>
      <c r="AJZ63" s="6"/>
      <c r="AKA63" s="6"/>
      <c r="AKB63" s="6"/>
      <c r="AKC63" s="6"/>
      <c r="AKD63" s="6"/>
      <c r="AKE63" s="6"/>
      <c r="AKF63" s="6"/>
      <c r="AKG63" s="6"/>
      <c r="AKH63" s="6"/>
      <c r="AKI63" s="6"/>
      <c r="AKJ63" s="6"/>
      <c r="AKK63" s="6"/>
      <c r="AKL63" s="6"/>
      <c r="AKM63" s="6"/>
      <c r="AKN63" s="6"/>
      <c r="AKO63" s="6"/>
      <c r="AKP63" s="6"/>
      <c r="AKQ63" s="6"/>
      <c r="AKR63" s="6"/>
      <c r="AKS63" s="6"/>
      <c r="AKT63" s="6"/>
      <c r="AKU63" s="6"/>
      <c r="AKV63" s="6"/>
      <c r="AKW63" s="6"/>
      <c r="AKX63" s="6"/>
      <c r="AKY63" s="6"/>
      <c r="AKZ63" s="6"/>
      <c r="ALA63" s="6"/>
      <c r="ALB63" s="6"/>
      <c r="ALC63" s="6"/>
      <c r="ALD63" s="6"/>
      <c r="ALE63" s="6"/>
      <c r="ALF63" s="6"/>
      <c r="ALG63" s="6"/>
      <c r="ALH63" s="6"/>
      <c r="ALI63" s="6"/>
      <c r="ALJ63" s="6"/>
      <c r="ALK63" s="6"/>
      <c r="ALL63" s="6"/>
      <c r="ALM63" s="6"/>
      <c r="ALN63" s="6"/>
      <c r="ALO63" s="6"/>
      <c r="ALP63" s="6"/>
      <c r="ALQ63" s="6"/>
      <c r="ALR63" s="6"/>
      <c r="ALS63" s="6"/>
      <c r="ALT63" s="6"/>
      <c r="ALU63" s="6"/>
      <c r="ALV63" s="6"/>
      <c r="ALW63" s="6"/>
      <c r="ALX63" s="6"/>
      <c r="ALY63" s="6"/>
      <c r="ALZ63" s="6"/>
      <c r="AMA63" s="6"/>
      <c r="AMB63" s="6"/>
      <c r="AMC63" s="6"/>
      <c r="AMD63" s="6"/>
      <c r="AME63" s="6"/>
      <c r="AMF63" s="6"/>
      <c r="AMG63" s="6"/>
      <c r="AMH63" s="6"/>
      <c r="AMI63" s="6"/>
      <c r="AMJ63" s="6"/>
      <c r="AMK63" s="6"/>
    </row>
    <row r="64" s="30" customFormat="true" ht="12.8" hidden="false" customHeight="false" outlineLevel="0" collapsed="false">
      <c r="A64" s="13" t="n">
        <v>45708</v>
      </c>
      <c r="B64" s="45" t="s">
        <v>63</v>
      </c>
      <c r="C64" s="45" t="s">
        <v>181</v>
      </c>
      <c r="D64" s="24" t="n">
        <v>1000</v>
      </c>
      <c r="E64" s="24"/>
      <c r="F64" s="16" t="n">
        <f aca="false">SUM($E$4:E64)-SUM($D$4:D64)</f>
        <v>43066.85</v>
      </c>
      <c r="G64" s="45" t="s">
        <v>199</v>
      </c>
      <c r="H64" s="45" t="s">
        <v>199</v>
      </c>
      <c r="I64" s="45" t="n">
        <v>202425</v>
      </c>
      <c r="J64" s="45" t="s">
        <v>55</v>
      </c>
      <c r="K64" s="56" t="s">
        <v>144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6"/>
      <c r="OU64" s="6"/>
      <c r="OV64" s="6"/>
      <c r="OW64" s="6"/>
      <c r="OX64" s="6"/>
      <c r="OY64" s="6"/>
      <c r="OZ64" s="6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6"/>
      <c r="TD64" s="6"/>
      <c r="TE64" s="6"/>
      <c r="TF64" s="6"/>
      <c r="TG64" s="6"/>
      <c r="TH64" s="6"/>
      <c r="TI64" s="6"/>
      <c r="TJ64" s="6"/>
      <c r="TK64" s="6"/>
      <c r="TL64" s="6"/>
      <c r="TM64" s="6"/>
      <c r="TN64" s="6"/>
      <c r="TO64" s="6"/>
      <c r="TP64" s="6"/>
      <c r="TQ64" s="6"/>
      <c r="TR64" s="6"/>
      <c r="TS64" s="6"/>
      <c r="TT64" s="6"/>
      <c r="TU64" s="6"/>
      <c r="TV64" s="6"/>
      <c r="TW64" s="6"/>
      <c r="TX64" s="6"/>
      <c r="TY64" s="6"/>
      <c r="TZ64" s="6"/>
      <c r="UA64" s="6"/>
      <c r="UB64" s="6"/>
      <c r="UC64" s="6"/>
      <c r="UD64" s="6"/>
      <c r="UE64" s="6"/>
      <c r="UF64" s="6"/>
      <c r="UG64" s="6"/>
      <c r="UH64" s="6"/>
      <c r="UI64" s="6"/>
      <c r="UJ64" s="6"/>
      <c r="UK64" s="6"/>
      <c r="UL64" s="6"/>
      <c r="UM64" s="6"/>
      <c r="UN64" s="6"/>
      <c r="UO64" s="6"/>
      <c r="UP64" s="6"/>
      <c r="UQ64" s="6"/>
      <c r="UR64" s="6"/>
      <c r="US64" s="6"/>
      <c r="UT64" s="6"/>
      <c r="UU64" s="6"/>
      <c r="UV64" s="6"/>
      <c r="UW64" s="6"/>
      <c r="UX64" s="6"/>
      <c r="UY64" s="6"/>
      <c r="UZ64" s="6"/>
      <c r="VA64" s="6"/>
      <c r="VB64" s="6"/>
      <c r="VC64" s="6"/>
      <c r="VD64" s="6"/>
      <c r="VE64" s="6"/>
      <c r="VF64" s="6"/>
      <c r="VG64" s="6"/>
      <c r="VH64" s="6"/>
      <c r="VI64" s="6"/>
      <c r="VJ64" s="6"/>
      <c r="VK64" s="6"/>
      <c r="VL64" s="6"/>
      <c r="VM64" s="6"/>
      <c r="VN64" s="6"/>
      <c r="VO64" s="6"/>
      <c r="VP64" s="6"/>
      <c r="VQ64" s="6"/>
      <c r="VR64" s="6"/>
      <c r="VS64" s="6"/>
      <c r="VT64" s="6"/>
      <c r="VU64" s="6"/>
      <c r="VV64" s="6"/>
      <c r="VW64" s="6"/>
      <c r="VX64" s="6"/>
      <c r="VY64" s="6"/>
      <c r="VZ64" s="6"/>
      <c r="WA64" s="6"/>
      <c r="WB64" s="6"/>
      <c r="WC64" s="6"/>
      <c r="WD64" s="6"/>
      <c r="WE64" s="6"/>
      <c r="WF64" s="6"/>
      <c r="WG64" s="6"/>
      <c r="WH64" s="6"/>
      <c r="WI64" s="6"/>
      <c r="WJ64" s="6"/>
      <c r="WK64" s="6"/>
      <c r="WL64" s="6"/>
      <c r="WM64" s="6"/>
      <c r="WN64" s="6"/>
      <c r="WO64" s="6"/>
      <c r="WP64" s="6"/>
      <c r="WQ64" s="6"/>
      <c r="WR64" s="6"/>
      <c r="WS64" s="6"/>
      <c r="WT64" s="6"/>
      <c r="WU64" s="6"/>
      <c r="WV64" s="6"/>
      <c r="WW64" s="6"/>
      <c r="WX64" s="6"/>
      <c r="WY64" s="6"/>
      <c r="WZ64" s="6"/>
      <c r="XA64" s="6"/>
      <c r="XB64" s="6"/>
      <c r="XC64" s="6"/>
      <c r="XD64" s="6"/>
      <c r="XE64" s="6"/>
      <c r="XF64" s="6"/>
      <c r="XG64" s="6"/>
      <c r="XH64" s="6"/>
      <c r="XI64" s="6"/>
      <c r="XJ64" s="6"/>
      <c r="XK64" s="6"/>
      <c r="XL64" s="6"/>
      <c r="XM64" s="6"/>
      <c r="XN64" s="6"/>
      <c r="XO64" s="6"/>
      <c r="XP64" s="6"/>
      <c r="XQ64" s="6"/>
      <c r="XR64" s="6"/>
      <c r="XS64" s="6"/>
      <c r="XT64" s="6"/>
      <c r="XU64" s="6"/>
      <c r="XV64" s="6"/>
      <c r="XW64" s="6"/>
      <c r="XX64" s="6"/>
      <c r="XY64" s="6"/>
      <c r="XZ64" s="6"/>
      <c r="YA64" s="6"/>
      <c r="YB64" s="6"/>
      <c r="YC64" s="6"/>
      <c r="YD64" s="6"/>
      <c r="YE64" s="6"/>
      <c r="YF64" s="6"/>
      <c r="YG64" s="6"/>
      <c r="YH64" s="6"/>
      <c r="YI64" s="6"/>
      <c r="YJ64" s="6"/>
      <c r="YK64" s="6"/>
      <c r="YL64" s="6"/>
      <c r="YM64" s="6"/>
      <c r="YN64" s="6"/>
      <c r="YO64" s="6"/>
      <c r="YP64" s="6"/>
      <c r="YQ64" s="6"/>
      <c r="YR64" s="6"/>
      <c r="YS64" s="6"/>
      <c r="YT64" s="6"/>
      <c r="YU64" s="6"/>
      <c r="YV64" s="6"/>
      <c r="YW64" s="6"/>
      <c r="YX64" s="6"/>
      <c r="YY64" s="6"/>
      <c r="YZ64" s="6"/>
      <c r="ZA64" s="6"/>
      <c r="ZB64" s="6"/>
      <c r="ZC64" s="6"/>
      <c r="ZD64" s="6"/>
      <c r="ZE64" s="6"/>
      <c r="ZF64" s="6"/>
      <c r="ZG64" s="6"/>
      <c r="ZH64" s="6"/>
      <c r="ZI64" s="6"/>
      <c r="ZJ64" s="6"/>
      <c r="ZK64" s="6"/>
      <c r="ZL64" s="6"/>
      <c r="ZM64" s="6"/>
      <c r="ZN64" s="6"/>
      <c r="ZO64" s="6"/>
      <c r="ZP64" s="6"/>
      <c r="ZQ64" s="6"/>
      <c r="ZR64" s="6"/>
      <c r="ZS64" s="6"/>
      <c r="ZT64" s="6"/>
      <c r="ZU64" s="6"/>
      <c r="ZV64" s="6"/>
      <c r="ZW64" s="6"/>
      <c r="ZX64" s="6"/>
      <c r="ZY64" s="6"/>
      <c r="ZZ64" s="6"/>
      <c r="AAA64" s="6"/>
      <c r="AAB64" s="6"/>
      <c r="AAC64" s="6"/>
      <c r="AAD64" s="6"/>
      <c r="AAE64" s="6"/>
      <c r="AAF64" s="6"/>
      <c r="AAG64" s="6"/>
      <c r="AAH64" s="6"/>
      <c r="AAI64" s="6"/>
      <c r="AAJ64" s="6"/>
      <c r="AAK64" s="6"/>
      <c r="AAL64" s="6"/>
      <c r="AAM64" s="6"/>
      <c r="AAN64" s="6"/>
      <c r="AAO64" s="6"/>
      <c r="AAP64" s="6"/>
      <c r="AAQ64" s="6"/>
      <c r="AAR64" s="6"/>
      <c r="AAS64" s="6"/>
      <c r="AAT64" s="6"/>
      <c r="AAU64" s="6"/>
      <c r="AAV64" s="6"/>
      <c r="AAW64" s="6"/>
      <c r="AAX64" s="6"/>
      <c r="AAY64" s="6"/>
      <c r="AAZ64" s="6"/>
      <c r="ABA64" s="6"/>
      <c r="ABB64" s="6"/>
      <c r="ABC64" s="6"/>
      <c r="ABD64" s="6"/>
      <c r="ABE64" s="6"/>
      <c r="ABF64" s="6"/>
      <c r="ABG64" s="6"/>
      <c r="ABH64" s="6"/>
      <c r="ABI64" s="6"/>
      <c r="ABJ64" s="6"/>
      <c r="ABK64" s="6"/>
      <c r="ABL64" s="6"/>
      <c r="ABM64" s="6"/>
      <c r="ABN64" s="6"/>
      <c r="ABO64" s="6"/>
      <c r="ABP64" s="6"/>
      <c r="ABQ64" s="6"/>
      <c r="ABR64" s="6"/>
      <c r="ABS64" s="6"/>
      <c r="ABT64" s="6"/>
      <c r="ABU64" s="6"/>
      <c r="ABV64" s="6"/>
      <c r="ABW64" s="6"/>
      <c r="ABX64" s="6"/>
      <c r="ABY64" s="6"/>
      <c r="ABZ64" s="6"/>
      <c r="ACA64" s="6"/>
      <c r="ACB64" s="6"/>
      <c r="ACC64" s="6"/>
      <c r="ACD64" s="6"/>
      <c r="ACE64" s="6"/>
      <c r="ACF64" s="6"/>
      <c r="ACG64" s="6"/>
      <c r="ACH64" s="6"/>
      <c r="ACI64" s="6"/>
      <c r="ACJ64" s="6"/>
      <c r="ACK64" s="6"/>
      <c r="ACL64" s="6"/>
      <c r="ACM64" s="6"/>
      <c r="ACN64" s="6"/>
      <c r="ACO64" s="6"/>
      <c r="ACP64" s="6"/>
      <c r="ACQ64" s="6"/>
      <c r="ACR64" s="6"/>
      <c r="ACS64" s="6"/>
      <c r="ACT64" s="6"/>
      <c r="ACU64" s="6"/>
      <c r="ACV64" s="6"/>
      <c r="ACW64" s="6"/>
      <c r="ACX64" s="6"/>
      <c r="ACY64" s="6"/>
      <c r="ACZ64" s="6"/>
      <c r="ADA64" s="6"/>
      <c r="ADB64" s="6"/>
      <c r="ADC64" s="6"/>
      <c r="ADD64" s="6"/>
      <c r="ADE64" s="6"/>
      <c r="ADF64" s="6"/>
      <c r="ADG64" s="6"/>
      <c r="ADH64" s="6"/>
      <c r="ADI64" s="6"/>
      <c r="ADJ64" s="6"/>
      <c r="ADK64" s="6"/>
      <c r="ADL64" s="6"/>
      <c r="ADM64" s="6"/>
      <c r="ADN64" s="6"/>
      <c r="ADO64" s="6"/>
      <c r="ADP64" s="6"/>
      <c r="ADQ64" s="6"/>
      <c r="ADR64" s="6"/>
      <c r="ADS64" s="6"/>
      <c r="ADT64" s="6"/>
      <c r="ADU64" s="6"/>
      <c r="ADV64" s="6"/>
      <c r="ADW64" s="6"/>
      <c r="ADX64" s="6"/>
      <c r="ADY64" s="6"/>
      <c r="ADZ64" s="6"/>
      <c r="AEA64" s="6"/>
      <c r="AEB64" s="6"/>
      <c r="AEC64" s="6"/>
      <c r="AED64" s="6"/>
      <c r="AEE64" s="6"/>
      <c r="AEF64" s="6"/>
      <c r="AEG64" s="6"/>
      <c r="AEH64" s="6"/>
      <c r="AEI64" s="6"/>
      <c r="AEJ64" s="6"/>
      <c r="AEK64" s="6"/>
      <c r="AEL64" s="6"/>
      <c r="AEM64" s="6"/>
      <c r="AEN64" s="6"/>
      <c r="AEO64" s="6"/>
      <c r="AEP64" s="6"/>
      <c r="AEQ64" s="6"/>
      <c r="AER64" s="6"/>
      <c r="AES64" s="6"/>
      <c r="AET64" s="6"/>
      <c r="AEU64" s="6"/>
      <c r="AEV64" s="6"/>
      <c r="AEW64" s="6"/>
      <c r="AEX64" s="6"/>
      <c r="AEY64" s="6"/>
      <c r="AEZ64" s="6"/>
      <c r="AFA64" s="6"/>
      <c r="AFB64" s="6"/>
      <c r="AFC64" s="6"/>
      <c r="AFD64" s="6"/>
      <c r="AFE64" s="6"/>
      <c r="AFF64" s="6"/>
      <c r="AFG64" s="6"/>
      <c r="AFH64" s="6"/>
      <c r="AFI64" s="6"/>
      <c r="AFJ64" s="6"/>
      <c r="AFK64" s="6"/>
      <c r="AFL64" s="6"/>
      <c r="AFM64" s="6"/>
      <c r="AFN64" s="6"/>
      <c r="AFO64" s="6"/>
      <c r="AFP64" s="6"/>
      <c r="AFQ64" s="6"/>
      <c r="AFR64" s="6"/>
      <c r="AFS64" s="6"/>
      <c r="AFT64" s="6"/>
      <c r="AFU64" s="6"/>
      <c r="AFV64" s="6"/>
      <c r="AFW64" s="6"/>
      <c r="AFX64" s="6"/>
      <c r="AFY64" s="6"/>
      <c r="AFZ64" s="6"/>
      <c r="AGA64" s="6"/>
      <c r="AGB64" s="6"/>
      <c r="AGC64" s="6"/>
      <c r="AGD64" s="6"/>
      <c r="AGE64" s="6"/>
      <c r="AGF64" s="6"/>
      <c r="AGG64" s="6"/>
      <c r="AGH64" s="6"/>
      <c r="AGI64" s="6"/>
      <c r="AGJ64" s="6"/>
      <c r="AGK64" s="6"/>
      <c r="AGL64" s="6"/>
      <c r="AGM64" s="6"/>
      <c r="AGN64" s="6"/>
      <c r="AGO64" s="6"/>
      <c r="AGP64" s="6"/>
      <c r="AGQ64" s="6"/>
      <c r="AGR64" s="6"/>
      <c r="AGS64" s="6"/>
      <c r="AGT64" s="6"/>
      <c r="AGU64" s="6"/>
      <c r="AGV64" s="6"/>
      <c r="AGW64" s="6"/>
      <c r="AGX64" s="6"/>
      <c r="AGY64" s="6"/>
      <c r="AGZ64" s="6"/>
      <c r="AHA64" s="6"/>
      <c r="AHB64" s="6"/>
      <c r="AHC64" s="6"/>
      <c r="AHD64" s="6"/>
      <c r="AHE64" s="6"/>
      <c r="AHF64" s="6"/>
      <c r="AHG64" s="6"/>
      <c r="AHH64" s="6"/>
      <c r="AHI64" s="6"/>
      <c r="AHJ64" s="6"/>
      <c r="AHK64" s="6"/>
      <c r="AHL64" s="6"/>
      <c r="AHM64" s="6"/>
      <c r="AHN64" s="6"/>
      <c r="AHO64" s="6"/>
      <c r="AHP64" s="6"/>
      <c r="AHQ64" s="6"/>
      <c r="AHR64" s="6"/>
      <c r="AHS64" s="6"/>
      <c r="AHT64" s="6"/>
      <c r="AHU64" s="6"/>
      <c r="AHV64" s="6"/>
      <c r="AHW64" s="6"/>
      <c r="AHX64" s="6"/>
      <c r="AHY64" s="6"/>
      <c r="AHZ64" s="6"/>
      <c r="AIA64" s="6"/>
      <c r="AIB64" s="6"/>
      <c r="AIC64" s="6"/>
      <c r="AID64" s="6"/>
      <c r="AIE64" s="6"/>
      <c r="AIF64" s="6"/>
      <c r="AIG64" s="6"/>
      <c r="AIH64" s="6"/>
      <c r="AII64" s="6"/>
      <c r="AIJ64" s="6"/>
      <c r="AIK64" s="6"/>
      <c r="AIL64" s="6"/>
      <c r="AIM64" s="6"/>
      <c r="AIN64" s="6"/>
      <c r="AIO64" s="6"/>
      <c r="AIP64" s="6"/>
      <c r="AIQ64" s="6"/>
      <c r="AIR64" s="6"/>
      <c r="AIS64" s="6"/>
      <c r="AIT64" s="6"/>
      <c r="AIU64" s="6"/>
      <c r="AIV64" s="6"/>
      <c r="AIW64" s="6"/>
      <c r="AIX64" s="6"/>
      <c r="AIY64" s="6"/>
      <c r="AIZ64" s="6"/>
      <c r="AJA64" s="6"/>
      <c r="AJB64" s="6"/>
      <c r="AJC64" s="6"/>
      <c r="AJD64" s="6"/>
      <c r="AJE64" s="6"/>
      <c r="AJF64" s="6"/>
      <c r="AJG64" s="6"/>
      <c r="AJH64" s="6"/>
      <c r="AJI64" s="6"/>
      <c r="AJJ64" s="6"/>
      <c r="AJK64" s="6"/>
      <c r="AJL64" s="6"/>
      <c r="AJM64" s="6"/>
      <c r="AJN64" s="6"/>
      <c r="AJO64" s="6"/>
      <c r="AJP64" s="6"/>
      <c r="AJQ64" s="6"/>
      <c r="AJR64" s="6"/>
      <c r="AJS64" s="6"/>
      <c r="AJT64" s="6"/>
      <c r="AJU64" s="6"/>
      <c r="AJV64" s="6"/>
      <c r="AJW64" s="6"/>
      <c r="AJX64" s="6"/>
      <c r="AJY64" s="6"/>
      <c r="AJZ64" s="6"/>
      <c r="AKA64" s="6"/>
      <c r="AKB64" s="6"/>
      <c r="AKC64" s="6"/>
      <c r="AKD64" s="6"/>
      <c r="AKE64" s="6"/>
      <c r="AKF64" s="6"/>
      <c r="AKG64" s="6"/>
      <c r="AKH64" s="6"/>
      <c r="AKI64" s="6"/>
      <c r="AKJ64" s="6"/>
      <c r="AKK64" s="6"/>
      <c r="AKL64" s="6"/>
      <c r="AKM64" s="6"/>
      <c r="AKN64" s="6"/>
      <c r="AKO64" s="6"/>
      <c r="AKP64" s="6"/>
      <c r="AKQ64" s="6"/>
      <c r="AKR64" s="6"/>
      <c r="AKS64" s="6"/>
      <c r="AKT64" s="6"/>
      <c r="AKU64" s="6"/>
      <c r="AKV64" s="6"/>
      <c r="AKW64" s="6"/>
      <c r="AKX64" s="6"/>
      <c r="AKY64" s="6"/>
      <c r="AKZ64" s="6"/>
      <c r="ALA64" s="6"/>
      <c r="ALB64" s="6"/>
      <c r="ALC64" s="6"/>
      <c r="ALD64" s="6"/>
      <c r="ALE64" s="6"/>
      <c r="ALF64" s="6"/>
      <c r="ALG64" s="6"/>
      <c r="ALH64" s="6"/>
      <c r="ALI64" s="6"/>
      <c r="ALJ64" s="6"/>
      <c r="ALK64" s="6"/>
      <c r="ALL64" s="6"/>
      <c r="ALM64" s="6"/>
      <c r="ALN64" s="6"/>
      <c r="ALO64" s="6"/>
      <c r="ALP64" s="6"/>
      <c r="ALQ64" s="6"/>
      <c r="ALR64" s="6"/>
      <c r="ALS64" s="6"/>
      <c r="ALT64" s="6"/>
      <c r="ALU64" s="6"/>
      <c r="ALV64" s="6"/>
      <c r="ALW64" s="6"/>
      <c r="ALX64" s="6"/>
      <c r="ALY64" s="6"/>
      <c r="ALZ64" s="6"/>
      <c r="AMA64" s="6"/>
      <c r="AMB64" s="6"/>
      <c r="AMC64" s="6"/>
      <c r="AMD64" s="6"/>
      <c r="AME64" s="6"/>
      <c r="AMF64" s="6"/>
      <c r="AMG64" s="6"/>
      <c r="AMH64" s="6"/>
      <c r="AMI64" s="6"/>
      <c r="AMJ64" s="6"/>
      <c r="AMK64" s="6"/>
    </row>
    <row r="65" s="30" customFormat="true" ht="12.8" hidden="false" customHeight="false" outlineLevel="0" collapsed="false">
      <c r="A65" s="13" t="n">
        <v>45708</v>
      </c>
      <c r="B65" s="45"/>
      <c r="C65" s="45" t="s">
        <v>200</v>
      </c>
      <c r="D65" s="24" t="n">
        <v>556.82</v>
      </c>
      <c r="E65" s="24"/>
      <c r="F65" s="16" t="n">
        <f aca="false">SUM($E$4:E65)-SUM($D$4:D65)</f>
        <v>42510.03</v>
      </c>
      <c r="G65" s="45" t="s">
        <v>201</v>
      </c>
      <c r="H65" s="45" t="s">
        <v>201</v>
      </c>
      <c r="I65" s="45" t="n">
        <v>202425</v>
      </c>
      <c r="J65" s="45" t="s">
        <v>55</v>
      </c>
      <c r="K65" s="56" t="s">
        <v>144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B65" s="6"/>
      <c r="ADC65" s="6"/>
      <c r="ADD65" s="6"/>
      <c r="ADE65" s="6"/>
      <c r="ADF65" s="6"/>
      <c r="ADG65" s="6"/>
      <c r="ADH65" s="6"/>
      <c r="ADI65" s="6"/>
      <c r="ADJ65" s="6"/>
      <c r="ADK65" s="6"/>
      <c r="ADL65" s="6"/>
      <c r="ADM65" s="6"/>
      <c r="ADN65" s="6"/>
      <c r="ADO65" s="6"/>
      <c r="ADP65" s="6"/>
      <c r="ADQ65" s="6"/>
      <c r="ADR65" s="6"/>
      <c r="ADS65" s="6"/>
      <c r="ADT65" s="6"/>
      <c r="ADU65" s="6"/>
      <c r="ADV65" s="6"/>
      <c r="ADW65" s="6"/>
      <c r="ADX65" s="6"/>
      <c r="ADY65" s="6"/>
      <c r="ADZ65" s="6"/>
      <c r="AEA65" s="6"/>
      <c r="AEB65" s="6"/>
      <c r="AEC65" s="6"/>
      <c r="AED65" s="6"/>
      <c r="AEE65" s="6"/>
      <c r="AEF65" s="6"/>
      <c r="AEG65" s="6"/>
      <c r="AEH65" s="6"/>
      <c r="AEI65" s="6"/>
      <c r="AEJ65" s="6"/>
      <c r="AEK65" s="6"/>
      <c r="AEL65" s="6"/>
      <c r="AEM65" s="6"/>
      <c r="AEN65" s="6"/>
      <c r="AEO65" s="6"/>
      <c r="AEP65" s="6"/>
      <c r="AEQ65" s="6"/>
      <c r="AER65" s="6"/>
      <c r="AES65" s="6"/>
      <c r="AET65" s="6"/>
      <c r="AEU65" s="6"/>
      <c r="AEV65" s="6"/>
      <c r="AEW65" s="6"/>
      <c r="AEX65" s="6"/>
      <c r="AEY65" s="6"/>
      <c r="AEZ65" s="6"/>
      <c r="AFA65" s="6"/>
      <c r="AFB65" s="6"/>
      <c r="AFC65" s="6"/>
      <c r="AFD65" s="6"/>
      <c r="AFE65" s="6"/>
      <c r="AFF65" s="6"/>
      <c r="AFG65" s="6"/>
      <c r="AFH65" s="6"/>
      <c r="AFI65" s="6"/>
      <c r="AFJ65" s="6"/>
      <c r="AFK65" s="6"/>
      <c r="AFL65" s="6"/>
      <c r="AFM65" s="6"/>
      <c r="AFN65" s="6"/>
      <c r="AFO65" s="6"/>
      <c r="AFP65" s="6"/>
      <c r="AFQ65" s="6"/>
      <c r="AFR65" s="6"/>
      <c r="AFS65" s="6"/>
      <c r="AFT65" s="6"/>
      <c r="AFU65" s="6"/>
      <c r="AFV65" s="6"/>
      <c r="AFW65" s="6"/>
      <c r="AFX65" s="6"/>
      <c r="AFY65" s="6"/>
      <c r="AFZ65" s="6"/>
      <c r="AGA65" s="6"/>
      <c r="AGB65" s="6"/>
      <c r="AGC65" s="6"/>
      <c r="AGD65" s="6"/>
      <c r="AGE65" s="6"/>
      <c r="AGF65" s="6"/>
      <c r="AGG65" s="6"/>
      <c r="AGH65" s="6"/>
      <c r="AGI65" s="6"/>
      <c r="AGJ65" s="6"/>
      <c r="AGK65" s="6"/>
      <c r="AGL65" s="6"/>
      <c r="AGM65" s="6"/>
      <c r="AGN65" s="6"/>
      <c r="AGO65" s="6"/>
      <c r="AGP65" s="6"/>
      <c r="AGQ65" s="6"/>
      <c r="AGR65" s="6"/>
      <c r="AGS65" s="6"/>
      <c r="AGT65" s="6"/>
      <c r="AGU65" s="6"/>
      <c r="AGV65" s="6"/>
      <c r="AGW65" s="6"/>
      <c r="AGX65" s="6"/>
      <c r="AGY65" s="6"/>
      <c r="AGZ65" s="6"/>
      <c r="AHA65" s="6"/>
      <c r="AHB65" s="6"/>
      <c r="AHC65" s="6"/>
      <c r="AHD65" s="6"/>
      <c r="AHE65" s="6"/>
      <c r="AHF65" s="6"/>
      <c r="AHG65" s="6"/>
      <c r="AHH65" s="6"/>
      <c r="AHI65" s="6"/>
      <c r="AHJ65" s="6"/>
      <c r="AHK65" s="6"/>
      <c r="AHL65" s="6"/>
      <c r="AHM65" s="6"/>
      <c r="AHN65" s="6"/>
      <c r="AHO65" s="6"/>
      <c r="AHP65" s="6"/>
      <c r="AHQ65" s="6"/>
      <c r="AHR65" s="6"/>
      <c r="AHS65" s="6"/>
      <c r="AHT65" s="6"/>
      <c r="AHU65" s="6"/>
      <c r="AHV65" s="6"/>
      <c r="AHW65" s="6"/>
      <c r="AHX65" s="6"/>
      <c r="AHY65" s="6"/>
      <c r="AHZ65" s="6"/>
      <c r="AIA65" s="6"/>
      <c r="AIB65" s="6"/>
      <c r="AIC65" s="6"/>
      <c r="AID65" s="6"/>
      <c r="AIE65" s="6"/>
      <c r="AIF65" s="6"/>
      <c r="AIG65" s="6"/>
      <c r="AIH65" s="6"/>
      <c r="AII65" s="6"/>
      <c r="AIJ65" s="6"/>
      <c r="AIK65" s="6"/>
      <c r="AIL65" s="6"/>
      <c r="AIM65" s="6"/>
      <c r="AIN65" s="6"/>
      <c r="AIO65" s="6"/>
      <c r="AIP65" s="6"/>
      <c r="AIQ65" s="6"/>
      <c r="AIR65" s="6"/>
      <c r="AIS65" s="6"/>
      <c r="AIT65" s="6"/>
      <c r="AIU65" s="6"/>
      <c r="AIV65" s="6"/>
      <c r="AIW65" s="6"/>
      <c r="AIX65" s="6"/>
      <c r="AIY65" s="6"/>
      <c r="AIZ65" s="6"/>
      <c r="AJA65" s="6"/>
      <c r="AJB65" s="6"/>
      <c r="AJC65" s="6"/>
      <c r="AJD65" s="6"/>
      <c r="AJE65" s="6"/>
      <c r="AJF65" s="6"/>
      <c r="AJG65" s="6"/>
      <c r="AJH65" s="6"/>
      <c r="AJI65" s="6"/>
      <c r="AJJ65" s="6"/>
      <c r="AJK65" s="6"/>
      <c r="AJL65" s="6"/>
      <c r="AJM65" s="6"/>
      <c r="AJN65" s="6"/>
      <c r="AJO65" s="6"/>
      <c r="AJP65" s="6"/>
      <c r="AJQ65" s="6"/>
      <c r="AJR65" s="6"/>
      <c r="AJS65" s="6"/>
      <c r="AJT65" s="6"/>
      <c r="AJU65" s="6"/>
      <c r="AJV65" s="6"/>
      <c r="AJW65" s="6"/>
      <c r="AJX65" s="6"/>
      <c r="AJY65" s="6"/>
      <c r="AJZ65" s="6"/>
      <c r="AKA65" s="6"/>
      <c r="AKB65" s="6"/>
      <c r="AKC65" s="6"/>
      <c r="AKD65" s="6"/>
      <c r="AKE65" s="6"/>
      <c r="AKF65" s="6"/>
      <c r="AKG65" s="6"/>
      <c r="AKH65" s="6"/>
      <c r="AKI65" s="6"/>
      <c r="AKJ65" s="6"/>
      <c r="AKK65" s="6"/>
      <c r="AKL65" s="6"/>
      <c r="AKM65" s="6"/>
      <c r="AKN65" s="6"/>
      <c r="AKO65" s="6"/>
      <c r="AKP65" s="6"/>
      <c r="AKQ65" s="6"/>
      <c r="AKR65" s="6"/>
      <c r="AKS65" s="6"/>
      <c r="AKT65" s="6"/>
      <c r="AKU65" s="6"/>
      <c r="AKV65" s="6"/>
      <c r="AKW65" s="6"/>
      <c r="AKX65" s="6"/>
      <c r="AKY65" s="6"/>
      <c r="AKZ65" s="6"/>
      <c r="ALA65" s="6"/>
      <c r="ALB65" s="6"/>
      <c r="ALC65" s="6"/>
      <c r="ALD65" s="6"/>
      <c r="ALE65" s="6"/>
      <c r="ALF65" s="6"/>
      <c r="ALG65" s="6"/>
      <c r="ALH65" s="6"/>
      <c r="ALI65" s="6"/>
      <c r="ALJ65" s="6"/>
      <c r="ALK65" s="6"/>
      <c r="ALL65" s="6"/>
      <c r="ALM65" s="6"/>
      <c r="ALN65" s="6"/>
      <c r="ALO65" s="6"/>
      <c r="ALP65" s="6"/>
      <c r="ALQ65" s="6"/>
      <c r="ALR65" s="6"/>
      <c r="ALS65" s="6"/>
      <c r="ALT65" s="6"/>
      <c r="ALU65" s="6"/>
      <c r="ALV65" s="6"/>
      <c r="ALW65" s="6"/>
      <c r="ALX65" s="6"/>
      <c r="ALY65" s="6"/>
      <c r="ALZ65" s="6"/>
      <c r="AMA65" s="6"/>
      <c r="AMB65" s="6"/>
      <c r="AMC65" s="6"/>
      <c r="AMD65" s="6"/>
      <c r="AME65" s="6"/>
      <c r="AMF65" s="6"/>
      <c r="AMG65" s="6"/>
      <c r="AMH65" s="6"/>
      <c r="AMI65" s="6"/>
      <c r="AMJ65" s="6"/>
      <c r="AMK65" s="6"/>
    </row>
    <row r="66" s="73" customFormat="true" ht="12.8" hidden="false" customHeight="false" outlineLevel="0" collapsed="false">
      <c r="A66" s="68" t="n">
        <v>45714</v>
      </c>
      <c r="B66" s="69"/>
      <c r="C66" s="69" t="s">
        <v>202</v>
      </c>
      <c r="D66" s="70" t="n">
        <v>32.99</v>
      </c>
      <c r="E66" s="70"/>
      <c r="F66" s="71" t="n">
        <f aca="false">SUM($E$4:E66)-SUM($D$4:D66)</f>
        <v>42477.04</v>
      </c>
      <c r="G66" s="69" t="s">
        <v>203</v>
      </c>
      <c r="H66" s="69" t="s">
        <v>203</v>
      </c>
      <c r="I66" s="69" t="n">
        <v>202425</v>
      </c>
      <c r="J66" s="69" t="s">
        <v>132</v>
      </c>
      <c r="K66" s="72" t="s">
        <v>144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6"/>
      <c r="OW66" s="6"/>
      <c r="OX66" s="6"/>
      <c r="OY66" s="6"/>
      <c r="OZ66" s="6"/>
      <c r="PA66" s="6"/>
      <c r="PB66" s="6"/>
      <c r="PC66" s="6"/>
      <c r="PD66" s="6"/>
      <c r="PE66" s="6"/>
      <c r="PF66" s="6"/>
      <c r="PG66" s="6"/>
      <c r="PH66" s="6"/>
      <c r="PI66" s="6"/>
      <c r="PJ66" s="6"/>
      <c r="PK66" s="6"/>
      <c r="PL66" s="6"/>
      <c r="PM66" s="6"/>
      <c r="PN66" s="6"/>
      <c r="PO66" s="6"/>
      <c r="PP66" s="6"/>
      <c r="PQ66" s="6"/>
      <c r="PR66" s="6"/>
      <c r="PS66" s="6"/>
      <c r="PT66" s="6"/>
      <c r="PU66" s="6"/>
      <c r="PV66" s="6"/>
      <c r="PW66" s="6"/>
      <c r="PX66" s="6"/>
      <c r="PY66" s="6"/>
      <c r="PZ66" s="6"/>
      <c r="QA66" s="6"/>
      <c r="QB66" s="6"/>
      <c r="QC66" s="6"/>
      <c r="QD66" s="6"/>
      <c r="QE66" s="6"/>
      <c r="QF66" s="6"/>
      <c r="QG66" s="6"/>
      <c r="QH66" s="6"/>
      <c r="QI66" s="6"/>
      <c r="QJ66" s="6"/>
      <c r="QK66" s="6"/>
      <c r="QL66" s="6"/>
      <c r="QM66" s="6"/>
      <c r="QN66" s="6"/>
      <c r="QO66" s="6"/>
      <c r="QP66" s="6"/>
      <c r="QQ66" s="6"/>
      <c r="QR66" s="6"/>
      <c r="QS66" s="6"/>
      <c r="QT66" s="6"/>
      <c r="QU66" s="6"/>
      <c r="QV66" s="6"/>
      <c r="QW66" s="6"/>
      <c r="QX66" s="6"/>
      <c r="QY66" s="6"/>
      <c r="QZ66" s="6"/>
      <c r="RA66" s="6"/>
      <c r="RB66" s="6"/>
      <c r="RC66" s="6"/>
      <c r="RD66" s="6"/>
      <c r="RE66" s="6"/>
      <c r="RF66" s="6"/>
      <c r="RG66" s="6"/>
      <c r="RH66" s="6"/>
      <c r="RI66" s="6"/>
      <c r="RJ66" s="6"/>
      <c r="RK66" s="6"/>
      <c r="RL66" s="6"/>
      <c r="RM66" s="6"/>
      <c r="RN66" s="6"/>
      <c r="RO66" s="6"/>
      <c r="RP66" s="6"/>
      <c r="RQ66" s="6"/>
      <c r="RR66" s="6"/>
      <c r="RS66" s="6"/>
      <c r="RT66" s="6"/>
      <c r="RU66" s="6"/>
      <c r="RV66" s="6"/>
      <c r="RW66" s="6"/>
      <c r="RX66" s="6"/>
      <c r="RY66" s="6"/>
      <c r="RZ66" s="6"/>
      <c r="SA66" s="6"/>
      <c r="SB66" s="6"/>
      <c r="SC66" s="6"/>
      <c r="SD66" s="6"/>
      <c r="SE66" s="6"/>
      <c r="SF66" s="6"/>
      <c r="SG66" s="6"/>
      <c r="SH66" s="6"/>
      <c r="SI66" s="6"/>
      <c r="SJ66" s="6"/>
      <c r="SK66" s="6"/>
      <c r="SL66" s="6"/>
      <c r="SM66" s="6"/>
      <c r="SN66" s="6"/>
      <c r="SO66" s="6"/>
      <c r="SP66" s="6"/>
      <c r="SQ66" s="6"/>
      <c r="SR66" s="6"/>
      <c r="SS66" s="6"/>
      <c r="ST66" s="6"/>
      <c r="SU66" s="6"/>
      <c r="SV66" s="6"/>
      <c r="SW66" s="6"/>
      <c r="SX66" s="6"/>
      <c r="SY66" s="6"/>
      <c r="SZ66" s="6"/>
      <c r="TA66" s="6"/>
      <c r="TB66" s="6"/>
      <c r="TC66" s="6"/>
      <c r="TD66" s="6"/>
      <c r="TE66" s="6"/>
      <c r="TF66" s="6"/>
      <c r="TG66" s="6"/>
      <c r="TH66" s="6"/>
      <c r="TI66" s="6"/>
      <c r="TJ66" s="6"/>
      <c r="TK66" s="6"/>
      <c r="TL66" s="6"/>
      <c r="TM66" s="6"/>
      <c r="TN66" s="6"/>
      <c r="TO66" s="6"/>
      <c r="TP66" s="6"/>
      <c r="TQ66" s="6"/>
      <c r="TR66" s="6"/>
      <c r="TS66" s="6"/>
      <c r="TT66" s="6"/>
      <c r="TU66" s="6"/>
      <c r="TV66" s="6"/>
      <c r="TW66" s="6"/>
      <c r="TX66" s="6"/>
      <c r="TY66" s="6"/>
      <c r="TZ66" s="6"/>
      <c r="UA66" s="6"/>
      <c r="UB66" s="6"/>
      <c r="UC66" s="6"/>
      <c r="UD66" s="6"/>
      <c r="UE66" s="6"/>
      <c r="UF66" s="6"/>
      <c r="UG66" s="6"/>
      <c r="UH66" s="6"/>
      <c r="UI66" s="6"/>
      <c r="UJ66" s="6"/>
      <c r="UK66" s="6"/>
      <c r="UL66" s="6"/>
      <c r="UM66" s="6"/>
      <c r="UN66" s="6"/>
      <c r="UO66" s="6"/>
      <c r="UP66" s="6"/>
      <c r="UQ66" s="6"/>
      <c r="UR66" s="6"/>
      <c r="US66" s="6"/>
      <c r="UT66" s="6"/>
      <c r="UU66" s="6"/>
      <c r="UV66" s="6"/>
      <c r="UW66" s="6"/>
      <c r="UX66" s="6"/>
      <c r="UY66" s="6"/>
      <c r="UZ66" s="6"/>
      <c r="VA66" s="6"/>
      <c r="VB66" s="6"/>
      <c r="VC66" s="6"/>
      <c r="VD66" s="6"/>
      <c r="VE66" s="6"/>
      <c r="VF66" s="6"/>
      <c r="VG66" s="6"/>
      <c r="VH66" s="6"/>
      <c r="VI66" s="6"/>
      <c r="VJ66" s="6"/>
      <c r="VK66" s="6"/>
      <c r="VL66" s="6"/>
      <c r="VM66" s="6"/>
      <c r="VN66" s="6"/>
      <c r="VO66" s="6"/>
      <c r="VP66" s="6"/>
      <c r="VQ66" s="6"/>
      <c r="VR66" s="6"/>
      <c r="VS66" s="6"/>
      <c r="VT66" s="6"/>
      <c r="VU66" s="6"/>
      <c r="VV66" s="6"/>
      <c r="VW66" s="6"/>
      <c r="VX66" s="6"/>
      <c r="VY66" s="6"/>
      <c r="VZ66" s="6"/>
      <c r="WA66" s="6"/>
      <c r="WB66" s="6"/>
      <c r="WC66" s="6"/>
      <c r="WD66" s="6"/>
      <c r="WE66" s="6"/>
      <c r="WF66" s="6"/>
      <c r="WG66" s="6"/>
      <c r="WH66" s="6"/>
      <c r="WI66" s="6"/>
      <c r="WJ66" s="6"/>
      <c r="WK66" s="6"/>
      <c r="WL66" s="6"/>
      <c r="WM66" s="6"/>
      <c r="WN66" s="6"/>
      <c r="WO66" s="6"/>
      <c r="WP66" s="6"/>
      <c r="WQ66" s="6"/>
      <c r="WR66" s="6"/>
      <c r="WS66" s="6"/>
      <c r="WT66" s="6"/>
      <c r="WU66" s="6"/>
      <c r="WV66" s="6"/>
      <c r="WW66" s="6"/>
      <c r="WX66" s="6"/>
      <c r="WY66" s="6"/>
      <c r="WZ66" s="6"/>
      <c r="XA66" s="6"/>
      <c r="XB66" s="6"/>
      <c r="XC66" s="6"/>
      <c r="XD66" s="6"/>
      <c r="XE66" s="6"/>
      <c r="XF66" s="6"/>
      <c r="XG66" s="6"/>
      <c r="XH66" s="6"/>
      <c r="XI66" s="6"/>
      <c r="XJ66" s="6"/>
      <c r="XK66" s="6"/>
      <c r="XL66" s="6"/>
      <c r="XM66" s="6"/>
      <c r="XN66" s="6"/>
      <c r="XO66" s="6"/>
      <c r="XP66" s="6"/>
      <c r="XQ66" s="6"/>
      <c r="XR66" s="6"/>
      <c r="XS66" s="6"/>
      <c r="XT66" s="6"/>
      <c r="XU66" s="6"/>
      <c r="XV66" s="6"/>
      <c r="XW66" s="6"/>
      <c r="XX66" s="6"/>
      <c r="XY66" s="6"/>
      <c r="XZ66" s="6"/>
      <c r="YA66" s="6"/>
      <c r="YB66" s="6"/>
      <c r="YC66" s="6"/>
      <c r="YD66" s="6"/>
      <c r="YE66" s="6"/>
      <c r="YF66" s="6"/>
      <c r="YG66" s="6"/>
      <c r="YH66" s="6"/>
      <c r="YI66" s="6"/>
      <c r="YJ66" s="6"/>
      <c r="YK66" s="6"/>
      <c r="YL66" s="6"/>
      <c r="YM66" s="6"/>
      <c r="YN66" s="6"/>
      <c r="YO66" s="6"/>
      <c r="YP66" s="6"/>
      <c r="YQ66" s="6"/>
      <c r="YR66" s="6"/>
      <c r="YS66" s="6"/>
      <c r="YT66" s="6"/>
      <c r="YU66" s="6"/>
      <c r="YV66" s="6"/>
      <c r="YW66" s="6"/>
      <c r="YX66" s="6"/>
      <c r="YY66" s="6"/>
      <c r="YZ66" s="6"/>
      <c r="ZA66" s="6"/>
      <c r="ZB66" s="6"/>
      <c r="ZC66" s="6"/>
      <c r="ZD66" s="6"/>
      <c r="ZE66" s="6"/>
      <c r="ZF66" s="6"/>
      <c r="ZG66" s="6"/>
      <c r="ZH66" s="6"/>
      <c r="ZI66" s="6"/>
      <c r="ZJ66" s="6"/>
      <c r="ZK66" s="6"/>
      <c r="ZL66" s="6"/>
      <c r="ZM66" s="6"/>
      <c r="ZN66" s="6"/>
      <c r="ZO66" s="6"/>
      <c r="ZP66" s="6"/>
      <c r="ZQ66" s="6"/>
      <c r="ZR66" s="6"/>
      <c r="ZS66" s="6"/>
      <c r="ZT66" s="6"/>
      <c r="ZU66" s="6"/>
      <c r="ZV66" s="6"/>
      <c r="ZW66" s="6"/>
      <c r="ZX66" s="6"/>
      <c r="ZY66" s="6"/>
      <c r="ZZ66" s="6"/>
      <c r="AAA66" s="6"/>
      <c r="AAB66" s="6"/>
      <c r="AAC66" s="6"/>
      <c r="AAD66" s="6"/>
      <c r="AAE66" s="6"/>
      <c r="AAF66" s="6"/>
      <c r="AAG66" s="6"/>
      <c r="AAH66" s="6"/>
      <c r="AAI66" s="6"/>
      <c r="AAJ66" s="6"/>
      <c r="AAK66" s="6"/>
      <c r="AAL66" s="6"/>
      <c r="AAM66" s="6"/>
      <c r="AAN66" s="6"/>
      <c r="AAO66" s="6"/>
      <c r="AAP66" s="6"/>
      <c r="AAQ66" s="6"/>
      <c r="AAR66" s="6"/>
      <c r="AAS66" s="6"/>
      <c r="AAT66" s="6"/>
      <c r="AAU66" s="6"/>
      <c r="AAV66" s="6"/>
      <c r="AAW66" s="6"/>
      <c r="AAX66" s="6"/>
      <c r="AAY66" s="6"/>
      <c r="AAZ66" s="6"/>
      <c r="ABA66" s="6"/>
      <c r="ABB66" s="6"/>
      <c r="ABC66" s="6"/>
      <c r="ABD66" s="6"/>
      <c r="ABE66" s="6"/>
      <c r="ABF66" s="6"/>
      <c r="ABG66" s="6"/>
      <c r="ABH66" s="6"/>
      <c r="ABI66" s="6"/>
      <c r="ABJ66" s="6"/>
      <c r="ABK66" s="6"/>
      <c r="ABL66" s="6"/>
      <c r="ABM66" s="6"/>
      <c r="ABN66" s="6"/>
      <c r="ABO66" s="6"/>
      <c r="ABP66" s="6"/>
      <c r="ABQ66" s="6"/>
      <c r="ABR66" s="6"/>
      <c r="ABS66" s="6"/>
      <c r="ABT66" s="6"/>
      <c r="ABU66" s="6"/>
      <c r="ABV66" s="6"/>
      <c r="ABW66" s="6"/>
      <c r="ABX66" s="6"/>
      <c r="ABY66" s="6"/>
      <c r="ABZ66" s="6"/>
      <c r="ACA66" s="6"/>
      <c r="ACB66" s="6"/>
      <c r="ACC66" s="6"/>
      <c r="ACD66" s="6"/>
      <c r="ACE66" s="6"/>
      <c r="ACF66" s="6"/>
      <c r="ACG66" s="6"/>
      <c r="ACH66" s="6"/>
      <c r="ACI66" s="6"/>
      <c r="ACJ66" s="6"/>
      <c r="ACK66" s="6"/>
      <c r="ACL66" s="6"/>
      <c r="ACM66" s="6"/>
      <c r="ACN66" s="6"/>
      <c r="ACO66" s="6"/>
      <c r="ACP66" s="6"/>
      <c r="ACQ66" s="6"/>
      <c r="ACR66" s="6"/>
      <c r="ACS66" s="6"/>
      <c r="ACT66" s="6"/>
      <c r="ACU66" s="6"/>
      <c r="ACV66" s="6"/>
      <c r="ACW66" s="6"/>
      <c r="ACX66" s="6"/>
      <c r="ACY66" s="6"/>
      <c r="ACZ66" s="6"/>
      <c r="ADA66" s="6"/>
      <c r="ADB66" s="6"/>
      <c r="ADC66" s="6"/>
      <c r="ADD66" s="6"/>
      <c r="ADE66" s="6"/>
      <c r="ADF66" s="6"/>
      <c r="ADG66" s="6"/>
      <c r="ADH66" s="6"/>
      <c r="ADI66" s="6"/>
      <c r="ADJ66" s="6"/>
      <c r="ADK66" s="6"/>
      <c r="ADL66" s="6"/>
      <c r="ADM66" s="6"/>
      <c r="ADN66" s="6"/>
      <c r="ADO66" s="6"/>
      <c r="ADP66" s="6"/>
      <c r="ADQ66" s="6"/>
      <c r="ADR66" s="6"/>
      <c r="ADS66" s="6"/>
      <c r="ADT66" s="6"/>
      <c r="ADU66" s="6"/>
      <c r="ADV66" s="6"/>
      <c r="ADW66" s="6"/>
      <c r="ADX66" s="6"/>
      <c r="ADY66" s="6"/>
      <c r="ADZ66" s="6"/>
      <c r="AEA66" s="6"/>
      <c r="AEB66" s="6"/>
      <c r="AEC66" s="6"/>
      <c r="AED66" s="6"/>
      <c r="AEE66" s="6"/>
      <c r="AEF66" s="6"/>
      <c r="AEG66" s="6"/>
      <c r="AEH66" s="6"/>
      <c r="AEI66" s="6"/>
      <c r="AEJ66" s="6"/>
      <c r="AEK66" s="6"/>
      <c r="AEL66" s="6"/>
      <c r="AEM66" s="6"/>
      <c r="AEN66" s="6"/>
      <c r="AEO66" s="6"/>
      <c r="AEP66" s="6"/>
      <c r="AEQ66" s="6"/>
      <c r="AER66" s="6"/>
      <c r="AES66" s="6"/>
      <c r="AET66" s="6"/>
      <c r="AEU66" s="6"/>
      <c r="AEV66" s="6"/>
      <c r="AEW66" s="6"/>
      <c r="AEX66" s="6"/>
      <c r="AEY66" s="6"/>
      <c r="AEZ66" s="6"/>
      <c r="AFA66" s="6"/>
      <c r="AFB66" s="6"/>
      <c r="AFC66" s="6"/>
      <c r="AFD66" s="6"/>
      <c r="AFE66" s="6"/>
      <c r="AFF66" s="6"/>
      <c r="AFG66" s="6"/>
      <c r="AFH66" s="6"/>
      <c r="AFI66" s="6"/>
      <c r="AFJ66" s="6"/>
      <c r="AFK66" s="6"/>
      <c r="AFL66" s="6"/>
      <c r="AFM66" s="6"/>
      <c r="AFN66" s="6"/>
      <c r="AFO66" s="6"/>
      <c r="AFP66" s="6"/>
      <c r="AFQ66" s="6"/>
      <c r="AFR66" s="6"/>
      <c r="AFS66" s="6"/>
      <c r="AFT66" s="6"/>
      <c r="AFU66" s="6"/>
      <c r="AFV66" s="6"/>
      <c r="AFW66" s="6"/>
      <c r="AFX66" s="6"/>
      <c r="AFY66" s="6"/>
      <c r="AFZ66" s="6"/>
      <c r="AGA66" s="6"/>
      <c r="AGB66" s="6"/>
      <c r="AGC66" s="6"/>
      <c r="AGD66" s="6"/>
      <c r="AGE66" s="6"/>
      <c r="AGF66" s="6"/>
      <c r="AGG66" s="6"/>
      <c r="AGH66" s="6"/>
      <c r="AGI66" s="6"/>
      <c r="AGJ66" s="6"/>
      <c r="AGK66" s="6"/>
      <c r="AGL66" s="6"/>
      <c r="AGM66" s="6"/>
      <c r="AGN66" s="6"/>
      <c r="AGO66" s="6"/>
      <c r="AGP66" s="6"/>
      <c r="AGQ66" s="6"/>
      <c r="AGR66" s="6"/>
      <c r="AGS66" s="6"/>
      <c r="AGT66" s="6"/>
      <c r="AGU66" s="6"/>
      <c r="AGV66" s="6"/>
      <c r="AGW66" s="6"/>
      <c r="AGX66" s="6"/>
      <c r="AGY66" s="6"/>
      <c r="AGZ66" s="6"/>
      <c r="AHA66" s="6"/>
      <c r="AHB66" s="6"/>
      <c r="AHC66" s="6"/>
      <c r="AHD66" s="6"/>
      <c r="AHE66" s="6"/>
      <c r="AHF66" s="6"/>
      <c r="AHG66" s="6"/>
      <c r="AHH66" s="6"/>
      <c r="AHI66" s="6"/>
      <c r="AHJ66" s="6"/>
      <c r="AHK66" s="6"/>
      <c r="AHL66" s="6"/>
      <c r="AHM66" s="6"/>
      <c r="AHN66" s="6"/>
      <c r="AHO66" s="6"/>
      <c r="AHP66" s="6"/>
      <c r="AHQ66" s="6"/>
      <c r="AHR66" s="6"/>
      <c r="AHS66" s="6"/>
      <c r="AHT66" s="6"/>
      <c r="AHU66" s="6"/>
      <c r="AHV66" s="6"/>
      <c r="AHW66" s="6"/>
      <c r="AHX66" s="6"/>
      <c r="AHY66" s="6"/>
      <c r="AHZ66" s="6"/>
      <c r="AIA66" s="6"/>
      <c r="AIB66" s="6"/>
      <c r="AIC66" s="6"/>
      <c r="AID66" s="6"/>
      <c r="AIE66" s="6"/>
      <c r="AIF66" s="6"/>
      <c r="AIG66" s="6"/>
      <c r="AIH66" s="6"/>
      <c r="AII66" s="6"/>
      <c r="AIJ66" s="6"/>
      <c r="AIK66" s="6"/>
      <c r="AIL66" s="6"/>
      <c r="AIM66" s="6"/>
      <c r="AIN66" s="6"/>
      <c r="AIO66" s="6"/>
      <c r="AIP66" s="6"/>
      <c r="AIQ66" s="6"/>
      <c r="AIR66" s="6"/>
      <c r="AIS66" s="6"/>
      <c r="AIT66" s="6"/>
      <c r="AIU66" s="6"/>
      <c r="AIV66" s="6"/>
      <c r="AIW66" s="6"/>
      <c r="AIX66" s="6"/>
      <c r="AIY66" s="6"/>
      <c r="AIZ66" s="6"/>
      <c r="AJA66" s="6"/>
      <c r="AJB66" s="6"/>
      <c r="AJC66" s="6"/>
      <c r="AJD66" s="6"/>
      <c r="AJE66" s="6"/>
      <c r="AJF66" s="6"/>
      <c r="AJG66" s="6"/>
      <c r="AJH66" s="6"/>
      <c r="AJI66" s="6"/>
      <c r="AJJ66" s="6"/>
      <c r="AJK66" s="6"/>
      <c r="AJL66" s="6"/>
      <c r="AJM66" s="6"/>
      <c r="AJN66" s="6"/>
      <c r="AJO66" s="6"/>
      <c r="AJP66" s="6"/>
      <c r="AJQ66" s="6"/>
      <c r="AJR66" s="6"/>
      <c r="AJS66" s="6"/>
      <c r="AJT66" s="6"/>
      <c r="AJU66" s="6"/>
      <c r="AJV66" s="6"/>
      <c r="AJW66" s="6"/>
      <c r="AJX66" s="6"/>
      <c r="AJY66" s="6"/>
      <c r="AJZ66" s="6"/>
      <c r="AKA66" s="6"/>
      <c r="AKB66" s="6"/>
      <c r="AKC66" s="6"/>
      <c r="AKD66" s="6"/>
      <c r="AKE66" s="6"/>
      <c r="AKF66" s="6"/>
      <c r="AKG66" s="6"/>
      <c r="AKH66" s="6"/>
      <c r="AKI66" s="6"/>
      <c r="AKJ66" s="6"/>
      <c r="AKK66" s="6"/>
      <c r="AKL66" s="6"/>
      <c r="AKM66" s="6"/>
      <c r="AKN66" s="6"/>
      <c r="AKO66" s="6"/>
      <c r="AKP66" s="6"/>
      <c r="AKQ66" s="6"/>
      <c r="AKR66" s="6"/>
      <c r="AKS66" s="6"/>
      <c r="AKT66" s="6"/>
      <c r="AKU66" s="6"/>
      <c r="AKV66" s="6"/>
      <c r="AKW66" s="6"/>
      <c r="AKX66" s="6"/>
      <c r="AKY66" s="6"/>
      <c r="AKZ66" s="6"/>
      <c r="ALA66" s="6"/>
      <c r="ALB66" s="6"/>
      <c r="ALC66" s="6"/>
      <c r="ALD66" s="6"/>
      <c r="ALE66" s="6"/>
      <c r="ALF66" s="6"/>
      <c r="ALG66" s="6"/>
      <c r="ALH66" s="6"/>
      <c r="ALI66" s="6"/>
      <c r="ALJ66" s="6"/>
      <c r="ALK66" s="6"/>
      <c r="ALL66" s="6"/>
      <c r="ALM66" s="6"/>
      <c r="ALN66" s="6"/>
      <c r="ALO66" s="6"/>
      <c r="ALP66" s="6"/>
      <c r="ALQ66" s="6"/>
      <c r="ALR66" s="6"/>
      <c r="ALS66" s="6"/>
      <c r="ALT66" s="6"/>
      <c r="ALU66" s="6"/>
      <c r="ALV66" s="6"/>
      <c r="ALW66" s="6"/>
      <c r="ALX66" s="6"/>
      <c r="ALY66" s="6"/>
      <c r="ALZ66" s="6"/>
      <c r="AMA66" s="6"/>
      <c r="AMB66" s="6"/>
      <c r="AMC66" s="6"/>
      <c r="AMD66" s="6"/>
      <c r="AME66" s="6"/>
      <c r="AMF66" s="6"/>
      <c r="AMG66" s="6"/>
      <c r="AMH66" s="6"/>
      <c r="AMI66" s="6"/>
      <c r="AMJ66" s="6"/>
      <c r="AMK66" s="6"/>
    </row>
    <row r="67" s="30" customFormat="true" ht="12.8" hidden="false" customHeight="false" outlineLevel="0" collapsed="false">
      <c r="A67" s="68" t="n">
        <v>45714</v>
      </c>
      <c r="B67" s="69" t="s">
        <v>48</v>
      </c>
      <c r="C67" s="69" t="s">
        <v>204</v>
      </c>
      <c r="D67" s="70" t="n">
        <v>4170.45</v>
      </c>
      <c r="E67" s="70"/>
      <c r="F67" s="71" t="n">
        <f aca="false">SUM($E$4:E67)-SUM($D$4:D67)</f>
        <v>38306.59</v>
      </c>
      <c r="G67" s="69" t="s">
        <v>119</v>
      </c>
      <c r="H67" s="69" t="s">
        <v>205</v>
      </c>
      <c r="I67" s="69" t="n">
        <v>202425</v>
      </c>
      <c r="J67" s="45" t="s">
        <v>55</v>
      </c>
      <c r="K67" s="72" t="s">
        <v>144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6"/>
      <c r="OW67" s="6"/>
      <c r="OX67" s="6"/>
      <c r="OY67" s="6"/>
      <c r="OZ67" s="6"/>
      <c r="PA67" s="6"/>
      <c r="PB67" s="6"/>
      <c r="PC67" s="6"/>
      <c r="PD67" s="6"/>
      <c r="PE67" s="6"/>
      <c r="PF67" s="6"/>
      <c r="PG67" s="6"/>
      <c r="PH67" s="6"/>
      <c r="PI67" s="6"/>
      <c r="PJ67" s="6"/>
      <c r="PK67" s="6"/>
      <c r="PL67" s="6"/>
      <c r="PM67" s="6"/>
      <c r="PN67" s="6"/>
      <c r="PO67" s="6"/>
      <c r="PP67" s="6"/>
      <c r="PQ67" s="6"/>
      <c r="PR67" s="6"/>
      <c r="PS67" s="6"/>
      <c r="PT67" s="6"/>
      <c r="PU67" s="6"/>
      <c r="PV67" s="6"/>
      <c r="PW67" s="6"/>
      <c r="PX67" s="6"/>
      <c r="PY67" s="6"/>
      <c r="PZ67" s="6"/>
      <c r="QA67" s="6"/>
      <c r="QB67" s="6"/>
      <c r="QC67" s="6"/>
      <c r="QD67" s="6"/>
      <c r="QE67" s="6"/>
      <c r="QF67" s="6"/>
      <c r="QG67" s="6"/>
      <c r="QH67" s="6"/>
      <c r="QI67" s="6"/>
      <c r="QJ67" s="6"/>
      <c r="QK67" s="6"/>
      <c r="QL67" s="6"/>
      <c r="QM67" s="6"/>
      <c r="QN67" s="6"/>
      <c r="QO67" s="6"/>
      <c r="QP67" s="6"/>
      <c r="QQ67" s="6"/>
      <c r="QR67" s="6"/>
      <c r="QS67" s="6"/>
      <c r="QT67" s="6"/>
      <c r="QU67" s="6"/>
      <c r="QV67" s="6"/>
      <c r="QW67" s="6"/>
      <c r="QX67" s="6"/>
      <c r="QY67" s="6"/>
      <c r="QZ67" s="6"/>
      <c r="RA67" s="6"/>
      <c r="RB67" s="6"/>
      <c r="RC67" s="6"/>
      <c r="RD67" s="6"/>
      <c r="RE67" s="6"/>
      <c r="RF67" s="6"/>
      <c r="RG67" s="6"/>
      <c r="RH67" s="6"/>
      <c r="RI67" s="6"/>
      <c r="RJ67" s="6"/>
      <c r="RK67" s="6"/>
      <c r="RL67" s="6"/>
      <c r="RM67" s="6"/>
      <c r="RN67" s="6"/>
      <c r="RO67" s="6"/>
      <c r="RP67" s="6"/>
      <c r="RQ67" s="6"/>
      <c r="RR67" s="6"/>
      <c r="RS67" s="6"/>
      <c r="RT67" s="6"/>
      <c r="RU67" s="6"/>
      <c r="RV67" s="6"/>
      <c r="RW67" s="6"/>
      <c r="RX67" s="6"/>
      <c r="RY67" s="6"/>
      <c r="RZ67" s="6"/>
      <c r="SA67" s="6"/>
      <c r="SB67" s="6"/>
      <c r="SC67" s="6"/>
      <c r="SD67" s="6"/>
      <c r="SE67" s="6"/>
      <c r="SF67" s="6"/>
      <c r="SG67" s="6"/>
      <c r="SH67" s="6"/>
      <c r="SI67" s="6"/>
      <c r="SJ67" s="6"/>
      <c r="SK67" s="6"/>
      <c r="SL67" s="6"/>
      <c r="SM67" s="6"/>
      <c r="SN67" s="6"/>
      <c r="SO67" s="6"/>
      <c r="SP67" s="6"/>
      <c r="SQ67" s="6"/>
      <c r="SR67" s="6"/>
      <c r="SS67" s="6"/>
      <c r="ST67" s="6"/>
      <c r="SU67" s="6"/>
      <c r="SV67" s="6"/>
      <c r="SW67" s="6"/>
      <c r="SX67" s="6"/>
      <c r="SY67" s="6"/>
      <c r="SZ67" s="6"/>
      <c r="TA67" s="6"/>
      <c r="TB67" s="6"/>
      <c r="TC67" s="6"/>
      <c r="TD67" s="6"/>
      <c r="TE67" s="6"/>
      <c r="TF67" s="6"/>
      <c r="TG67" s="6"/>
      <c r="TH67" s="6"/>
      <c r="TI67" s="6"/>
      <c r="TJ67" s="6"/>
      <c r="TK67" s="6"/>
      <c r="TL67" s="6"/>
      <c r="TM67" s="6"/>
      <c r="TN67" s="6"/>
      <c r="TO67" s="6"/>
      <c r="TP67" s="6"/>
      <c r="TQ67" s="6"/>
      <c r="TR67" s="6"/>
      <c r="TS67" s="6"/>
      <c r="TT67" s="6"/>
      <c r="TU67" s="6"/>
      <c r="TV67" s="6"/>
      <c r="TW67" s="6"/>
      <c r="TX67" s="6"/>
      <c r="TY67" s="6"/>
      <c r="TZ67" s="6"/>
      <c r="UA67" s="6"/>
      <c r="UB67" s="6"/>
      <c r="UC67" s="6"/>
      <c r="UD67" s="6"/>
      <c r="UE67" s="6"/>
      <c r="UF67" s="6"/>
      <c r="UG67" s="6"/>
      <c r="UH67" s="6"/>
      <c r="UI67" s="6"/>
      <c r="UJ67" s="6"/>
      <c r="UK67" s="6"/>
      <c r="UL67" s="6"/>
      <c r="UM67" s="6"/>
      <c r="UN67" s="6"/>
      <c r="UO67" s="6"/>
      <c r="UP67" s="6"/>
      <c r="UQ67" s="6"/>
      <c r="UR67" s="6"/>
      <c r="US67" s="6"/>
      <c r="UT67" s="6"/>
      <c r="UU67" s="6"/>
      <c r="UV67" s="6"/>
      <c r="UW67" s="6"/>
      <c r="UX67" s="6"/>
      <c r="UY67" s="6"/>
      <c r="UZ67" s="6"/>
      <c r="VA67" s="6"/>
      <c r="VB67" s="6"/>
      <c r="VC67" s="6"/>
      <c r="VD67" s="6"/>
      <c r="VE67" s="6"/>
      <c r="VF67" s="6"/>
      <c r="VG67" s="6"/>
      <c r="VH67" s="6"/>
      <c r="VI67" s="6"/>
      <c r="VJ67" s="6"/>
      <c r="VK67" s="6"/>
      <c r="VL67" s="6"/>
      <c r="VM67" s="6"/>
      <c r="VN67" s="6"/>
      <c r="VO67" s="6"/>
      <c r="VP67" s="6"/>
      <c r="VQ67" s="6"/>
      <c r="VR67" s="6"/>
      <c r="VS67" s="6"/>
      <c r="VT67" s="6"/>
      <c r="VU67" s="6"/>
      <c r="VV67" s="6"/>
      <c r="VW67" s="6"/>
      <c r="VX67" s="6"/>
      <c r="VY67" s="6"/>
      <c r="VZ67" s="6"/>
      <c r="WA67" s="6"/>
      <c r="WB67" s="6"/>
      <c r="WC67" s="6"/>
      <c r="WD67" s="6"/>
      <c r="WE67" s="6"/>
      <c r="WF67" s="6"/>
      <c r="WG67" s="6"/>
      <c r="WH67" s="6"/>
      <c r="WI67" s="6"/>
      <c r="WJ67" s="6"/>
      <c r="WK67" s="6"/>
      <c r="WL67" s="6"/>
      <c r="WM67" s="6"/>
      <c r="WN67" s="6"/>
      <c r="WO67" s="6"/>
      <c r="WP67" s="6"/>
      <c r="WQ67" s="6"/>
      <c r="WR67" s="6"/>
      <c r="WS67" s="6"/>
      <c r="WT67" s="6"/>
      <c r="WU67" s="6"/>
      <c r="WV67" s="6"/>
      <c r="WW67" s="6"/>
      <c r="WX67" s="6"/>
      <c r="WY67" s="6"/>
      <c r="WZ67" s="6"/>
      <c r="XA67" s="6"/>
      <c r="XB67" s="6"/>
      <c r="XC67" s="6"/>
      <c r="XD67" s="6"/>
      <c r="XE67" s="6"/>
      <c r="XF67" s="6"/>
      <c r="XG67" s="6"/>
      <c r="XH67" s="6"/>
      <c r="XI67" s="6"/>
      <c r="XJ67" s="6"/>
      <c r="XK67" s="6"/>
      <c r="XL67" s="6"/>
      <c r="XM67" s="6"/>
      <c r="XN67" s="6"/>
      <c r="XO67" s="6"/>
      <c r="XP67" s="6"/>
      <c r="XQ67" s="6"/>
      <c r="XR67" s="6"/>
      <c r="XS67" s="6"/>
      <c r="XT67" s="6"/>
      <c r="XU67" s="6"/>
      <c r="XV67" s="6"/>
      <c r="XW67" s="6"/>
      <c r="XX67" s="6"/>
      <c r="XY67" s="6"/>
      <c r="XZ67" s="6"/>
      <c r="YA67" s="6"/>
      <c r="YB67" s="6"/>
      <c r="YC67" s="6"/>
      <c r="YD67" s="6"/>
      <c r="YE67" s="6"/>
      <c r="YF67" s="6"/>
      <c r="YG67" s="6"/>
      <c r="YH67" s="6"/>
      <c r="YI67" s="6"/>
      <c r="YJ67" s="6"/>
      <c r="YK67" s="6"/>
      <c r="YL67" s="6"/>
      <c r="YM67" s="6"/>
      <c r="YN67" s="6"/>
      <c r="YO67" s="6"/>
      <c r="YP67" s="6"/>
      <c r="YQ67" s="6"/>
      <c r="YR67" s="6"/>
      <c r="YS67" s="6"/>
      <c r="YT67" s="6"/>
      <c r="YU67" s="6"/>
      <c r="YV67" s="6"/>
      <c r="YW67" s="6"/>
      <c r="YX67" s="6"/>
      <c r="YY67" s="6"/>
      <c r="YZ67" s="6"/>
      <c r="ZA67" s="6"/>
      <c r="ZB67" s="6"/>
      <c r="ZC67" s="6"/>
      <c r="ZD67" s="6"/>
      <c r="ZE67" s="6"/>
      <c r="ZF67" s="6"/>
      <c r="ZG67" s="6"/>
      <c r="ZH67" s="6"/>
      <c r="ZI67" s="6"/>
      <c r="ZJ67" s="6"/>
      <c r="ZK67" s="6"/>
      <c r="ZL67" s="6"/>
      <c r="ZM67" s="6"/>
      <c r="ZN67" s="6"/>
      <c r="ZO67" s="6"/>
      <c r="ZP67" s="6"/>
      <c r="ZQ67" s="6"/>
      <c r="ZR67" s="6"/>
      <c r="ZS67" s="6"/>
      <c r="ZT67" s="6"/>
      <c r="ZU67" s="6"/>
      <c r="ZV67" s="6"/>
      <c r="ZW67" s="6"/>
      <c r="ZX67" s="6"/>
      <c r="ZY67" s="6"/>
      <c r="ZZ67" s="6"/>
      <c r="AAA67" s="6"/>
      <c r="AAB67" s="6"/>
      <c r="AAC67" s="6"/>
      <c r="AAD67" s="6"/>
      <c r="AAE67" s="6"/>
      <c r="AAF67" s="6"/>
      <c r="AAG67" s="6"/>
      <c r="AAH67" s="6"/>
      <c r="AAI67" s="6"/>
      <c r="AAJ67" s="6"/>
      <c r="AAK67" s="6"/>
      <c r="AAL67" s="6"/>
      <c r="AAM67" s="6"/>
      <c r="AAN67" s="6"/>
      <c r="AAO67" s="6"/>
      <c r="AAP67" s="6"/>
      <c r="AAQ67" s="6"/>
      <c r="AAR67" s="6"/>
      <c r="AAS67" s="6"/>
      <c r="AAT67" s="6"/>
      <c r="AAU67" s="6"/>
      <c r="AAV67" s="6"/>
      <c r="AAW67" s="6"/>
      <c r="AAX67" s="6"/>
      <c r="AAY67" s="6"/>
      <c r="AAZ67" s="6"/>
      <c r="ABA67" s="6"/>
      <c r="ABB67" s="6"/>
      <c r="ABC67" s="6"/>
      <c r="ABD67" s="6"/>
      <c r="ABE67" s="6"/>
      <c r="ABF67" s="6"/>
      <c r="ABG67" s="6"/>
      <c r="ABH67" s="6"/>
      <c r="ABI67" s="6"/>
      <c r="ABJ67" s="6"/>
      <c r="ABK67" s="6"/>
      <c r="ABL67" s="6"/>
      <c r="ABM67" s="6"/>
      <c r="ABN67" s="6"/>
      <c r="ABO67" s="6"/>
      <c r="ABP67" s="6"/>
      <c r="ABQ67" s="6"/>
      <c r="ABR67" s="6"/>
      <c r="ABS67" s="6"/>
      <c r="ABT67" s="6"/>
      <c r="ABU67" s="6"/>
      <c r="ABV67" s="6"/>
      <c r="ABW67" s="6"/>
      <c r="ABX67" s="6"/>
      <c r="ABY67" s="6"/>
      <c r="ABZ67" s="6"/>
      <c r="ACA67" s="6"/>
      <c r="ACB67" s="6"/>
      <c r="ACC67" s="6"/>
      <c r="ACD67" s="6"/>
      <c r="ACE67" s="6"/>
      <c r="ACF67" s="6"/>
      <c r="ACG67" s="6"/>
      <c r="ACH67" s="6"/>
      <c r="ACI67" s="6"/>
      <c r="ACJ67" s="6"/>
      <c r="ACK67" s="6"/>
      <c r="ACL67" s="6"/>
      <c r="ACM67" s="6"/>
      <c r="ACN67" s="6"/>
      <c r="ACO67" s="6"/>
      <c r="ACP67" s="6"/>
      <c r="ACQ67" s="6"/>
      <c r="ACR67" s="6"/>
      <c r="ACS67" s="6"/>
      <c r="ACT67" s="6"/>
      <c r="ACU67" s="6"/>
      <c r="ACV67" s="6"/>
      <c r="ACW67" s="6"/>
      <c r="ACX67" s="6"/>
      <c r="ACY67" s="6"/>
      <c r="ACZ67" s="6"/>
      <c r="ADA67" s="6"/>
      <c r="ADB67" s="6"/>
      <c r="ADC67" s="6"/>
      <c r="ADD67" s="6"/>
      <c r="ADE67" s="6"/>
      <c r="ADF67" s="6"/>
      <c r="ADG67" s="6"/>
      <c r="ADH67" s="6"/>
      <c r="ADI67" s="6"/>
      <c r="ADJ67" s="6"/>
      <c r="ADK67" s="6"/>
      <c r="ADL67" s="6"/>
      <c r="ADM67" s="6"/>
      <c r="ADN67" s="6"/>
      <c r="ADO67" s="6"/>
      <c r="ADP67" s="6"/>
      <c r="ADQ67" s="6"/>
      <c r="ADR67" s="6"/>
      <c r="ADS67" s="6"/>
      <c r="ADT67" s="6"/>
      <c r="ADU67" s="6"/>
      <c r="ADV67" s="6"/>
      <c r="ADW67" s="6"/>
      <c r="ADX67" s="6"/>
      <c r="ADY67" s="6"/>
      <c r="ADZ67" s="6"/>
      <c r="AEA67" s="6"/>
      <c r="AEB67" s="6"/>
      <c r="AEC67" s="6"/>
      <c r="AED67" s="6"/>
      <c r="AEE67" s="6"/>
      <c r="AEF67" s="6"/>
      <c r="AEG67" s="6"/>
      <c r="AEH67" s="6"/>
      <c r="AEI67" s="6"/>
      <c r="AEJ67" s="6"/>
      <c r="AEK67" s="6"/>
      <c r="AEL67" s="6"/>
      <c r="AEM67" s="6"/>
      <c r="AEN67" s="6"/>
      <c r="AEO67" s="6"/>
      <c r="AEP67" s="6"/>
      <c r="AEQ67" s="6"/>
      <c r="AER67" s="6"/>
      <c r="AES67" s="6"/>
      <c r="AET67" s="6"/>
      <c r="AEU67" s="6"/>
      <c r="AEV67" s="6"/>
      <c r="AEW67" s="6"/>
      <c r="AEX67" s="6"/>
      <c r="AEY67" s="6"/>
      <c r="AEZ67" s="6"/>
      <c r="AFA67" s="6"/>
      <c r="AFB67" s="6"/>
      <c r="AFC67" s="6"/>
      <c r="AFD67" s="6"/>
      <c r="AFE67" s="6"/>
      <c r="AFF67" s="6"/>
      <c r="AFG67" s="6"/>
      <c r="AFH67" s="6"/>
      <c r="AFI67" s="6"/>
      <c r="AFJ67" s="6"/>
      <c r="AFK67" s="6"/>
      <c r="AFL67" s="6"/>
      <c r="AFM67" s="6"/>
      <c r="AFN67" s="6"/>
      <c r="AFO67" s="6"/>
      <c r="AFP67" s="6"/>
      <c r="AFQ67" s="6"/>
      <c r="AFR67" s="6"/>
      <c r="AFS67" s="6"/>
      <c r="AFT67" s="6"/>
      <c r="AFU67" s="6"/>
      <c r="AFV67" s="6"/>
      <c r="AFW67" s="6"/>
      <c r="AFX67" s="6"/>
      <c r="AFY67" s="6"/>
      <c r="AFZ67" s="6"/>
      <c r="AGA67" s="6"/>
      <c r="AGB67" s="6"/>
      <c r="AGC67" s="6"/>
      <c r="AGD67" s="6"/>
      <c r="AGE67" s="6"/>
      <c r="AGF67" s="6"/>
      <c r="AGG67" s="6"/>
      <c r="AGH67" s="6"/>
      <c r="AGI67" s="6"/>
      <c r="AGJ67" s="6"/>
      <c r="AGK67" s="6"/>
      <c r="AGL67" s="6"/>
      <c r="AGM67" s="6"/>
      <c r="AGN67" s="6"/>
      <c r="AGO67" s="6"/>
      <c r="AGP67" s="6"/>
      <c r="AGQ67" s="6"/>
      <c r="AGR67" s="6"/>
      <c r="AGS67" s="6"/>
      <c r="AGT67" s="6"/>
      <c r="AGU67" s="6"/>
      <c r="AGV67" s="6"/>
      <c r="AGW67" s="6"/>
      <c r="AGX67" s="6"/>
      <c r="AGY67" s="6"/>
      <c r="AGZ67" s="6"/>
      <c r="AHA67" s="6"/>
      <c r="AHB67" s="6"/>
      <c r="AHC67" s="6"/>
      <c r="AHD67" s="6"/>
      <c r="AHE67" s="6"/>
      <c r="AHF67" s="6"/>
      <c r="AHG67" s="6"/>
      <c r="AHH67" s="6"/>
      <c r="AHI67" s="6"/>
      <c r="AHJ67" s="6"/>
      <c r="AHK67" s="6"/>
      <c r="AHL67" s="6"/>
      <c r="AHM67" s="6"/>
      <c r="AHN67" s="6"/>
      <c r="AHO67" s="6"/>
      <c r="AHP67" s="6"/>
      <c r="AHQ67" s="6"/>
      <c r="AHR67" s="6"/>
      <c r="AHS67" s="6"/>
      <c r="AHT67" s="6"/>
      <c r="AHU67" s="6"/>
      <c r="AHV67" s="6"/>
      <c r="AHW67" s="6"/>
      <c r="AHX67" s="6"/>
      <c r="AHY67" s="6"/>
      <c r="AHZ67" s="6"/>
      <c r="AIA67" s="6"/>
      <c r="AIB67" s="6"/>
      <c r="AIC67" s="6"/>
      <c r="AID67" s="6"/>
      <c r="AIE67" s="6"/>
      <c r="AIF67" s="6"/>
      <c r="AIG67" s="6"/>
      <c r="AIH67" s="6"/>
      <c r="AII67" s="6"/>
      <c r="AIJ67" s="6"/>
      <c r="AIK67" s="6"/>
      <c r="AIL67" s="6"/>
      <c r="AIM67" s="6"/>
      <c r="AIN67" s="6"/>
      <c r="AIO67" s="6"/>
      <c r="AIP67" s="6"/>
      <c r="AIQ67" s="6"/>
      <c r="AIR67" s="6"/>
      <c r="AIS67" s="6"/>
      <c r="AIT67" s="6"/>
      <c r="AIU67" s="6"/>
      <c r="AIV67" s="6"/>
      <c r="AIW67" s="6"/>
      <c r="AIX67" s="6"/>
      <c r="AIY67" s="6"/>
      <c r="AIZ67" s="6"/>
      <c r="AJA67" s="6"/>
      <c r="AJB67" s="6"/>
      <c r="AJC67" s="6"/>
      <c r="AJD67" s="6"/>
      <c r="AJE67" s="6"/>
      <c r="AJF67" s="6"/>
      <c r="AJG67" s="6"/>
      <c r="AJH67" s="6"/>
      <c r="AJI67" s="6"/>
      <c r="AJJ67" s="6"/>
      <c r="AJK67" s="6"/>
      <c r="AJL67" s="6"/>
      <c r="AJM67" s="6"/>
      <c r="AJN67" s="6"/>
      <c r="AJO67" s="6"/>
      <c r="AJP67" s="6"/>
      <c r="AJQ67" s="6"/>
      <c r="AJR67" s="6"/>
      <c r="AJS67" s="6"/>
      <c r="AJT67" s="6"/>
      <c r="AJU67" s="6"/>
      <c r="AJV67" s="6"/>
      <c r="AJW67" s="6"/>
      <c r="AJX67" s="6"/>
      <c r="AJY67" s="6"/>
      <c r="AJZ67" s="6"/>
      <c r="AKA67" s="6"/>
      <c r="AKB67" s="6"/>
      <c r="AKC67" s="6"/>
      <c r="AKD67" s="6"/>
      <c r="AKE67" s="6"/>
      <c r="AKF67" s="6"/>
      <c r="AKG67" s="6"/>
      <c r="AKH67" s="6"/>
      <c r="AKI67" s="6"/>
      <c r="AKJ67" s="6"/>
      <c r="AKK67" s="6"/>
      <c r="AKL67" s="6"/>
      <c r="AKM67" s="6"/>
      <c r="AKN67" s="6"/>
      <c r="AKO67" s="6"/>
      <c r="AKP67" s="6"/>
      <c r="AKQ67" s="6"/>
      <c r="AKR67" s="6"/>
      <c r="AKS67" s="6"/>
      <c r="AKT67" s="6"/>
      <c r="AKU67" s="6"/>
      <c r="AKV67" s="6"/>
      <c r="AKW67" s="6"/>
      <c r="AKX67" s="6"/>
      <c r="AKY67" s="6"/>
      <c r="AKZ67" s="6"/>
      <c r="ALA67" s="6"/>
      <c r="ALB67" s="6"/>
      <c r="ALC67" s="6"/>
      <c r="ALD67" s="6"/>
      <c r="ALE67" s="6"/>
      <c r="ALF67" s="6"/>
      <c r="ALG67" s="6"/>
      <c r="ALH67" s="6"/>
      <c r="ALI67" s="6"/>
      <c r="ALJ67" s="6"/>
      <c r="ALK67" s="6"/>
      <c r="ALL67" s="6"/>
      <c r="ALM67" s="6"/>
      <c r="ALN67" s="6"/>
      <c r="ALO67" s="6"/>
      <c r="ALP67" s="6"/>
      <c r="ALQ67" s="6"/>
      <c r="ALR67" s="6"/>
      <c r="ALS67" s="6"/>
      <c r="ALT67" s="6"/>
      <c r="ALU67" s="6"/>
      <c r="ALV67" s="6"/>
      <c r="ALW67" s="6"/>
      <c r="ALX67" s="6"/>
      <c r="ALY67" s="6"/>
      <c r="ALZ67" s="6"/>
      <c r="AMA67" s="6"/>
      <c r="AMB67" s="6"/>
      <c r="AMC67" s="6"/>
      <c r="AMD67" s="6"/>
      <c r="AME67" s="6"/>
      <c r="AMF67" s="6"/>
      <c r="AMG67" s="6"/>
      <c r="AMH67" s="6"/>
      <c r="AMI67" s="6"/>
      <c r="AMJ67" s="6"/>
      <c r="AMK67" s="6"/>
    </row>
    <row r="68" s="30" customFormat="true" ht="12.8" hidden="false" customHeight="false" outlineLevel="0" collapsed="false">
      <c r="A68" s="68" t="n">
        <v>45719</v>
      </c>
      <c r="B68" s="69" t="s">
        <v>206</v>
      </c>
      <c r="C68" s="69" t="s">
        <v>56</v>
      </c>
      <c r="D68" s="70"/>
      <c r="E68" s="70" t="n">
        <v>5000</v>
      </c>
      <c r="F68" s="71" t="n">
        <f aca="false">SUM($E$4:E68)-SUM($D$4:D68)</f>
        <v>43306.59</v>
      </c>
      <c r="G68" s="69"/>
      <c r="H68" s="69"/>
      <c r="I68" s="69" t="n">
        <v>202425</v>
      </c>
      <c r="J68" s="45" t="s">
        <v>25</v>
      </c>
      <c r="K68" s="6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H68" s="6"/>
      <c r="ADI68" s="6"/>
      <c r="ADJ68" s="6"/>
      <c r="ADK68" s="6"/>
      <c r="ADL68" s="6"/>
      <c r="ADM68" s="6"/>
      <c r="ADN68" s="6"/>
      <c r="ADO68" s="6"/>
      <c r="ADP68" s="6"/>
      <c r="ADQ68" s="6"/>
      <c r="ADR68" s="6"/>
      <c r="ADS68" s="6"/>
      <c r="ADT68" s="6"/>
      <c r="ADU68" s="6"/>
      <c r="ADV68" s="6"/>
      <c r="ADW68" s="6"/>
      <c r="ADX68" s="6"/>
      <c r="ADY68" s="6"/>
      <c r="ADZ68" s="6"/>
      <c r="AEA68" s="6"/>
      <c r="AEB68" s="6"/>
      <c r="AEC68" s="6"/>
      <c r="AED68" s="6"/>
      <c r="AEE68" s="6"/>
      <c r="AEF68" s="6"/>
      <c r="AEG68" s="6"/>
      <c r="AEH68" s="6"/>
      <c r="AEI68" s="6"/>
      <c r="AEJ68" s="6"/>
      <c r="AEK68" s="6"/>
      <c r="AEL68" s="6"/>
      <c r="AEM68" s="6"/>
      <c r="AEN68" s="6"/>
      <c r="AEO68" s="6"/>
      <c r="AEP68" s="6"/>
      <c r="AEQ68" s="6"/>
      <c r="AER68" s="6"/>
      <c r="AES68" s="6"/>
      <c r="AET68" s="6"/>
      <c r="AEU68" s="6"/>
      <c r="AEV68" s="6"/>
      <c r="AEW68" s="6"/>
      <c r="AEX68" s="6"/>
      <c r="AEY68" s="6"/>
      <c r="AEZ68" s="6"/>
      <c r="AFA68" s="6"/>
      <c r="AFB68" s="6"/>
      <c r="AFC68" s="6"/>
      <c r="AFD68" s="6"/>
      <c r="AFE68" s="6"/>
      <c r="AFF68" s="6"/>
      <c r="AFG68" s="6"/>
      <c r="AFH68" s="6"/>
      <c r="AFI68" s="6"/>
      <c r="AFJ68" s="6"/>
      <c r="AFK68" s="6"/>
      <c r="AFL68" s="6"/>
      <c r="AFM68" s="6"/>
      <c r="AFN68" s="6"/>
      <c r="AFO68" s="6"/>
      <c r="AFP68" s="6"/>
      <c r="AFQ68" s="6"/>
      <c r="AFR68" s="6"/>
      <c r="AFS68" s="6"/>
      <c r="AFT68" s="6"/>
      <c r="AFU68" s="6"/>
      <c r="AFV68" s="6"/>
      <c r="AFW68" s="6"/>
      <c r="AFX68" s="6"/>
      <c r="AFY68" s="6"/>
      <c r="AFZ68" s="6"/>
      <c r="AGA68" s="6"/>
      <c r="AGB68" s="6"/>
      <c r="AGC68" s="6"/>
      <c r="AGD68" s="6"/>
      <c r="AGE68" s="6"/>
      <c r="AGF68" s="6"/>
      <c r="AGG68" s="6"/>
      <c r="AGH68" s="6"/>
      <c r="AGI68" s="6"/>
      <c r="AGJ68" s="6"/>
      <c r="AGK68" s="6"/>
      <c r="AGL68" s="6"/>
      <c r="AGM68" s="6"/>
      <c r="AGN68" s="6"/>
      <c r="AGO68" s="6"/>
      <c r="AGP68" s="6"/>
      <c r="AGQ68" s="6"/>
      <c r="AGR68" s="6"/>
      <c r="AGS68" s="6"/>
      <c r="AGT68" s="6"/>
      <c r="AGU68" s="6"/>
      <c r="AGV68" s="6"/>
      <c r="AGW68" s="6"/>
      <c r="AGX68" s="6"/>
      <c r="AGY68" s="6"/>
      <c r="AGZ68" s="6"/>
      <c r="AHA68" s="6"/>
      <c r="AHB68" s="6"/>
      <c r="AHC68" s="6"/>
      <c r="AHD68" s="6"/>
      <c r="AHE68" s="6"/>
      <c r="AHF68" s="6"/>
      <c r="AHG68" s="6"/>
      <c r="AHH68" s="6"/>
      <c r="AHI68" s="6"/>
      <c r="AHJ68" s="6"/>
      <c r="AHK68" s="6"/>
      <c r="AHL68" s="6"/>
      <c r="AHM68" s="6"/>
      <c r="AHN68" s="6"/>
      <c r="AHO68" s="6"/>
      <c r="AHP68" s="6"/>
      <c r="AHQ68" s="6"/>
      <c r="AHR68" s="6"/>
      <c r="AHS68" s="6"/>
      <c r="AHT68" s="6"/>
      <c r="AHU68" s="6"/>
      <c r="AHV68" s="6"/>
      <c r="AHW68" s="6"/>
      <c r="AHX68" s="6"/>
      <c r="AHY68" s="6"/>
      <c r="AHZ68" s="6"/>
      <c r="AIA68" s="6"/>
      <c r="AIB68" s="6"/>
      <c r="AIC68" s="6"/>
      <c r="AID68" s="6"/>
      <c r="AIE68" s="6"/>
      <c r="AIF68" s="6"/>
      <c r="AIG68" s="6"/>
      <c r="AIH68" s="6"/>
      <c r="AII68" s="6"/>
      <c r="AIJ68" s="6"/>
      <c r="AIK68" s="6"/>
      <c r="AIL68" s="6"/>
      <c r="AIM68" s="6"/>
      <c r="AIN68" s="6"/>
      <c r="AIO68" s="6"/>
      <c r="AIP68" s="6"/>
      <c r="AIQ68" s="6"/>
      <c r="AIR68" s="6"/>
      <c r="AIS68" s="6"/>
      <c r="AIT68" s="6"/>
      <c r="AIU68" s="6"/>
      <c r="AIV68" s="6"/>
      <c r="AIW68" s="6"/>
      <c r="AIX68" s="6"/>
      <c r="AIY68" s="6"/>
      <c r="AIZ68" s="6"/>
      <c r="AJA68" s="6"/>
      <c r="AJB68" s="6"/>
      <c r="AJC68" s="6"/>
      <c r="AJD68" s="6"/>
      <c r="AJE68" s="6"/>
      <c r="AJF68" s="6"/>
      <c r="AJG68" s="6"/>
      <c r="AJH68" s="6"/>
      <c r="AJI68" s="6"/>
      <c r="AJJ68" s="6"/>
      <c r="AJK68" s="6"/>
      <c r="AJL68" s="6"/>
      <c r="AJM68" s="6"/>
      <c r="AJN68" s="6"/>
      <c r="AJO68" s="6"/>
      <c r="AJP68" s="6"/>
      <c r="AJQ68" s="6"/>
      <c r="AJR68" s="6"/>
      <c r="AJS68" s="6"/>
      <c r="AJT68" s="6"/>
      <c r="AJU68" s="6"/>
      <c r="AJV68" s="6"/>
      <c r="AJW68" s="6"/>
      <c r="AJX68" s="6"/>
      <c r="AJY68" s="6"/>
      <c r="AJZ68" s="6"/>
      <c r="AKA68" s="6"/>
      <c r="AKB68" s="6"/>
      <c r="AKC68" s="6"/>
      <c r="AKD68" s="6"/>
      <c r="AKE68" s="6"/>
      <c r="AKF68" s="6"/>
      <c r="AKG68" s="6"/>
      <c r="AKH68" s="6"/>
      <c r="AKI68" s="6"/>
      <c r="AKJ68" s="6"/>
      <c r="AKK68" s="6"/>
      <c r="AKL68" s="6"/>
      <c r="AKM68" s="6"/>
      <c r="AKN68" s="6"/>
      <c r="AKO68" s="6"/>
      <c r="AKP68" s="6"/>
      <c r="AKQ68" s="6"/>
      <c r="AKR68" s="6"/>
      <c r="AKS68" s="6"/>
      <c r="AKT68" s="6"/>
      <c r="AKU68" s="6"/>
      <c r="AKV68" s="6"/>
      <c r="AKW68" s="6"/>
      <c r="AKX68" s="6"/>
      <c r="AKY68" s="6"/>
      <c r="AKZ68" s="6"/>
      <c r="ALA68" s="6"/>
      <c r="ALB68" s="6"/>
      <c r="ALC68" s="6"/>
      <c r="ALD68" s="6"/>
      <c r="ALE68" s="6"/>
      <c r="ALF68" s="6"/>
      <c r="ALG68" s="6"/>
      <c r="ALH68" s="6"/>
      <c r="ALI68" s="6"/>
      <c r="ALJ68" s="6"/>
      <c r="ALK68" s="6"/>
      <c r="ALL68" s="6"/>
      <c r="ALM68" s="6"/>
      <c r="ALN68" s="6"/>
      <c r="ALO68" s="6"/>
      <c r="ALP68" s="6"/>
      <c r="ALQ68" s="6"/>
      <c r="ALR68" s="6"/>
      <c r="ALS68" s="6"/>
      <c r="ALT68" s="6"/>
      <c r="ALU68" s="6"/>
      <c r="ALV68" s="6"/>
      <c r="ALW68" s="6"/>
      <c r="ALX68" s="6"/>
      <c r="ALY68" s="6"/>
      <c r="ALZ68" s="6"/>
      <c r="AMA68" s="6"/>
      <c r="AMB68" s="6"/>
      <c r="AMC68" s="6"/>
      <c r="AMD68" s="6"/>
      <c r="AME68" s="6"/>
      <c r="AMF68" s="6"/>
      <c r="AMG68" s="6"/>
      <c r="AMH68" s="6"/>
      <c r="AMI68" s="6"/>
      <c r="AMJ68" s="6"/>
      <c r="AMK68" s="6"/>
    </row>
    <row r="69" s="75" customFormat="true" ht="12.8" hidden="false" customHeight="false" outlineLevel="0" collapsed="false">
      <c r="A69" s="68" t="n">
        <v>45720</v>
      </c>
      <c r="B69" s="69" t="s">
        <v>63</v>
      </c>
      <c r="C69" s="69" t="s">
        <v>181</v>
      </c>
      <c r="D69" s="70" t="n">
        <v>213.14</v>
      </c>
      <c r="E69" s="70"/>
      <c r="F69" s="71" t="n">
        <f aca="false">SUM($E$4:E69)-SUM($D$4:D69)</f>
        <v>43093.45</v>
      </c>
      <c r="G69" s="69" t="s">
        <v>207</v>
      </c>
      <c r="H69" s="69" t="s">
        <v>199</v>
      </c>
      <c r="I69" s="69" t="n">
        <v>202425</v>
      </c>
      <c r="J69" s="69" t="s">
        <v>132</v>
      </c>
      <c r="K69" s="72" t="s">
        <v>144</v>
      </c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  <c r="HW69" s="74"/>
      <c r="HX69" s="74"/>
      <c r="HY69" s="74"/>
      <c r="HZ69" s="74"/>
      <c r="IA69" s="74"/>
      <c r="IB69" s="74"/>
      <c r="IC69" s="74"/>
      <c r="ID69" s="74"/>
      <c r="IE69" s="74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  <c r="IW69" s="74"/>
      <c r="IX69" s="74"/>
      <c r="IY69" s="74"/>
      <c r="IZ69" s="74"/>
      <c r="JA69" s="74"/>
      <c r="JB69" s="74"/>
      <c r="JC69" s="74"/>
      <c r="JD69" s="74"/>
      <c r="JE69" s="74"/>
      <c r="JF69" s="74"/>
      <c r="JG69" s="74"/>
      <c r="JH69" s="74"/>
      <c r="JI69" s="74"/>
      <c r="JJ69" s="74"/>
      <c r="JK69" s="74"/>
      <c r="JL69" s="74"/>
      <c r="JM69" s="74"/>
      <c r="JN69" s="74"/>
      <c r="JO69" s="74"/>
      <c r="JP69" s="74"/>
      <c r="JQ69" s="74"/>
      <c r="JR69" s="74"/>
      <c r="JS69" s="74"/>
      <c r="JT69" s="74"/>
      <c r="JU69" s="74"/>
      <c r="JV69" s="74"/>
      <c r="JW69" s="74"/>
      <c r="JX69" s="74"/>
      <c r="JY69" s="74"/>
      <c r="JZ69" s="74"/>
      <c r="KA69" s="74"/>
      <c r="KB69" s="74"/>
      <c r="KC69" s="74"/>
      <c r="KD69" s="74"/>
      <c r="KE69" s="74"/>
      <c r="KF69" s="74"/>
      <c r="KG69" s="74"/>
      <c r="KH69" s="74"/>
      <c r="KI69" s="74"/>
      <c r="KJ69" s="74"/>
      <c r="KK69" s="74"/>
      <c r="KL69" s="74"/>
      <c r="KM69" s="74"/>
      <c r="KN69" s="74"/>
      <c r="KO69" s="74"/>
      <c r="KP69" s="74"/>
      <c r="KQ69" s="74"/>
      <c r="KR69" s="74"/>
      <c r="KS69" s="74"/>
      <c r="KT69" s="74"/>
      <c r="KU69" s="74"/>
      <c r="KV69" s="74"/>
      <c r="KW69" s="74"/>
      <c r="KX69" s="74"/>
      <c r="KY69" s="74"/>
      <c r="KZ69" s="74"/>
      <c r="LA69" s="74"/>
      <c r="LB69" s="74"/>
      <c r="LC69" s="74"/>
      <c r="LD69" s="74"/>
      <c r="LE69" s="74"/>
      <c r="LF69" s="74"/>
      <c r="LG69" s="74"/>
      <c r="LH69" s="74"/>
      <c r="LI69" s="74"/>
      <c r="LJ69" s="74"/>
      <c r="LK69" s="74"/>
      <c r="LL69" s="74"/>
      <c r="LM69" s="74"/>
      <c r="LN69" s="74"/>
      <c r="LO69" s="74"/>
      <c r="LP69" s="74"/>
      <c r="LQ69" s="74"/>
      <c r="LR69" s="74"/>
      <c r="LS69" s="74"/>
      <c r="LT69" s="74"/>
      <c r="LU69" s="74"/>
      <c r="LV69" s="74"/>
      <c r="LW69" s="74"/>
      <c r="LX69" s="74"/>
      <c r="LY69" s="74"/>
      <c r="LZ69" s="74"/>
      <c r="MA69" s="74"/>
      <c r="MB69" s="74"/>
      <c r="MC69" s="74"/>
      <c r="MD69" s="74"/>
      <c r="ME69" s="74"/>
      <c r="MF69" s="74"/>
      <c r="MG69" s="74"/>
      <c r="MH69" s="74"/>
      <c r="MI69" s="74"/>
      <c r="MJ69" s="74"/>
      <c r="MK69" s="74"/>
      <c r="ML69" s="74"/>
      <c r="MM69" s="74"/>
      <c r="MN69" s="74"/>
      <c r="MO69" s="74"/>
      <c r="MP69" s="74"/>
      <c r="MQ69" s="74"/>
      <c r="MR69" s="74"/>
      <c r="MS69" s="74"/>
      <c r="MT69" s="74"/>
      <c r="MU69" s="74"/>
      <c r="MV69" s="74"/>
      <c r="MW69" s="74"/>
      <c r="MX69" s="74"/>
      <c r="MY69" s="74"/>
      <c r="MZ69" s="74"/>
      <c r="NA69" s="74"/>
      <c r="NB69" s="74"/>
      <c r="NC69" s="74"/>
      <c r="ND69" s="74"/>
      <c r="NE69" s="74"/>
      <c r="NF69" s="74"/>
      <c r="NG69" s="74"/>
      <c r="NH69" s="74"/>
      <c r="NI69" s="74"/>
      <c r="NJ69" s="74"/>
      <c r="NK69" s="74"/>
      <c r="NL69" s="74"/>
      <c r="NM69" s="74"/>
      <c r="NN69" s="74"/>
      <c r="NO69" s="74"/>
      <c r="NP69" s="74"/>
      <c r="NQ69" s="74"/>
      <c r="NR69" s="74"/>
      <c r="NS69" s="74"/>
      <c r="NT69" s="74"/>
      <c r="NU69" s="74"/>
      <c r="NV69" s="74"/>
      <c r="NW69" s="74"/>
      <c r="NX69" s="74"/>
      <c r="NY69" s="74"/>
      <c r="NZ69" s="74"/>
      <c r="OA69" s="74"/>
      <c r="OB69" s="74"/>
      <c r="OC69" s="74"/>
      <c r="OD69" s="74"/>
      <c r="OE69" s="74"/>
      <c r="OF69" s="74"/>
      <c r="OG69" s="74"/>
      <c r="OH69" s="74"/>
      <c r="OI69" s="74"/>
      <c r="OJ69" s="74"/>
      <c r="OK69" s="74"/>
      <c r="OL69" s="74"/>
      <c r="OM69" s="74"/>
      <c r="ON69" s="74"/>
      <c r="OO69" s="74"/>
      <c r="OP69" s="74"/>
      <c r="OQ69" s="74"/>
      <c r="OR69" s="74"/>
      <c r="OS69" s="74"/>
      <c r="OT69" s="74"/>
      <c r="OU69" s="74"/>
      <c r="OV69" s="74"/>
      <c r="OW69" s="74"/>
      <c r="OX69" s="74"/>
      <c r="OY69" s="74"/>
      <c r="OZ69" s="74"/>
      <c r="PA69" s="74"/>
      <c r="PB69" s="74"/>
      <c r="PC69" s="74"/>
      <c r="PD69" s="74"/>
      <c r="PE69" s="74"/>
      <c r="PF69" s="74"/>
      <c r="PG69" s="74"/>
      <c r="PH69" s="74"/>
      <c r="PI69" s="74"/>
      <c r="PJ69" s="74"/>
      <c r="PK69" s="74"/>
      <c r="PL69" s="74"/>
      <c r="PM69" s="74"/>
      <c r="PN69" s="74"/>
      <c r="PO69" s="74"/>
      <c r="PP69" s="74"/>
      <c r="PQ69" s="74"/>
      <c r="PR69" s="74"/>
      <c r="PS69" s="74"/>
      <c r="PT69" s="74"/>
      <c r="PU69" s="74"/>
      <c r="PV69" s="74"/>
      <c r="PW69" s="74"/>
      <c r="PX69" s="74"/>
      <c r="PY69" s="74"/>
      <c r="PZ69" s="74"/>
      <c r="QA69" s="74"/>
      <c r="QB69" s="74"/>
      <c r="QC69" s="74"/>
      <c r="QD69" s="74"/>
      <c r="QE69" s="74"/>
      <c r="QF69" s="74"/>
      <c r="QG69" s="74"/>
      <c r="QH69" s="74"/>
      <c r="QI69" s="74"/>
      <c r="QJ69" s="74"/>
      <c r="QK69" s="74"/>
      <c r="QL69" s="74"/>
      <c r="QM69" s="74"/>
      <c r="QN69" s="74"/>
      <c r="QO69" s="74"/>
      <c r="QP69" s="74"/>
      <c r="QQ69" s="74"/>
      <c r="QR69" s="74"/>
      <c r="QS69" s="74"/>
      <c r="QT69" s="74"/>
      <c r="QU69" s="74"/>
      <c r="QV69" s="74"/>
      <c r="QW69" s="74"/>
      <c r="QX69" s="74"/>
      <c r="QY69" s="74"/>
      <c r="QZ69" s="74"/>
      <c r="RA69" s="74"/>
      <c r="RB69" s="74"/>
      <c r="RC69" s="74"/>
      <c r="RD69" s="74"/>
      <c r="RE69" s="74"/>
      <c r="RF69" s="74"/>
      <c r="RG69" s="74"/>
      <c r="RH69" s="74"/>
      <c r="RI69" s="74"/>
      <c r="RJ69" s="74"/>
      <c r="RK69" s="74"/>
      <c r="RL69" s="74"/>
      <c r="RM69" s="74"/>
      <c r="RN69" s="74"/>
      <c r="RO69" s="74"/>
      <c r="RP69" s="74"/>
      <c r="RQ69" s="74"/>
      <c r="RR69" s="74"/>
      <c r="RS69" s="74"/>
      <c r="RT69" s="74"/>
      <c r="RU69" s="74"/>
      <c r="RV69" s="74"/>
      <c r="RW69" s="74"/>
      <c r="RX69" s="74"/>
      <c r="RY69" s="74"/>
      <c r="RZ69" s="74"/>
      <c r="SA69" s="74"/>
      <c r="SB69" s="74"/>
      <c r="SC69" s="74"/>
      <c r="SD69" s="74"/>
      <c r="SE69" s="74"/>
      <c r="SF69" s="74"/>
      <c r="SG69" s="74"/>
      <c r="SH69" s="74"/>
      <c r="SI69" s="74"/>
      <c r="SJ69" s="74"/>
      <c r="SK69" s="74"/>
      <c r="SL69" s="74"/>
      <c r="SM69" s="74"/>
      <c r="SN69" s="74"/>
      <c r="SO69" s="74"/>
      <c r="SP69" s="74"/>
      <c r="SQ69" s="74"/>
      <c r="SR69" s="74"/>
      <c r="SS69" s="74"/>
      <c r="ST69" s="74"/>
      <c r="SU69" s="74"/>
      <c r="SV69" s="74"/>
      <c r="SW69" s="74"/>
      <c r="SX69" s="74"/>
      <c r="SY69" s="74"/>
      <c r="SZ69" s="74"/>
      <c r="TA69" s="74"/>
      <c r="TB69" s="74"/>
      <c r="TC69" s="74"/>
      <c r="TD69" s="74"/>
      <c r="TE69" s="74"/>
      <c r="TF69" s="74"/>
      <c r="TG69" s="74"/>
      <c r="TH69" s="74"/>
      <c r="TI69" s="74"/>
      <c r="TJ69" s="74"/>
      <c r="TK69" s="74"/>
      <c r="TL69" s="74"/>
      <c r="TM69" s="74"/>
      <c r="TN69" s="74"/>
      <c r="TO69" s="74"/>
      <c r="TP69" s="74"/>
      <c r="TQ69" s="74"/>
      <c r="TR69" s="74"/>
      <c r="TS69" s="74"/>
      <c r="TT69" s="74"/>
      <c r="TU69" s="74"/>
      <c r="TV69" s="74"/>
      <c r="TW69" s="74"/>
      <c r="TX69" s="74"/>
      <c r="TY69" s="74"/>
      <c r="TZ69" s="74"/>
      <c r="UA69" s="74"/>
      <c r="UB69" s="74"/>
      <c r="UC69" s="74"/>
      <c r="UD69" s="74"/>
      <c r="UE69" s="74"/>
      <c r="UF69" s="74"/>
      <c r="UG69" s="74"/>
      <c r="UH69" s="74"/>
      <c r="UI69" s="74"/>
      <c r="UJ69" s="74"/>
      <c r="UK69" s="74"/>
      <c r="UL69" s="74"/>
      <c r="UM69" s="74"/>
      <c r="UN69" s="74"/>
      <c r="UO69" s="74"/>
      <c r="UP69" s="74"/>
      <c r="UQ69" s="74"/>
      <c r="UR69" s="74"/>
      <c r="US69" s="74"/>
      <c r="UT69" s="74"/>
      <c r="UU69" s="74"/>
      <c r="UV69" s="74"/>
      <c r="UW69" s="74"/>
      <c r="UX69" s="74"/>
      <c r="UY69" s="74"/>
      <c r="UZ69" s="74"/>
      <c r="VA69" s="74"/>
      <c r="VB69" s="74"/>
      <c r="VC69" s="74"/>
      <c r="VD69" s="74"/>
      <c r="VE69" s="74"/>
      <c r="VF69" s="74"/>
      <c r="VG69" s="74"/>
      <c r="VH69" s="74"/>
      <c r="VI69" s="74"/>
      <c r="VJ69" s="74"/>
      <c r="VK69" s="74"/>
      <c r="VL69" s="74"/>
      <c r="VM69" s="74"/>
      <c r="VN69" s="74"/>
      <c r="VO69" s="74"/>
      <c r="VP69" s="74"/>
      <c r="VQ69" s="74"/>
      <c r="VR69" s="74"/>
      <c r="VS69" s="74"/>
      <c r="VT69" s="74"/>
      <c r="VU69" s="74"/>
      <c r="VV69" s="74"/>
      <c r="VW69" s="74"/>
      <c r="VX69" s="74"/>
      <c r="VY69" s="74"/>
      <c r="VZ69" s="74"/>
      <c r="WA69" s="74"/>
      <c r="WB69" s="74"/>
      <c r="WC69" s="74"/>
      <c r="WD69" s="74"/>
      <c r="WE69" s="74"/>
      <c r="WF69" s="74"/>
      <c r="WG69" s="74"/>
      <c r="WH69" s="74"/>
      <c r="WI69" s="74"/>
      <c r="WJ69" s="74"/>
      <c r="WK69" s="74"/>
      <c r="WL69" s="74"/>
      <c r="WM69" s="74"/>
      <c r="WN69" s="74"/>
      <c r="WO69" s="74"/>
      <c r="WP69" s="74"/>
      <c r="WQ69" s="74"/>
      <c r="WR69" s="74"/>
      <c r="WS69" s="74"/>
      <c r="WT69" s="74"/>
      <c r="WU69" s="74"/>
      <c r="WV69" s="74"/>
      <c r="WW69" s="74"/>
      <c r="WX69" s="74"/>
      <c r="WY69" s="74"/>
      <c r="WZ69" s="74"/>
      <c r="XA69" s="74"/>
      <c r="XB69" s="74"/>
      <c r="XC69" s="74"/>
      <c r="XD69" s="74"/>
      <c r="XE69" s="74"/>
      <c r="XF69" s="74"/>
      <c r="XG69" s="74"/>
      <c r="XH69" s="74"/>
      <c r="XI69" s="74"/>
      <c r="XJ69" s="74"/>
      <c r="XK69" s="74"/>
      <c r="XL69" s="74"/>
      <c r="XM69" s="74"/>
      <c r="XN69" s="74"/>
      <c r="XO69" s="74"/>
      <c r="XP69" s="74"/>
      <c r="XQ69" s="74"/>
      <c r="XR69" s="74"/>
      <c r="XS69" s="74"/>
      <c r="XT69" s="74"/>
      <c r="XU69" s="74"/>
      <c r="XV69" s="74"/>
      <c r="XW69" s="74"/>
      <c r="XX69" s="74"/>
      <c r="XY69" s="74"/>
      <c r="XZ69" s="74"/>
      <c r="YA69" s="74"/>
      <c r="YB69" s="74"/>
      <c r="YC69" s="74"/>
      <c r="YD69" s="74"/>
      <c r="YE69" s="74"/>
      <c r="YF69" s="74"/>
      <c r="YG69" s="74"/>
      <c r="YH69" s="74"/>
      <c r="YI69" s="74"/>
      <c r="YJ69" s="74"/>
      <c r="YK69" s="74"/>
      <c r="YL69" s="74"/>
      <c r="YM69" s="74"/>
      <c r="YN69" s="74"/>
      <c r="YO69" s="74"/>
      <c r="YP69" s="74"/>
      <c r="YQ69" s="74"/>
      <c r="YR69" s="74"/>
      <c r="YS69" s="74"/>
      <c r="YT69" s="74"/>
      <c r="YU69" s="74"/>
      <c r="YV69" s="74"/>
      <c r="YW69" s="74"/>
      <c r="YX69" s="74"/>
      <c r="YY69" s="74"/>
      <c r="YZ69" s="74"/>
      <c r="ZA69" s="74"/>
      <c r="ZB69" s="74"/>
      <c r="ZC69" s="74"/>
      <c r="ZD69" s="74"/>
      <c r="ZE69" s="74"/>
      <c r="ZF69" s="74"/>
      <c r="ZG69" s="74"/>
      <c r="ZH69" s="74"/>
      <c r="ZI69" s="74"/>
      <c r="ZJ69" s="74"/>
      <c r="ZK69" s="74"/>
      <c r="ZL69" s="74"/>
      <c r="ZM69" s="74"/>
      <c r="ZN69" s="74"/>
      <c r="ZO69" s="74"/>
      <c r="ZP69" s="74"/>
      <c r="ZQ69" s="74"/>
      <c r="ZR69" s="74"/>
      <c r="ZS69" s="74"/>
      <c r="ZT69" s="74"/>
      <c r="ZU69" s="74"/>
      <c r="ZV69" s="74"/>
      <c r="ZW69" s="74"/>
      <c r="ZX69" s="74"/>
      <c r="ZY69" s="74"/>
      <c r="ZZ69" s="74"/>
      <c r="AAA69" s="74"/>
      <c r="AAB69" s="74"/>
      <c r="AAC69" s="74"/>
      <c r="AAD69" s="74"/>
      <c r="AAE69" s="74"/>
      <c r="AAF69" s="74"/>
      <c r="AAG69" s="74"/>
      <c r="AAH69" s="74"/>
      <c r="AAI69" s="74"/>
      <c r="AAJ69" s="74"/>
      <c r="AAK69" s="74"/>
      <c r="AAL69" s="74"/>
      <c r="AAM69" s="74"/>
      <c r="AAN69" s="74"/>
      <c r="AAO69" s="74"/>
      <c r="AAP69" s="74"/>
      <c r="AAQ69" s="74"/>
      <c r="AAR69" s="74"/>
      <c r="AAS69" s="74"/>
      <c r="AAT69" s="74"/>
      <c r="AAU69" s="74"/>
      <c r="AAV69" s="74"/>
      <c r="AAW69" s="74"/>
      <c r="AAX69" s="74"/>
      <c r="AAY69" s="74"/>
      <c r="AAZ69" s="74"/>
      <c r="ABA69" s="74"/>
      <c r="ABB69" s="74"/>
      <c r="ABC69" s="74"/>
      <c r="ABD69" s="74"/>
      <c r="ABE69" s="74"/>
      <c r="ABF69" s="74"/>
      <c r="ABG69" s="74"/>
      <c r="ABH69" s="74"/>
      <c r="ABI69" s="74"/>
      <c r="ABJ69" s="74"/>
      <c r="ABK69" s="74"/>
      <c r="ABL69" s="74"/>
      <c r="ABM69" s="74"/>
      <c r="ABN69" s="74"/>
      <c r="ABO69" s="74"/>
      <c r="ABP69" s="74"/>
      <c r="ABQ69" s="74"/>
      <c r="ABR69" s="74"/>
      <c r="ABS69" s="74"/>
      <c r="ABT69" s="74"/>
      <c r="ABU69" s="74"/>
      <c r="ABV69" s="74"/>
      <c r="ABW69" s="74"/>
      <c r="ABX69" s="74"/>
      <c r="ABY69" s="74"/>
      <c r="ABZ69" s="74"/>
      <c r="ACA69" s="74"/>
      <c r="ACB69" s="74"/>
      <c r="ACC69" s="74"/>
      <c r="ACD69" s="74"/>
      <c r="ACE69" s="74"/>
      <c r="ACF69" s="74"/>
      <c r="ACG69" s="74"/>
      <c r="ACH69" s="74"/>
      <c r="ACI69" s="74"/>
      <c r="ACJ69" s="74"/>
      <c r="ACK69" s="74"/>
      <c r="ACL69" s="74"/>
      <c r="ACM69" s="74"/>
      <c r="ACN69" s="74"/>
      <c r="ACO69" s="74"/>
      <c r="ACP69" s="74"/>
      <c r="ACQ69" s="74"/>
      <c r="ACR69" s="74"/>
      <c r="ACS69" s="74"/>
      <c r="ACT69" s="74"/>
      <c r="ACU69" s="74"/>
      <c r="ACV69" s="74"/>
      <c r="ACW69" s="74"/>
      <c r="ACX69" s="74"/>
      <c r="ACY69" s="74"/>
      <c r="ACZ69" s="74"/>
      <c r="ADA69" s="74"/>
      <c r="ADB69" s="74"/>
      <c r="ADC69" s="74"/>
      <c r="ADD69" s="74"/>
      <c r="ADE69" s="74"/>
      <c r="ADF69" s="74"/>
      <c r="ADG69" s="74"/>
      <c r="ADH69" s="74"/>
      <c r="ADI69" s="74"/>
      <c r="ADJ69" s="74"/>
      <c r="ADK69" s="74"/>
      <c r="ADL69" s="74"/>
      <c r="ADM69" s="74"/>
      <c r="ADN69" s="74"/>
      <c r="ADO69" s="74"/>
      <c r="ADP69" s="74"/>
      <c r="ADQ69" s="74"/>
      <c r="ADR69" s="74"/>
      <c r="ADS69" s="74"/>
      <c r="ADT69" s="74"/>
      <c r="ADU69" s="74"/>
      <c r="ADV69" s="74"/>
      <c r="ADW69" s="74"/>
      <c r="ADX69" s="74"/>
      <c r="ADY69" s="74"/>
      <c r="ADZ69" s="74"/>
      <c r="AEA69" s="74"/>
      <c r="AEB69" s="74"/>
      <c r="AEC69" s="74"/>
      <c r="AED69" s="74"/>
      <c r="AEE69" s="74"/>
      <c r="AEF69" s="74"/>
      <c r="AEG69" s="74"/>
      <c r="AEH69" s="74"/>
      <c r="AEI69" s="74"/>
      <c r="AEJ69" s="74"/>
      <c r="AEK69" s="74"/>
      <c r="AEL69" s="74"/>
      <c r="AEM69" s="74"/>
      <c r="AEN69" s="74"/>
      <c r="AEO69" s="74"/>
      <c r="AEP69" s="74"/>
      <c r="AEQ69" s="74"/>
      <c r="AER69" s="74"/>
      <c r="AES69" s="74"/>
      <c r="AET69" s="74"/>
      <c r="AEU69" s="74"/>
      <c r="AEV69" s="74"/>
      <c r="AEW69" s="74"/>
      <c r="AEX69" s="74"/>
      <c r="AEY69" s="74"/>
      <c r="AEZ69" s="74"/>
      <c r="AFA69" s="74"/>
      <c r="AFB69" s="74"/>
      <c r="AFC69" s="74"/>
      <c r="AFD69" s="74"/>
      <c r="AFE69" s="74"/>
      <c r="AFF69" s="74"/>
      <c r="AFG69" s="74"/>
      <c r="AFH69" s="74"/>
      <c r="AFI69" s="74"/>
      <c r="AFJ69" s="74"/>
      <c r="AFK69" s="74"/>
      <c r="AFL69" s="74"/>
      <c r="AFM69" s="74"/>
      <c r="AFN69" s="74"/>
      <c r="AFO69" s="74"/>
      <c r="AFP69" s="74"/>
      <c r="AFQ69" s="74"/>
      <c r="AFR69" s="74"/>
      <c r="AFS69" s="74"/>
      <c r="AFT69" s="74"/>
      <c r="AFU69" s="74"/>
      <c r="AFV69" s="74"/>
      <c r="AFW69" s="74"/>
      <c r="AFX69" s="74"/>
      <c r="AFY69" s="74"/>
      <c r="AFZ69" s="74"/>
      <c r="AGA69" s="74"/>
      <c r="AGB69" s="74"/>
      <c r="AGC69" s="74"/>
      <c r="AGD69" s="74"/>
      <c r="AGE69" s="74"/>
      <c r="AGF69" s="74"/>
      <c r="AGG69" s="74"/>
      <c r="AGH69" s="74"/>
      <c r="AGI69" s="74"/>
      <c r="AGJ69" s="74"/>
      <c r="AGK69" s="74"/>
      <c r="AGL69" s="74"/>
      <c r="AGM69" s="74"/>
      <c r="AGN69" s="74"/>
      <c r="AGO69" s="74"/>
      <c r="AGP69" s="74"/>
      <c r="AGQ69" s="74"/>
      <c r="AGR69" s="74"/>
      <c r="AGS69" s="74"/>
      <c r="AGT69" s="74"/>
      <c r="AGU69" s="74"/>
      <c r="AGV69" s="74"/>
      <c r="AGW69" s="74"/>
      <c r="AGX69" s="74"/>
      <c r="AGY69" s="74"/>
      <c r="AGZ69" s="74"/>
      <c r="AHA69" s="74"/>
      <c r="AHB69" s="74"/>
      <c r="AHC69" s="74"/>
      <c r="AHD69" s="74"/>
      <c r="AHE69" s="74"/>
      <c r="AHF69" s="74"/>
      <c r="AHG69" s="74"/>
      <c r="AHH69" s="74"/>
      <c r="AHI69" s="74"/>
      <c r="AHJ69" s="74"/>
      <c r="AHK69" s="74"/>
      <c r="AHL69" s="74"/>
      <c r="AHM69" s="74"/>
      <c r="AHN69" s="74"/>
      <c r="AHO69" s="74"/>
      <c r="AHP69" s="74"/>
      <c r="AHQ69" s="74"/>
      <c r="AHR69" s="74"/>
      <c r="AHS69" s="74"/>
      <c r="AHT69" s="74"/>
      <c r="AHU69" s="74"/>
      <c r="AHV69" s="74"/>
      <c r="AHW69" s="74"/>
      <c r="AHX69" s="74"/>
      <c r="AHY69" s="74"/>
      <c r="AHZ69" s="74"/>
      <c r="AIA69" s="74"/>
      <c r="AIB69" s="74"/>
      <c r="AIC69" s="74"/>
      <c r="AID69" s="74"/>
      <c r="AIE69" s="74"/>
      <c r="AIF69" s="74"/>
      <c r="AIG69" s="74"/>
      <c r="AIH69" s="74"/>
      <c r="AII69" s="74"/>
      <c r="AIJ69" s="74"/>
      <c r="AIK69" s="74"/>
      <c r="AIL69" s="74"/>
      <c r="AIM69" s="74"/>
      <c r="AIN69" s="74"/>
      <c r="AIO69" s="74"/>
      <c r="AIP69" s="74"/>
      <c r="AIQ69" s="74"/>
      <c r="AIR69" s="74"/>
      <c r="AIS69" s="74"/>
      <c r="AIT69" s="74"/>
      <c r="AIU69" s="74"/>
      <c r="AIV69" s="74"/>
      <c r="AIW69" s="74"/>
      <c r="AIX69" s="74"/>
      <c r="AIY69" s="74"/>
      <c r="AIZ69" s="74"/>
      <c r="AJA69" s="74"/>
      <c r="AJB69" s="74"/>
      <c r="AJC69" s="74"/>
      <c r="AJD69" s="74"/>
      <c r="AJE69" s="74"/>
      <c r="AJF69" s="74"/>
      <c r="AJG69" s="74"/>
      <c r="AJH69" s="74"/>
      <c r="AJI69" s="74"/>
      <c r="AJJ69" s="74"/>
      <c r="AJK69" s="74"/>
      <c r="AJL69" s="74"/>
      <c r="AJM69" s="74"/>
      <c r="AJN69" s="74"/>
      <c r="AJO69" s="74"/>
      <c r="AJP69" s="74"/>
      <c r="AJQ69" s="74"/>
      <c r="AJR69" s="74"/>
      <c r="AJS69" s="74"/>
      <c r="AJT69" s="74"/>
      <c r="AJU69" s="74"/>
      <c r="AJV69" s="74"/>
      <c r="AJW69" s="74"/>
      <c r="AJX69" s="74"/>
      <c r="AJY69" s="74"/>
      <c r="AJZ69" s="74"/>
      <c r="AKA69" s="74"/>
      <c r="AKB69" s="74"/>
      <c r="AKC69" s="74"/>
      <c r="AKD69" s="74"/>
      <c r="AKE69" s="74"/>
      <c r="AKF69" s="74"/>
      <c r="AKG69" s="74"/>
      <c r="AKH69" s="74"/>
      <c r="AKI69" s="74"/>
      <c r="AKJ69" s="74"/>
      <c r="AKK69" s="74"/>
      <c r="AKL69" s="74"/>
      <c r="AKM69" s="74"/>
      <c r="AKN69" s="74"/>
      <c r="AKO69" s="74"/>
      <c r="AKP69" s="74"/>
      <c r="AKQ69" s="74"/>
      <c r="AKR69" s="74"/>
      <c r="AKS69" s="74"/>
      <c r="AKT69" s="74"/>
      <c r="AKU69" s="74"/>
      <c r="AKV69" s="74"/>
      <c r="AKW69" s="74"/>
      <c r="AKX69" s="74"/>
      <c r="AKY69" s="74"/>
      <c r="AKZ69" s="74"/>
      <c r="ALA69" s="74"/>
      <c r="ALB69" s="74"/>
      <c r="ALC69" s="74"/>
      <c r="ALD69" s="74"/>
      <c r="ALE69" s="74"/>
      <c r="ALF69" s="74"/>
      <c r="ALG69" s="74"/>
      <c r="ALH69" s="74"/>
      <c r="ALI69" s="74"/>
      <c r="ALJ69" s="74"/>
      <c r="ALK69" s="74"/>
      <c r="ALL69" s="74"/>
      <c r="ALM69" s="74"/>
      <c r="ALN69" s="74"/>
      <c r="ALO69" s="74"/>
      <c r="ALP69" s="74"/>
      <c r="ALQ69" s="74"/>
      <c r="ALR69" s="74"/>
      <c r="ALS69" s="74"/>
      <c r="ALT69" s="74"/>
      <c r="ALU69" s="74"/>
      <c r="ALV69" s="74"/>
      <c r="ALW69" s="74"/>
      <c r="ALX69" s="74"/>
      <c r="ALY69" s="74"/>
      <c r="ALZ69" s="74"/>
      <c r="AMA69" s="74"/>
      <c r="AMB69" s="74"/>
      <c r="AMC69" s="74"/>
      <c r="AMD69" s="74"/>
      <c r="AME69" s="74"/>
      <c r="AMF69" s="74"/>
      <c r="AMG69" s="74"/>
      <c r="AMH69" s="74"/>
      <c r="AMI69" s="74"/>
      <c r="AMJ69" s="74"/>
      <c r="AMK69" s="74"/>
    </row>
    <row r="70" customFormat="false" ht="12.8" hidden="false" customHeight="false" outlineLevel="0" collapsed="false">
      <c r="A70" s="68" t="n">
        <v>45720</v>
      </c>
      <c r="B70" s="69" t="s">
        <v>63</v>
      </c>
      <c r="C70" s="69" t="s">
        <v>208</v>
      </c>
      <c r="D70" s="70" t="n">
        <v>200</v>
      </c>
      <c r="E70" s="70"/>
      <c r="F70" s="71" t="n">
        <f aca="false">SUM($E$4:E70)-SUM($D$4:D70)</f>
        <v>42893.45</v>
      </c>
      <c r="G70" s="69" t="s">
        <v>209</v>
      </c>
      <c r="H70" s="69" t="s">
        <v>210</v>
      </c>
      <c r="I70" s="69" t="n">
        <v>202425</v>
      </c>
      <c r="J70" s="45" t="s">
        <v>55</v>
      </c>
      <c r="K70" s="72" t="s">
        <v>144</v>
      </c>
    </row>
    <row r="71" customFormat="false" ht="12.8" hidden="false" customHeight="false" outlineLevel="0" collapsed="false">
      <c r="A71" s="68" t="n">
        <v>45723</v>
      </c>
      <c r="B71" s="69" t="s">
        <v>63</v>
      </c>
      <c r="C71" s="69" t="s">
        <v>200</v>
      </c>
      <c r="D71" s="70" t="n">
        <v>157.28</v>
      </c>
      <c r="E71" s="70"/>
      <c r="F71" s="71" t="n">
        <f aca="false">SUM($E$4:E71)-SUM($D$4:D71)</f>
        <v>42736.17</v>
      </c>
      <c r="G71" s="69" t="s">
        <v>201</v>
      </c>
      <c r="H71" s="69" t="s">
        <v>201</v>
      </c>
      <c r="I71" s="69" t="n">
        <v>202425</v>
      </c>
      <c r="J71" s="69" t="s">
        <v>132</v>
      </c>
      <c r="K71" s="72" t="s">
        <v>144</v>
      </c>
    </row>
    <row r="72" customFormat="false" ht="12.8" hidden="false" customHeight="false" outlineLevel="0" collapsed="false">
      <c r="A72" s="68" t="n">
        <v>45723</v>
      </c>
      <c r="B72" s="44" t="s">
        <v>63</v>
      </c>
      <c r="C72" s="69" t="s">
        <v>121</v>
      </c>
      <c r="D72" s="70" t="n">
        <v>72</v>
      </c>
      <c r="E72" s="70"/>
      <c r="F72" s="71" t="n">
        <f aca="false">SUM($E$4:E72)-SUM($D$4:D72)</f>
        <v>42664.17</v>
      </c>
      <c r="G72" s="69" t="s">
        <v>211</v>
      </c>
      <c r="H72" s="69" t="s">
        <v>212</v>
      </c>
      <c r="I72" s="69" t="n">
        <v>202425</v>
      </c>
      <c r="J72" s="69" t="s">
        <v>132</v>
      </c>
      <c r="K72" s="72" t="s">
        <v>144</v>
      </c>
    </row>
    <row r="73" customFormat="false" ht="12.8" hidden="false" customHeight="false" outlineLevel="0" collapsed="false">
      <c r="A73" s="68" t="n">
        <v>45723</v>
      </c>
      <c r="B73" s="69" t="s">
        <v>63</v>
      </c>
      <c r="C73" s="69" t="s">
        <v>213</v>
      </c>
      <c r="D73" s="70" t="n">
        <v>421.22</v>
      </c>
      <c r="E73" s="70"/>
      <c r="F73" s="71" t="n">
        <f aca="false">SUM($E$4:E73)-SUM($D$4:D73)</f>
        <v>42242.95</v>
      </c>
      <c r="G73" s="69" t="s">
        <v>214</v>
      </c>
      <c r="H73" s="69" t="s">
        <v>215</v>
      </c>
      <c r="I73" s="69" t="n">
        <v>202425</v>
      </c>
      <c r="J73" s="45" t="s">
        <v>55</v>
      </c>
      <c r="K73" s="72" t="s">
        <v>144</v>
      </c>
    </row>
    <row r="74" customFormat="false" ht="12.8" hidden="false" customHeight="false" outlineLevel="0" collapsed="false">
      <c r="A74" s="68" t="n">
        <v>45726</v>
      </c>
      <c r="B74" s="44" t="s">
        <v>63</v>
      </c>
      <c r="C74" s="69" t="s">
        <v>135</v>
      </c>
      <c r="D74" s="70" t="n">
        <v>19.5</v>
      </c>
      <c r="E74" s="70"/>
      <c r="F74" s="71" t="n">
        <f aca="false">SUM($E$4:E74)-SUM($D$4:D74)</f>
        <v>42223.45</v>
      </c>
      <c r="G74" s="69" t="s">
        <v>216</v>
      </c>
      <c r="H74" s="69" t="s">
        <v>217</v>
      </c>
      <c r="I74" s="69" t="n">
        <v>202425</v>
      </c>
      <c r="J74" s="69" t="s">
        <v>132</v>
      </c>
      <c r="K74" s="72" t="s">
        <v>144</v>
      </c>
    </row>
    <row r="75" customFormat="false" ht="12.8" hidden="false" customHeight="false" outlineLevel="0" collapsed="false">
      <c r="A75" s="68" t="n">
        <v>45727</v>
      </c>
      <c r="B75" s="44" t="s">
        <v>63</v>
      </c>
      <c r="C75" s="69" t="s">
        <v>218</v>
      </c>
      <c r="D75" s="70" t="n">
        <v>5</v>
      </c>
      <c r="E75" s="70"/>
      <c r="F75" s="71" t="n">
        <f aca="false">SUM($E$4:E75)-SUM($D$4:D75)</f>
        <v>42218.45</v>
      </c>
      <c r="G75" s="69" t="s">
        <v>98</v>
      </c>
      <c r="H75" s="69" t="s">
        <v>219</v>
      </c>
      <c r="I75" s="69" t="n">
        <v>202425</v>
      </c>
      <c r="J75" s="69" t="s">
        <v>132</v>
      </c>
      <c r="K75" s="72" t="s">
        <v>144</v>
      </c>
    </row>
    <row r="76" customFormat="false" ht="12.8" hidden="false" customHeight="false" outlineLevel="0" collapsed="false">
      <c r="A76" s="68" t="n">
        <v>45728</v>
      </c>
      <c r="B76" s="69" t="s">
        <v>48</v>
      </c>
      <c r="C76" s="69" t="s">
        <v>220</v>
      </c>
      <c r="D76" s="70" t="n">
        <v>18798</v>
      </c>
      <c r="E76" s="70"/>
      <c r="F76" s="71" t="n">
        <f aca="false">SUM($E$4:E76)-SUM($D$4:D76)</f>
        <v>23420.45</v>
      </c>
      <c r="G76" s="69" t="s">
        <v>221</v>
      </c>
      <c r="H76" s="69" t="s">
        <v>222</v>
      </c>
      <c r="I76" s="69" t="n">
        <v>202425</v>
      </c>
      <c r="J76" s="45" t="s">
        <v>55</v>
      </c>
      <c r="K76" s="72" t="s">
        <v>144</v>
      </c>
    </row>
    <row r="77" customFormat="false" ht="23.85" hidden="false" customHeight="false" outlineLevel="0" collapsed="false">
      <c r="A77" s="68" t="n">
        <v>45728</v>
      </c>
      <c r="B77" s="69" t="s">
        <v>48</v>
      </c>
      <c r="C77" s="69" t="s">
        <v>223</v>
      </c>
      <c r="D77" s="70" t="n">
        <v>1632</v>
      </c>
      <c r="E77" s="70"/>
      <c r="F77" s="71" t="n">
        <f aca="false">SUM($E$4:E77)-SUM($D$4:D77)</f>
        <v>21788.45</v>
      </c>
      <c r="G77" s="69" t="s">
        <v>119</v>
      </c>
      <c r="H77" s="69" t="s">
        <v>224</v>
      </c>
      <c r="I77" s="69" t="n">
        <v>202425</v>
      </c>
      <c r="J77" s="69" t="s">
        <v>55</v>
      </c>
      <c r="K77" s="72" t="s">
        <v>144</v>
      </c>
    </row>
    <row r="78" s="75" customFormat="true" ht="12.8" hidden="false" customHeight="false" outlineLevel="0" collapsed="false">
      <c r="A78" s="68" t="n">
        <v>45735</v>
      </c>
      <c r="B78" s="69"/>
      <c r="C78" s="69" t="s">
        <v>121</v>
      </c>
      <c r="D78" s="70" t="n">
        <v>168.46</v>
      </c>
      <c r="E78" s="70"/>
      <c r="F78" s="71" t="n">
        <f aca="false">SUM($E$4:E78)-SUM($D$4:D78)</f>
        <v>21619.99</v>
      </c>
      <c r="G78" s="69" t="s">
        <v>225</v>
      </c>
      <c r="H78" s="69" t="s">
        <v>225</v>
      </c>
      <c r="I78" s="69" t="n">
        <v>202425</v>
      </c>
      <c r="J78" s="69" t="s">
        <v>132</v>
      </c>
      <c r="K78" s="72" t="s">
        <v>144</v>
      </c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  <c r="IW78" s="74"/>
      <c r="IX78" s="74"/>
      <c r="IY78" s="74"/>
      <c r="IZ78" s="74"/>
      <c r="JA78" s="74"/>
      <c r="JB78" s="74"/>
      <c r="JC78" s="74"/>
      <c r="JD78" s="74"/>
      <c r="JE78" s="74"/>
      <c r="JF78" s="74"/>
      <c r="JG78" s="74"/>
      <c r="JH78" s="74"/>
      <c r="JI78" s="74"/>
      <c r="JJ78" s="74"/>
      <c r="JK78" s="74"/>
      <c r="JL78" s="74"/>
      <c r="JM78" s="74"/>
      <c r="JN78" s="74"/>
      <c r="JO78" s="74"/>
      <c r="JP78" s="74"/>
      <c r="JQ78" s="74"/>
      <c r="JR78" s="74"/>
      <c r="JS78" s="74"/>
      <c r="JT78" s="74"/>
      <c r="JU78" s="74"/>
      <c r="JV78" s="74"/>
      <c r="JW78" s="74"/>
      <c r="JX78" s="74"/>
      <c r="JY78" s="74"/>
      <c r="JZ78" s="74"/>
      <c r="KA78" s="74"/>
      <c r="KB78" s="74"/>
      <c r="KC78" s="74"/>
      <c r="KD78" s="74"/>
      <c r="KE78" s="74"/>
      <c r="KF78" s="74"/>
      <c r="KG78" s="74"/>
      <c r="KH78" s="74"/>
      <c r="KI78" s="74"/>
      <c r="KJ78" s="74"/>
      <c r="KK78" s="74"/>
      <c r="KL78" s="74"/>
      <c r="KM78" s="74"/>
      <c r="KN78" s="74"/>
      <c r="KO78" s="74"/>
      <c r="KP78" s="74"/>
      <c r="KQ78" s="74"/>
      <c r="KR78" s="74"/>
      <c r="KS78" s="74"/>
      <c r="KT78" s="74"/>
      <c r="KU78" s="74"/>
      <c r="KV78" s="74"/>
      <c r="KW78" s="74"/>
      <c r="KX78" s="74"/>
      <c r="KY78" s="74"/>
      <c r="KZ78" s="74"/>
      <c r="LA78" s="74"/>
      <c r="LB78" s="74"/>
      <c r="LC78" s="74"/>
      <c r="LD78" s="74"/>
      <c r="LE78" s="74"/>
      <c r="LF78" s="74"/>
      <c r="LG78" s="74"/>
      <c r="LH78" s="74"/>
      <c r="LI78" s="74"/>
      <c r="LJ78" s="74"/>
      <c r="LK78" s="74"/>
      <c r="LL78" s="74"/>
      <c r="LM78" s="74"/>
      <c r="LN78" s="74"/>
      <c r="LO78" s="74"/>
      <c r="LP78" s="74"/>
      <c r="LQ78" s="74"/>
      <c r="LR78" s="74"/>
      <c r="LS78" s="74"/>
      <c r="LT78" s="74"/>
      <c r="LU78" s="74"/>
      <c r="LV78" s="74"/>
      <c r="LW78" s="74"/>
      <c r="LX78" s="74"/>
      <c r="LY78" s="74"/>
      <c r="LZ78" s="74"/>
      <c r="MA78" s="74"/>
      <c r="MB78" s="74"/>
      <c r="MC78" s="74"/>
      <c r="MD78" s="74"/>
      <c r="ME78" s="74"/>
      <c r="MF78" s="74"/>
      <c r="MG78" s="74"/>
      <c r="MH78" s="74"/>
      <c r="MI78" s="74"/>
      <c r="MJ78" s="74"/>
      <c r="MK78" s="74"/>
      <c r="ML78" s="74"/>
      <c r="MM78" s="74"/>
      <c r="MN78" s="74"/>
      <c r="MO78" s="74"/>
      <c r="MP78" s="74"/>
      <c r="MQ78" s="74"/>
      <c r="MR78" s="74"/>
      <c r="MS78" s="74"/>
      <c r="MT78" s="74"/>
      <c r="MU78" s="74"/>
      <c r="MV78" s="74"/>
      <c r="MW78" s="74"/>
      <c r="MX78" s="74"/>
      <c r="MY78" s="74"/>
      <c r="MZ78" s="74"/>
      <c r="NA78" s="74"/>
      <c r="NB78" s="74"/>
      <c r="NC78" s="74"/>
      <c r="ND78" s="74"/>
      <c r="NE78" s="74"/>
      <c r="NF78" s="74"/>
      <c r="NG78" s="74"/>
      <c r="NH78" s="74"/>
      <c r="NI78" s="74"/>
      <c r="NJ78" s="74"/>
      <c r="NK78" s="74"/>
      <c r="NL78" s="74"/>
      <c r="NM78" s="74"/>
      <c r="NN78" s="74"/>
      <c r="NO78" s="74"/>
      <c r="NP78" s="74"/>
      <c r="NQ78" s="74"/>
      <c r="NR78" s="74"/>
      <c r="NS78" s="74"/>
      <c r="NT78" s="74"/>
      <c r="NU78" s="74"/>
      <c r="NV78" s="74"/>
      <c r="NW78" s="74"/>
      <c r="NX78" s="74"/>
      <c r="NY78" s="74"/>
      <c r="NZ78" s="74"/>
      <c r="OA78" s="74"/>
      <c r="OB78" s="74"/>
      <c r="OC78" s="74"/>
      <c r="OD78" s="74"/>
      <c r="OE78" s="74"/>
      <c r="OF78" s="74"/>
      <c r="OG78" s="74"/>
      <c r="OH78" s="74"/>
      <c r="OI78" s="74"/>
      <c r="OJ78" s="74"/>
      <c r="OK78" s="74"/>
      <c r="OL78" s="74"/>
      <c r="OM78" s="74"/>
      <c r="ON78" s="74"/>
      <c r="OO78" s="74"/>
      <c r="OP78" s="74"/>
      <c r="OQ78" s="74"/>
      <c r="OR78" s="74"/>
      <c r="OS78" s="74"/>
      <c r="OT78" s="74"/>
      <c r="OU78" s="74"/>
      <c r="OV78" s="74"/>
      <c r="OW78" s="74"/>
      <c r="OX78" s="74"/>
      <c r="OY78" s="74"/>
      <c r="OZ78" s="74"/>
      <c r="PA78" s="74"/>
      <c r="PB78" s="74"/>
      <c r="PC78" s="74"/>
      <c r="PD78" s="74"/>
      <c r="PE78" s="74"/>
      <c r="PF78" s="74"/>
      <c r="PG78" s="74"/>
      <c r="PH78" s="74"/>
      <c r="PI78" s="74"/>
      <c r="PJ78" s="74"/>
      <c r="PK78" s="74"/>
      <c r="PL78" s="74"/>
      <c r="PM78" s="74"/>
      <c r="PN78" s="74"/>
      <c r="PO78" s="74"/>
      <c r="PP78" s="74"/>
      <c r="PQ78" s="74"/>
      <c r="PR78" s="74"/>
      <c r="PS78" s="74"/>
      <c r="PT78" s="74"/>
      <c r="PU78" s="74"/>
      <c r="PV78" s="74"/>
      <c r="PW78" s="74"/>
      <c r="PX78" s="74"/>
      <c r="PY78" s="74"/>
      <c r="PZ78" s="74"/>
      <c r="QA78" s="74"/>
      <c r="QB78" s="74"/>
      <c r="QC78" s="74"/>
      <c r="QD78" s="74"/>
      <c r="QE78" s="74"/>
      <c r="QF78" s="74"/>
      <c r="QG78" s="74"/>
      <c r="QH78" s="74"/>
      <c r="QI78" s="74"/>
      <c r="QJ78" s="74"/>
      <c r="QK78" s="74"/>
      <c r="QL78" s="74"/>
      <c r="QM78" s="74"/>
      <c r="QN78" s="74"/>
      <c r="QO78" s="74"/>
      <c r="QP78" s="74"/>
      <c r="QQ78" s="74"/>
      <c r="QR78" s="74"/>
      <c r="QS78" s="74"/>
      <c r="QT78" s="74"/>
      <c r="QU78" s="74"/>
      <c r="QV78" s="74"/>
      <c r="QW78" s="74"/>
      <c r="QX78" s="74"/>
      <c r="QY78" s="74"/>
      <c r="QZ78" s="74"/>
      <c r="RA78" s="74"/>
      <c r="RB78" s="74"/>
      <c r="RC78" s="74"/>
      <c r="RD78" s="74"/>
      <c r="RE78" s="74"/>
      <c r="RF78" s="74"/>
      <c r="RG78" s="74"/>
      <c r="RH78" s="74"/>
      <c r="RI78" s="74"/>
      <c r="RJ78" s="74"/>
      <c r="RK78" s="74"/>
      <c r="RL78" s="74"/>
      <c r="RM78" s="74"/>
      <c r="RN78" s="74"/>
      <c r="RO78" s="74"/>
      <c r="RP78" s="74"/>
      <c r="RQ78" s="74"/>
      <c r="RR78" s="74"/>
      <c r="RS78" s="74"/>
      <c r="RT78" s="74"/>
      <c r="RU78" s="74"/>
      <c r="RV78" s="74"/>
      <c r="RW78" s="74"/>
      <c r="RX78" s="74"/>
      <c r="RY78" s="74"/>
      <c r="RZ78" s="74"/>
      <c r="SA78" s="74"/>
      <c r="SB78" s="74"/>
      <c r="SC78" s="74"/>
      <c r="SD78" s="74"/>
      <c r="SE78" s="74"/>
      <c r="SF78" s="74"/>
      <c r="SG78" s="74"/>
      <c r="SH78" s="74"/>
      <c r="SI78" s="74"/>
      <c r="SJ78" s="74"/>
      <c r="SK78" s="74"/>
      <c r="SL78" s="74"/>
      <c r="SM78" s="74"/>
      <c r="SN78" s="74"/>
      <c r="SO78" s="74"/>
      <c r="SP78" s="74"/>
      <c r="SQ78" s="74"/>
      <c r="SR78" s="74"/>
      <c r="SS78" s="74"/>
      <c r="ST78" s="74"/>
      <c r="SU78" s="74"/>
      <c r="SV78" s="74"/>
      <c r="SW78" s="74"/>
      <c r="SX78" s="74"/>
      <c r="SY78" s="74"/>
      <c r="SZ78" s="74"/>
      <c r="TA78" s="74"/>
      <c r="TB78" s="74"/>
      <c r="TC78" s="74"/>
      <c r="TD78" s="74"/>
      <c r="TE78" s="74"/>
      <c r="TF78" s="74"/>
      <c r="TG78" s="74"/>
      <c r="TH78" s="74"/>
      <c r="TI78" s="74"/>
      <c r="TJ78" s="74"/>
      <c r="TK78" s="74"/>
      <c r="TL78" s="74"/>
      <c r="TM78" s="74"/>
      <c r="TN78" s="74"/>
      <c r="TO78" s="74"/>
      <c r="TP78" s="74"/>
      <c r="TQ78" s="74"/>
      <c r="TR78" s="74"/>
      <c r="TS78" s="74"/>
      <c r="TT78" s="74"/>
      <c r="TU78" s="74"/>
      <c r="TV78" s="74"/>
      <c r="TW78" s="74"/>
      <c r="TX78" s="74"/>
      <c r="TY78" s="74"/>
      <c r="TZ78" s="74"/>
      <c r="UA78" s="74"/>
      <c r="UB78" s="74"/>
      <c r="UC78" s="74"/>
      <c r="UD78" s="74"/>
      <c r="UE78" s="74"/>
      <c r="UF78" s="74"/>
      <c r="UG78" s="74"/>
      <c r="UH78" s="74"/>
      <c r="UI78" s="74"/>
      <c r="UJ78" s="74"/>
      <c r="UK78" s="74"/>
      <c r="UL78" s="74"/>
      <c r="UM78" s="74"/>
      <c r="UN78" s="74"/>
      <c r="UO78" s="74"/>
      <c r="UP78" s="74"/>
      <c r="UQ78" s="74"/>
      <c r="UR78" s="74"/>
      <c r="US78" s="74"/>
      <c r="UT78" s="74"/>
      <c r="UU78" s="74"/>
      <c r="UV78" s="74"/>
      <c r="UW78" s="74"/>
      <c r="UX78" s="74"/>
      <c r="UY78" s="74"/>
      <c r="UZ78" s="74"/>
      <c r="VA78" s="74"/>
      <c r="VB78" s="74"/>
      <c r="VC78" s="74"/>
      <c r="VD78" s="74"/>
      <c r="VE78" s="74"/>
      <c r="VF78" s="74"/>
      <c r="VG78" s="74"/>
      <c r="VH78" s="74"/>
      <c r="VI78" s="74"/>
      <c r="VJ78" s="74"/>
      <c r="VK78" s="74"/>
      <c r="VL78" s="74"/>
      <c r="VM78" s="74"/>
      <c r="VN78" s="74"/>
      <c r="VO78" s="74"/>
      <c r="VP78" s="74"/>
      <c r="VQ78" s="74"/>
      <c r="VR78" s="74"/>
      <c r="VS78" s="74"/>
      <c r="VT78" s="74"/>
      <c r="VU78" s="74"/>
      <c r="VV78" s="74"/>
      <c r="VW78" s="74"/>
      <c r="VX78" s="74"/>
      <c r="VY78" s="74"/>
      <c r="VZ78" s="74"/>
      <c r="WA78" s="74"/>
      <c r="WB78" s="74"/>
      <c r="WC78" s="74"/>
      <c r="WD78" s="74"/>
      <c r="WE78" s="74"/>
      <c r="WF78" s="74"/>
      <c r="WG78" s="74"/>
      <c r="WH78" s="74"/>
      <c r="WI78" s="74"/>
      <c r="WJ78" s="74"/>
      <c r="WK78" s="74"/>
      <c r="WL78" s="74"/>
      <c r="WM78" s="74"/>
      <c r="WN78" s="74"/>
      <c r="WO78" s="74"/>
      <c r="WP78" s="74"/>
      <c r="WQ78" s="74"/>
      <c r="WR78" s="74"/>
      <c r="WS78" s="74"/>
      <c r="WT78" s="74"/>
      <c r="WU78" s="74"/>
      <c r="WV78" s="74"/>
      <c r="WW78" s="74"/>
      <c r="WX78" s="74"/>
      <c r="WY78" s="74"/>
      <c r="WZ78" s="74"/>
      <c r="XA78" s="74"/>
      <c r="XB78" s="74"/>
      <c r="XC78" s="74"/>
      <c r="XD78" s="74"/>
      <c r="XE78" s="74"/>
      <c r="XF78" s="74"/>
      <c r="XG78" s="74"/>
      <c r="XH78" s="74"/>
      <c r="XI78" s="74"/>
      <c r="XJ78" s="74"/>
      <c r="XK78" s="74"/>
      <c r="XL78" s="74"/>
      <c r="XM78" s="74"/>
      <c r="XN78" s="74"/>
      <c r="XO78" s="74"/>
      <c r="XP78" s="74"/>
      <c r="XQ78" s="74"/>
      <c r="XR78" s="74"/>
      <c r="XS78" s="74"/>
      <c r="XT78" s="74"/>
      <c r="XU78" s="74"/>
      <c r="XV78" s="74"/>
      <c r="XW78" s="74"/>
      <c r="XX78" s="74"/>
      <c r="XY78" s="74"/>
      <c r="XZ78" s="74"/>
      <c r="YA78" s="74"/>
      <c r="YB78" s="74"/>
      <c r="YC78" s="74"/>
      <c r="YD78" s="74"/>
      <c r="YE78" s="74"/>
      <c r="YF78" s="74"/>
      <c r="YG78" s="74"/>
      <c r="YH78" s="74"/>
      <c r="YI78" s="74"/>
      <c r="YJ78" s="74"/>
      <c r="YK78" s="74"/>
      <c r="YL78" s="74"/>
      <c r="YM78" s="74"/>
      <c r="YN78" s="74"/>
      <c r="YO78" s="74"/>
      <c r="YP78" s="74"/>
      <c r="YQ78" s="74"/>
      <c r="YR78" s="74"/>
      <c r="YS78" s="74"/>
      <c r="YT78" s="74"/>
      <c r="YU78" s="74"/>
      <c r="YV78" s="74"/>
      <c r="YW78" s="74"/>
      <c r="YX78" s="74"/>
      <c r="YY78" s="74"/>
      <c r="YZ78" s="74"/>
      <c r="ZA78" s="74"/>
      <c r="ZB78" s="74"/>
      <c r="ZC78" s="74"/>
      <c r="ZD78" s="74"/>
      <c r="ZE78" s="74"/>
      <c r="ZF78" s="74"/>
      <c r="ZG78" s="74"/>
      <c r="ZH78" s="74"/>
      <c r="ZI78" s="74"/>
      <c r="ZJ78" s="74"/>
      <c r="ZK78" s="74"/>
      <c r="ZL78" s="74"/>
      <c r="ZM78" s="74"/>
      <c r="ZN78" s="74"/>
      <c r="ZO78" s="74"/>
      <c r="ZP78" s="74"/>
      <c r="ZQ78" s="74"/>
      <c r="ZR78" s="74"/>
      <c r="ZS78" s="74"/>
      <c r="ZT78" s="74"/>
      <c r="ZU78" s="74"/>
      <c r="ZV78" s="74"/>
      <c r="ZW78" s="74"/>
      <c r="ZX78" s="74"/>
      <c r="ZY78" s="74"/>
      <c r="ZZ78" s="74"/>
      <c r="AAA78" s="74"/>
      <c r="AAB78" s="74"/>
      <c r="AAC78" s="74"/>
      <c r="AAD78" s="74"/>
      <c r="AAE78" s="74"/>
      <c r="AAF78" s="74"/>
      <c r="AAG78" s="74"/>
      <c r="AAH78" s="74"/>
      <c r="AAI78" s="74"/>
      <c r="AAJ78" s="74"/>
      <c r="AAK78" s="74"/>
      <c r="AAL78" s="74"/>
      <c r="AAM78" s="74"/>
      <c r="AAN78" s="74"/>
      <c r="AAO78" s="74"/>
      <c r="AAP78" s="74"/>
      <c r="AAQ78" s="74"/>
      <c r="AAR78" s="74"/>
      <c r="AAS78" s="74"/>
      <c r="AAT78" s="74"/>
      <c r="AAU78" s="74"/>
      <c r="AAV78" s="74"/>
      <c r="AAW78" s="74"/>
      <c r="AAX78" s="74"/>
      <c r="AAY78" s="74"/>
      <c r="AAZ78" s="74"/>
      <c r="ABA78" s="74"/>
      <c r="ABB78" s="74"/>
      <c r="ABC78" s="74"/>
      <c r="ABD78" s="74"/>
      <c r="ABE78" s="74"/>
      <c r="ABF78" s="74"/>
      <c r="ABG78" s="74"/>
      <c r="ABH78" s="74"/>
      <c r="ABI78" s="74"/>
      <c r="ABJ78" s="74"/>
      <c r="ABK78" s="74"/>
      <c r="ABL78" s="74"/>
      <c r="ABM78" s="74"/>
      <c r="ABN78" s="74"/>
      <c r="ABO78" s="74"/>
      <c r="ABP78" s="74"/>
      <c r="ABQ78" s="74"/>
      <c r="ABR78" s="74"/>
      <c r="ABS78" s="74"/>
      <c r="ABT78" s="74"/>
      <c r="ABU78" s="74"/>
      <c r="ABV78" s="74"/>
      <c r="ABW78" s="74"/>
      <c r="ABX78" s="74"/>
      <c r="ABY78" s="74"/>
      <c r="ABZ78" s="74"/>
      <c r="ACA78" s="74"/>
      <c r="ACB78" s="74"/>
      <c r="ACC78" s="74"/>
      <c r="ACD78" s="74"/>
      <c r="ACE78" s="74"/>
      <c r="ACF78" s="74"/>
      <c r="ACG78" s="74"/>
      <c r="ACH78" s="74"/>
      <c r="ACI78" s="74"/>
      <c r="ACJ78" s="74"/>
      <c r="ACK78" s="74"/>
      <c r="ACL78" s="74"/>
      <c r="ACM78" s="74"/>
      <c r="ACN78" s="74"/>
      <c r="ACO78" s="74"/>
      <c r="ACP78" s="74"/>
      <c r="ACQ78" s="74"/>
      <c r="ACR78" s="74"/>
      <c r="ACS78" s="74"/>
      <c r="ACT78" s="74"/>
      <c r="ACU78" s="74"/>
      <c r="ACV78" s="74"/>
      <c r="ACW78" s="74"/>
      <c r="ACX78" s="74"/>
      <c r="ACY78" s="74"/>
      <c r="ACZ78" s="74"/>
      <c r="ADA78" s="74"/>
      <c r="ADB78" s="74"/>
      <c r="ADC78" s="74"/>
      <c r="ADD78" s="74"/>
      <c r="ADE78" s="74"/>
      <c r="ADF78" s="74"/>
      <c r="ADG78" s="74"/>
      <c r="ADH78" s="74"/>
      <c r="ADI78" s="74"/>
      <c r="ADJ78" s="74"/>
      <c r="ADK78" s="74"/>
      <c r="ADL78" s="74"/>
      <c r="ADM78" s="74"/>
      <c r="ADN78" s="74"/>
      <c r="ADO78" s="74"/>
      <c r="ADP78" s="74"/>
      <c r="ADQ78" s="74"/>
      <c r="ADR78" s="74"/>
      <c r="ADS78" s="74"/>
      <c r="ADT78" s="74"/>
      <c r="ADU78" s="74"/>
      <c r="ADV78" s="74"/>
      <c r="ADW78" s="74"/>
      <c r="ADX78" s="74"/>
      <c r="ADY78" s="74"/>
      <c r="ADZ78" s="74"/>
      <c r="AEA78" s="74"/>
      <c r="AEB78" s="74"/>
      <c r="AEC78" s="74"/>
      <c r="AED78" s="74"/>
      <c r="AEE78" s="74"/>
      <c r="AEF78" s="74"/>
      <c r="AEG78" s="74"/>
      <c r="AEH78" s="74"/>
      <c r="AEI78" s="74"/>
      <c r="AEJ78" s="74"/>
      <c r="AEK78" s="74"/>
      <c r="AEL78" s="74"/>
      <c r="AEM78" s="74"/>
      <c r="AEN78" s="74"/>
      <c r="AEO78" s="74"/>
      <c r="AEP78" s="74"/>
      <c r="AEQ78" s="74"/>
      <c r="AER78" s="74"/>
      <c r="AES78" s="74"/>
      <c r="AET78" s="74"/>
      <c r="AEU78" s="74"/>
      <c r="AEV78" s="74"/>
      <c r="AEW78" s="74"/>
      <c r="AEX78" s="74"/>
      <c r="AEY78" s="74"/>
      <c r="AEZ78" s="74"/>
      <c r="AFA78" s="74"/>
      <c r="AFB78" s="74"/>
      <c r="AFC78" s="74"/>
      <c r="AFD78" s="74"/>
      <c r="AFE78" s="74"/>
      <c r="AFF78" s="74"/>
      <c r="AFG78" s="74"/>
      <c r="AFH78" s="74"/>
      <c r="AFI78" s="74"/>
      <c r="AFJ78" s="74"/>
      <c r="AFK78" s="74"/>
      <c r="AFL78" s="74"/>
      <c r="AFM78" s="74"/>
      <c r="AFN78" s="74"/>
      <c r="AFO78" s="74"/>
      <c r="AFP78" s="74"/>
      <c r="AFQ78" s="74"/>
      <c r="AFR78" s="74"/>
      <c r="AFS78" s="74"/>
      <c r="AFT78" s="74"/>
      <c r="AFU78" s="74"/>
      <c r="AFV78" s="74"/>
      <c r="AFW78" s="74"/>
      <c r="AFX78" s="74"/>
      <c r="AFY78" s="74"/>
      <c r="AFZ78" s="74"/>
      <c r="AGA78" s="74"/>
      <c r="AGB78" s="74"/>
      <c r="AGC78" s="74"/>
      <c r="AGD78" s="74"/>
      <c r="AGE78" s="74"/>
      <c r="AGF78" s="74"/>
      <c r="AGG78" s="74"/>
      <c r="AGH78" s="74"/>
      <c r="AGI78" s="74"/>
      <c r="AGJ78" s="74"/>
      <c r="AGK78" s="74"/>
      <c r="AGL78" s="74"/>
      <c r="AGM78" s="74"/>
      <c r="AGN78" s="74"/>
      <c r="AGO78" s="74"/>
      <c r="AGP78" s="74"/>
      <c r="AGQ78" s="74"/>
      <c r="AGR78" s="74"/>
      <c r="AGS78" s="74"/>
      <c r="AGT78" s="74"/>
      <c r="AGU78" s="74"/>
      <c r="AGV78" s="74"/>
      <c r="AGW78" s="74"/>
      <c r="AGX78" s="74"/>
      <c r="AGY78" s="74"/>
      <c r="AGZ78" s="74"/>
      <c r="AHA78" s="74"/>
      <c r="AHB78" s="74"/>
      <c r="AHC78" s="74"/>
      <c r="AHD78" s="74"/>
      <c r="AHE78" s="74"/>
      <c r="AHF78" s="74"/>
      <c r="AHG78" s="74"/>
      <c r="AHH78" s="74"/>
      <c r="AHI78" s="74"/>
      <c r="AHJ78" s="74"/>
      <c r="AHK78" s="74"/>
      <c r="AHL78" s="74"/>
      <c r="AHM78" s="74"/>
      <c r="AHN78" s="74"/>
      <c r="AHO78" s="74"/>
      <c r="AHP78" s="74"/>
      <c r="AHQ78" s="74"/>
      <c r="AHR78" s="74"/>
      <c r="AHS78" s="74"/>
      <c r="AHT78" s="74"/>
      <c r="AHU78" s="74"/>
      <c r="AHV78" s="74"/>
      <c r="AHW78" s="74"/>
      <c r="AHX78" s="74"/>
      <c r="AHY78" s="74"/>
      <c r="AHZ78" s="74"/>
      <c r="AIA78" s="74"/>
      <c r="AIB78" s="74"/>
      <c r="AIC78" s="74"/>
      <c r="AID78" s="74"/>
      <c r="AIE78" s="74"/>
      <c r="AIF78" s="74"/>
      <c r="AIG78" s="74"/>
      <c r="AIH78" s="74"/>
      <c r="AII78" s="74"/>
      <c r="AIJ78" s="74"/>
      <c r="AIK78" s="74"/>
      <c r="AIL78" s="74"/>
      <c r="AIM78" s="74"/>
      <c r="AIN78" s="74"/>
      <c r="AIO78" s="74"/>
      <c r="AIP78" s="74"/>
      <c r="AIQ78" s="74"/>
      <c r="AIR78" s="74"/>
      <c r="AIS78" s="74"/>
      <c r="AIT78" s="74"/>
      <c r="AIU78" s="74"/>
      <c r="AIV78" s="74"/>
      <c r="AIW78" s="74"/>
      <c r="AIX78" s="74"/>
      <c r="AIY78" s="74"/>
      <c r="AIZ78" s="74"/>
      <c r="AJA78" s="74"/>
      <c r="AJB78" s="74"/>
      <c r="AJC78" s="74"/>
      <c r="AJD78" s="74"/>
      <c r="AJE78" s="74"/>
      <c r="AJF78" s="74"/>
      <c r="AJG78" s="74"/>
      <c r="AJH78" s="74"/>
      <c r="AJI78" s="74"/>
      <c r="AJJ78" s="74"/>
      <c r="AJK78" s="74"/>
      <c r="AJL78" s="74"/>
      <c r="AJM78" s="74"/>
      <c r="AJN78" s="74"/>
      <c r="AJO78" s="74"/>
      <c r="AJP78" s="74"/>
      <c r="AJQ78" s="74"/>
      <c r="AJR78" s="74"/>
      <c r="AJS78" s="74"/>
      <c r="AJT78" s="74"/>
      <c r="AJU78" s="74"/>
      <c r="AJV78" s="74"/>
      <c r="AJW78" s="74"/>
      <c r="AJX78" s="74"/>
      <c r="AJY78" s="74"/>
      <c r="AJZ78" s="74"/>
      <c r="AKA78" s="74"/>
      <c r="AKB78" s="74"/>
      <c r="AKC78" s="74"/>
      <c r="AKD78" s="74"/>
      <c r="AKE78" s="74"/>
      <c r="AKF78" s="74"/>
      <c r="AKG78" s="74"/>
      <c r="AKH78" s="74"/>
      <c r="AKI78" s="74"/>
      <c r="AKJ78" s="74"/>
      <c r="AKK78" s="74"/>
      <c r="AKL78" s="74"/>
      <c r="AKM78" s="74"/>
      <c r="AKN78" s="74"/>
      <c r="AKO78" s="74"/>
      <c r="AKP78" s="74"/>
      <c r="AKQ78" s="74"/>
      <c r="AKR78" s="74"/>
      <c r="AKS78" s="74"/>
      <c r="AKT78" s="74"/>
      <c r="AKU78" s="74"/>
      <c r="AKV78" s="74"/>
      <c r="AKW78" s="74"/>
      <c r="AKX78" s="74"/>
      <c r="AKY78" s="74"/>
      <c r="AKZ78" s="74"/>
      <c r="ALA78" s="74"/>
      <c r="ALB78" s="74"/>
      <c r="ALC78" s="74"/>
      <c r="ALD78" s="74"/>
      <c r="ALE78" s="74"/>
      <c r="ALF78" s="74"/>
      <c r="ALG78" s="74"/>
      <c r="ALH78" s="74"/>
      <c r="ALI78" s="74"/>
      <c r="ALJ78" s="74"/>
      <c r="ALK78" s="74"/>
      <c r="ALL78" s="74"/>
      <c r="ALM78" s="74"/>
      <c r="ALN78" s="74"/>
      <c r="ALO78" s="74"/>
      <c r="ALP78" s="74"/>
      <c r="ALQ78" s="74"/>
      <c r="ALR78" s="74"/>
      <c r="ALS78" s="74"/>
      <c r="ALT78" s="74"/>
      <c r="ALU78" s="74"/>
      <c r="ALV78" s="74"/>
      <c r="ALW78" s="74"/>
      <c r="ALX78" s="74"/>
      <c r="ALY78" s="74"/>
      <c r="ALZ78" s="74"/>
      <c r="AMA78" s="74"/>
      <c r="AMB78" s="74"/>
      <c r="AMC78" s="74"/>
      <c r="AMD78" s="74"/>
      <c r="AME78" s="74"/>
      <c r="AMF78" s="74"/>
      <c r="AMG78" s="74"/>
      <c r="AMH78" s="74"/>
      <c r="AMI78" s="74"/>
      <c r="AMJ78" s="74"/>
      <c r="AMK78" s="74"/>
    </row>
    <row r="79" customFormat="false" ht="12.8" hidden="false" customHeight="false" outlineLevel="0" collapsed="false">
      <c r="A79" s="68" t="n">
        <v>45736</v>
      </c>
      <c r="B79" s="69" t="s">
        <v>63</v>
      </c>
      <c r="C79" s="69" t="s">
        <v>226</v>
      </c>
      <c r="D79" s="70" t="n">
        <v>39.99</v>
      </c>
      <c r="E79" s="70"/>
      <c r="F79" s="71" t="n">
        <f aca="false">SUM($E$4:E79)-SUM($D$4:D79)</f>
        <v>21580</v>
      </c>
      <c r="G79" s="69" t="s">
        <v>180</v>
      </c>
      <c r="H79" s="69" t="s">
        <v>180</v>
      </c>
      <c r="I79" s="69" t="n">
        <v>202425</v>
      </c>
      <c r="J79" s="69" t="s">
        <v>132</v>
      </c>
      <c r="K79" s="72" t="s">
        <v>144</v>
      </c>
    </row>
    <row r="80" customFormat="false" ht="12.8" hidden="false" customHeight="false" outlineLevel="0" collapsed="false">
      <c r="A80" s="68" t="n">
        <v>45736</v>
      </c>
      <c r="B80" s="69" t="s">
        <v>63</v>
      </c>
      <c r="C80" s="69" t="s">
        <v>227</v>
      </c>
      <c r="D80" s="70" t="n">
        <v>14.95</v>
      </c>
      <c r="E80" s="70"/>
      <c r="F80" s="71" t="n">
        <f aca="false">SUM($E$4:E80)-SUM($D$4:D80)</f>
        <v>21565.05</v>
      </c>
      <c r="G80" s="69" t="s">
        <v>228</v>
      </c>
      <c r="H80" s="69" t="s">
        <v>229</v>
      </c>
      <c r="I80" s="69" t="n">
        <v>202425</v>
      </c>
      <c r="J80" s="45" t="s">
        <v>132</v>
      </c>
      <c r="K80" s="72" t="s">
        <v>144</v>
      </c>
    </row>
    <row r="81" customFormat="false" ht="23.85" hidden="false" customHeight="false" outlineLevel="0" collapsed="false">
      <c r="A81" s="68" t="n">
        <v>45737</v>
      </c>
      <c r="B81" s="69" t="s">
        <v>48</v>
      </c>
      <c r="C81" s="69" t="s">
        <v>230</v>
      </c>
      <c r="D81" s="70" t="n">
        <v>1074</v>
      </c>
      <c r="E81" s="70"/>
      <c r="F81" s="71" t="n">
        <f aca="false">SUM($E$4:E81)-SUM($D$4:D81)</f>
        <v>20491.05</v>
      </c>
      <c r="G81" s="69" t="s">
        <v>176</v>
      </c>
      <c r="H81" s="20" t="s">
        <v>177</v>
      </c>
      <c r="I81" s="69" t="n">
        <v>202425</v>
      </c>
      <c r="J81" s="69" t="s">
        <v>132</v>
      </c>
      <c r="K81" s="72" t="s">
        <v>144</v>
      </c>
    </row>
    <row r="82" customFormat="false" ht="23.85" hidden="false" customHeight="false" outlineLevel="0" collapsed="false">
      <c r="A82" s="68" t="n">
        <v>45740</v>
      </c>
      <c r="B82" s="69" t="s">
        <v>48</v>
      </c>
      <c r="C82" s="69" t="s">
        <v>231</v>
      </c>
      <c r="D82" s="76" t="n">
        <v>9399.85</v>
      </c>
      <c r="E82" s="70"/>
      <c r="F82" s="71" t="n">
        <f aca="false">SUM($E$4:E82)-SUM($D$4:D82)</f>
        <v>11091.2</v>
      </c>
      <c r="G82" s="69" t="s">
        <v>232</v>
      </c>
      <c r="H82" s="69" t="s">
        <v>233</v>
      </c>
      <c r="I82" s="69" t="n">
        <v>202425</v>
      </c>
      <c r="J82" s="45" t="s">
        <v>55</v>
      </c>
      <c r="K82" s="72" t="s">
        <v>144</v>
      </c>
    </row>
    <row r="83" customFormat="false" ht="23.85" hidden="false" customHeight="false" outlineLevel="0" collapsed="false">
      <c r="A83" s="68" t="n">
        <v>45744</v>
      </c>
      <c r="B83" s="69" t="s">
        <v>63</v>
      </c>
      <c r="C83" s="69" t="s">
        <v>171</v>
      </c>
      <c r="D83" s="70" t="n">
        <v>1124.12</v>
      </c>
      <c r="E83" s="70"/>
      <c r="F83" s="71" t="n">
        <f aca="false">SUM($E$4:E83)-SUM($D$4:D83)</f>
        <v>9967.07999999999</v>
      </c>
      <c r="G83" s="69" t="s">
        <v>234</v>
      </c>
      <c r="H83" s="69" t="s">
        <v>235</v>
      </c>
      <c r="I83" s="69" t="n">
        <v>202425</v>
      </c>
      <c r="J83" s="45" t="s">
        <v>55</v>
      </c>
      <c r="K83" s="72" t="s">
        <v>144</v>
      </c>
    </row>
    <row r="84" customFormat="false" ht="12.8" hidden="false" customHeight="false" outlineLevel="0" collapsed="false">
      <c r="A84" s="68" t="n">
        <v>45747</v>
      </c>
      <c r="B84" s="69" t="s">
        <v>63</v>
      </c>
      <c r="C84" s="69" t="s">
        <v>236</v>
      </c>
      <c r="D84" s="70" t="n">
        <v>114.9</v>
      </c>
      <c r="E84" s="70"/>
      <c r="F84" s="71" t="n">
        <f aca="false">SUM($E$4:E84)-SUM($D$4:D84)</f>
        <v>9852.17999999999</v>
      </c>
      <c r="G84" s="69" t="s">
        <v>98</v>
      </c>
      <c r="H84" s="69" t="s">
        <v>237</v>
      </c>
      <c r="I84" s="69" t="n">
        <v>202425</v>
      </c>
      <c r="J84" s="69" t="s">
        <v>132</v>
      </c>
      <c r="K84" s="72" t="s">
        <v>144</v>
      </c>
    </row>
    <row r="85" customFormat="false" ht="12.8" hidden="false" customHeight="false" outlineLevel="0" collapsed="false">
      <c r="A85" s="68" t="n">
        <v>45740</v>
      </c>
      <c r="B85" s="69" t="s">
        <v>63</v>
      </c>
      <c r="C85" s="69" t="s">
        <v>238</v>
      </c>
      <c r="D85" s="70" t="n">
        <v>2.7</v>
      </c>
      <c r="E85" s="70"/>
      <c r="F85" s="71" t="n">
        <f aca="false">SUM($E$4:E85)-SUM($D$4:D85)</f>
        <v>9849.47999999998</v>
      </c>
      <c r="G85" s="69" t="s">
        <v>98</v>
      </c>
      <c r="H85" s="69" t="s">
        <v>239</v>
      </c>
      <c r="I85" s="69" t="n">
        <v>202425</v>
      </c>
      <c r="J85" s="69" t="s">
        <v>132</v>
      </c>
      <c r="K85" s="72" t="s">
        <v>144</v>
      </c>
    </row>
    <row r="86" customFormat="false" ht="12.8" hidden="false" customHeight="false" outlineLevel="0" collapsed="false">
      <c r="A86" s="68" t="n">
        <v>45740</v>
      </c>
      <c r="B86" s="69" t="s">
        <v>63</v>
      </c>
      <c r="C86" s="69" t="s">
        <v>240</v>
      </c>
      <c r="D86" s="70" t="n">
        <v>1501.89</v>
      </c>
      <c r="E86" s="70"/>
      <c r="F86" s="71" t="n">
        <f aca="false">SUM($E$4:E86)-SUM($D$4:D86)</f>
        <v>8347.59</v>
      </c>
      <c r="G86" s="69" t="s">
        <v>201</v>
      </c>
      <c r="H86" s="69" t="s">
        <v>241</v>
      </c>
      <c r="I86" s="69" t="n">
        <v>202425</v>
      </c>
      <c r="J86" s="69" t="s">
        <v>55</v>
      </c>
      <c r="K86" s="72" t="s">
        <v>144</v>
      </c>
    </row>
    <row r="87" customFormat="false" ht="12.8" hidden="false" customHeight="false" outlineLevel="0" collapsed="false">
      <c r="A87" s="68" t="n">
        <v>45740</v>
      </c>
      <c r="B87" s="69" t="s">
        <v>63</v>
      </c>
      <c r="C87" s="69" t="s">
        <v>242</v>
      </c>
      <c r="D87" s="70" t="n">
        <v>20</v>
      </c>
      <c r="E87" s="70"/>
      <c r="F87" s="71" t="n">
        <f aca="false">SUM($E$4:E87)-SUM($D$4:D87)</f>
        <v>8327.59</v>
      </c>
      <c r="G87" s="69" t="s">
        <v>243</v>
      </c>
      <c r="H87" s="69" t="s">
        <v>244</v>
      </c>
      <c r="I87" s="69" t="n">
        <v>202425</v>
      </c>
      <c r="J87" s="69" t="s">
        <v>132</v>
      </c>
      <c r="K87" s="72" t="s">
        <v>144</v>
      </c>
    </row>
    <row r="88" customFormat="false" ht="12.8" hidden="false" customHeight="false" outlineLevel="0" collapsed="false">
      <c r="A88" s="68" t="n">
        <v>45740</v>
      </c>
      <c r="B88" s="69" t="s">
        <v>206</v>
      </c>
      <c r="C88" s="69" t="s">
        <v>56</v>
      </c>
      <c r="D88" s="70"/>
      <c r="E88" s="70" t="n">
        <v>30000</v>
      </c>
      <c r="F88" s="71" t="n">
        <f aca="false">SUM($E$4:E88)-SUM($D$4:D88)</f>
        <v>38327.59</v>
      </c>
      <c r="G88" s="69" t="s">
        <v>245</v>
      </c>
      <c r="H88" s="69" t="s">
        <v>245</v>
      </c>
      <c r="I88" s="69" t="n">
        <v>202425</v>
      </c>
      <c r="J88" s="45" t="s">
        <v>25</v>
      </c>
      <c r="K88" s="72"/>
    </row>
    <row r="89" customFormat="false" ht="12.8" hidden="false" customHeight="false" outlineLevel="0" collapsed="false">
      <c r="A89" s="68" t="n">
        <v>45740</v>
      </c>
      <c r="B89" s="69" t="s">
        <v>63</v>
      </c>
      <c r="C89" s="69" t="s">
        <v>246</v>
      </c>
      <c r="D89" s="70" t="n">
        <v>1700</v>
      </c>
      <c r="E89" s="70"/>
      <c r="F89" s="71" t="n">
        <f aca="false">SUM($E$4:E89)-SUM($D$4:D89)</f>
        <v>36627.59</v>
      </c>
      <c r="G89" s="69" t="s">
        <v>209</v>
      </c>
      <c r="H89" s="69" t="s">
        <v>210</v>
      </c>
      <c r="I89" s="69" t="n">
        <v>202425</v>
      </c>
      <c r="J89" s="45" t="s">
        <v>55</v>
      </c>
      <c r="K89" s="72" t="s">
        <v>144</v>
      </c>
    </row>
    <row r="90" customFormat="false" ht="12.8" hidden="false" customHeight="false" outlineLevel="0" collapsed="false">
      <c r="A90" s="68" t="n">
        <v>45740</v>
      </c>
      <c r="B90" s="69" t="s">
        <v>63</v>
      </c>
      <c r="C90" s="69" t="s">
        <v>208</v>
      </c>
      <c r="D90" s="70"/>
      <c r="E90" s="77" t="n">
        <v>200</v>
      </c>
      <c r="F90" s="71" t="n">
        <f aca="false">SUM($E$4:E90)-SUM($D$4:D90)</f>
        <v>36827.59</v>
      </c>
      <c r="G90" s="69" t="s">
        <v>209</v>
      </c>
      <c r="H90" s="69" t="s">
        <v>247</v>
      </c>
      <c r="I90" s="69" t="n">
        <v>202425</v>
      </c>
      <c r="J90" s="45" t="s">
        <v>55</v>
      </c>
      <c r="K90" s="72"/>
    </row>
    <row r="91" customFormat="false" ht="12.8" hidden="false" customHeight="false" outlineLevel="0" collapsed="false">
      <c r="A91" s="68" t="n">
        <v>45740</v>
      </c>
      <c r="B91" s="69" t="s">
        <v>63</v>
      </c>
      <c r="C91" s="69" t="s">
        <v>248</v>
      </c>
      <c r="D91" s="70" t="n">
        <v>25.02</v>
      </c>
      <c r="E91" s="70"/>
      <c r="F91" s="71" t="n">
        <f aca="false">SUM($E$4:E91)-SUM($D$4:D91)</f>
        <v>36802.57</v>
      </c>
      <c r="G91" s="69" t="s">
        <v>180</v>
      </c>
      <c r="H91" s="78" t="s">
        <v>249</v>
      </c>
      <c r="I91" s="69" t="n">
        <v>202425</v>
      </c>
      <c r="J91" s="69" t="s">
        <v>132</v>
      </c>
      <c r="K91" s="79" t="s">
        <v>250</v>
      </c>
    </row>
    <row r="92" customFormat="false" ht="12.8" hidden="false" customHeight="false" outlineLevel="0" collapsed="false">
      <c r="A92" s="68" t="n">
        <v>45740</v>
      </c>
      <c r="B92" s="69" t="s">
        <v>63</v>
      </c>
      <c r="C92" s="69" t="s">
        <v>227</v>
      </c>
      <c r="D92" s="70" t="n">
        <v>94.9</v>
      </c>
      <c r="E92" s="70"/>
      <c r="F92" s="71" t="n">
        <f aca="false">SUM($E$4:E92)-SUM($D$4:D92)</f>
        <v>36707.67</v>
      </c>
      <c r="G92" s="69" t="s">
        <v>216</v>
      </c>
      <c r="H92" s="69" t="s">
        <v>251</v>
      </c>
      <c r="I92" s="69" t="n">
        <v>202425</v>
      </c>
      <c r="J92" s="45" t="s">
        <v>132</v>
      </c>
      <c r="K92" s="72" t="s">
        <v>144</v>
      </c>
    </row>
    <row r="93" customFormat="false" ht="12.8" hidden="false" customHeight="false" outlineLevel="0" collapsed="false">
      <c r="A93" s="68" t="n">
        <v>45762</v>
      </c>
      <c r="B93" s="69" t="s">
        <v>63</v>
      </c>
      <c r="C93" s="45" t="s">
        <v>252</v>
      </c>
      <c r="D93" s="24" t="n">
        <v>9.98</v>
      </c>
      <c r="E93" s="24"/>
      <c r="F93" s="71" t="n">
        <f aca="false">SUM($E$4:E93)-SUM($D$4:D93)</f>
        <v>36697.69</v>
      </c>
      <c r="G93" s="45" t="s">
        <v>253</v>
      </c>
      <c r="H93" s="45" t="s">
        <v>253</v>
      </c>
      <c r="I93" s="69" t="n">
        <v>202425</v>
      </c>
      <c r="J93" s="6" t="s">
        <v>132</v>
      </c>
      <c r="K93" s="56" t="s">
        <v>144</v>
      </c>
    </row>
    <row r="94" customFormat="false" ht="23.85" hidden="false" customHeight="false" outlineLevel="0" collapsed="false">
      <c r="A94" s="68" t="n">
        <v>45769</v>
      </c>
      <c r="B94" s="69" t="s">
        <v>48</v>
      </c>
      <c r="C94" s="45" t="s">
        <v>254</v>
      </c>
      <c r="D94" s="24" t="n">
        <v>3897.6</v>
      </c>
      <c r="E94" s="24"/>
      <c r="F94" s="71" t="n">
        <f aca="false">SUM($E$4:E94)-SUM($D$4:D94)</f>
        <v>32800.09</v>
      </c>
      <c r="G94" s="45" t="s">
        <v>255</v>
      </c>
      <c r="H94" s="45" t="s">
        <v>256</v>
      </c>
      <c r="I94" s="69" t="n">
        <v>202425</v>
      </c>
      <c r="J94" s="45" t="s">
        <v>55</v>
      </c>
      <c r="K94" s="72" t="s">
        <v>144</v>
      </c>
    </row>
    <row r="95" customFormat="false" ht="12.8" hidden="false" customHeight="false" outlineLevel="0" collapsed="false">
      <c r="A95" s="68" t="n">
        <v>45775</v>
      </c>
      <c r="B95" s="69" t="s">
        <v>63</v>
      </c>
      <c r="C95" s="45" t="s">
        <v>133</v>
      </c>
      <c r="D95" s="24" t="n">
        <v>14.32</v>
      </c>
      <c r="E95" s="24"/>
      <c r="F95" s="71" t="n">
        <f aca="false">SUM($E$4:E95)-SUM($D$4:D95)</f>
        <v>32785.77</v>
      </c>
      <c r="G95" s="45" t="s">
        <v>257</v>
      </c>
      <c r="H95" s="45" t="s">
        <v>258</v>
      </c>
      <c r="I95" s="69" t="n">
        <v>202425</v>
      </c>
      <c r="J95" s="6" t="s">
        <v>132</v>
      </c>
      <c r="K95" s="56" t="s">
        <v>144</v>
      </c>
    </row>
    <row r="96" customFormat="false" ht="12.8" hidden="false" customHeight="false" outlineLevel="0" collapsed="false">
      <c r="A96" s="68" t="n">
        <v>45775</v>
      </c>
      <c r="B96" s="69" t="s">
        <v>63</v>
      </c>
      <c r="C96" s="45" t="s">
        <v>259</v>
      </c>
      <c r="D96" s="24" t="n">
        <v>61.09</v>
      </c>
      <c r="E96" s="24"/>
      <c r="F96" s="71" t="n">
        <f aca="false">SUM($E$4:E96)-SUM($D$4:D96)</f>
        <v>32724.68</v>
      </c>
      <c r="G96" s="45" t="s">
        <v>260</v>
      </c>
      <c r="H96" s="45" t="s">
        <v>260</v>
      </c>
      <c r="I96" s="69" t="n">
        <v>202425</v>
      </c>
      <c r="J96" s="45" t="s">
        <v>132</v>
      </c>
      <c r="K96" s="56" t="s">
        <v>144</v>
      </c>
    </row>
    <row r="97" customFormat="false" ht="12.8" hidden="false" customHeight="false" outlineLevel="0" collapsed="false">
      <c r="A97" s="68" t="n">
        <v>45775</v>
      </c>
      <c r="B97" s="69" t="s">
        <v>63</v>
      </c>
      <c r="C97" s="45" t="s">
        <v>259</v>
      </c>
      <c r="D97" s="24" t="n">
        <v>25.87</v>
      </c>
      <c r="E97" s="24"/>
      <c r="F97" s="71" t="n">
        <f aca="false">SUM($E$4:E97)-SUM($D$4:D97)</f>
        <v>32698.81</v>
      </c>
      <c r="G97" s="45" t="s">
        <v>261</v>
      </c>
      <c r="H97" s="45" t="s">
        <v>261</v>
      </c>
      <c r="I97" s="69" t="n">
        <v>202425</v>
      </c>
      <c r="J97" s="45" t="s">
        <v>132</v>
      </c>
      <c r="K97" s="56" t="s">
        <v>144</v>
      </c>
    </row>
    <row r="98" customFormat="false" ht="23.85" hidden="false" customHeight="false" outlineLevel="0" collapsed="false">
      <c r="A98" s="68" t="n">
        <v>45776</v>
      </c>
      <c r="B98" s="69" t="s">
        <v>63</v>
      </c>
      <c r="C98" s="45" t="s">
        <v>262</v>
      </c>
      <c r="D98" s="24" t="n">
        <v>30.03</v>
      </c>
      <c r="E98" s="24"/>
      <c r="F98" s="71" t="n">
        <f aca="false">SUM($E$4:E98)-SUM($D$4:D98)</f>
        <v>32668.78</v>
      </c>
      <c r="G98" s="45" t="s">
        <v>180</v>
      </c>
      <c r="H98" s="45" t="s">
        <v>180</v>
      </c>
      <c r="I98" s="69" t="n">
        <v>202425</v>
      </c>
      <c r="J98" s="6" t="s">
        <v>132</v>
      </c>
      <c r="K98" s="56" t="s">
        <v>144</v>
      </c>
    </row>
    <row r="99" customFormat="false" ht="23.85" hidden="false" customHeight="false" outlineLevel="0" collapsed="false">
      <c r="A99" s="68" t="n">
        <v>45778</v>
      </c>
      <c r="B99" s="69" t="s">
        <v>63</v>
      </c>
      <c r="C99" s="45" t="s">
        <v>246</v>
      </c>
      <c r="D99" s="24" t="n">
        <v>5100</v>
      </c>
      <c r="E99" s="24"/>
      <c r="F99" s="71" t="n">
        <f aca="false">SUM($E$4:E99)-SUM($D$4:D99)</f>
        <v>27568.78</v>
      </c>
      <c r="G99" s="45" t="s">
        <v>263</v>
      </c>
      <c r="H99" s="45" t="s">
        <v>263</v>
      </c>
      <c r="I99" s="69" t="n">
        <v>202425</v>
      </c>
      <c r="J99" s="45" t="s">
        <v>55</v>
      </c>
      <c r="K99" s="56" t="s">
        <v>144</v>
      </c>
    </row>
    <row r="100" customFormat="false" ht="23.85" hidden="false" customHeight="false" outlineLevel="0" collapsed="false">
      <c r="A100" s="68" t="n">
        <v>45779</v>
      </c>
      <c r="B100" s="69" t="s">
        <v>63</v>
      </c>
      <c r="C100" s="45" t="s">
        <v>264</v>
      </c>
      <c r="D100" s="24" t="n">
        <v>28.3</v>
      </c>
      <c r="E100" s="24"/>
      <c r="F100" s="71" t="n">
        <f aca="false">SUM($E$4:E100)-SUM($D$4:D100)</f>
        <v>27540.48</v>
      </c>
      <c r="G100" s="45" t="s">
        <v>265</v>
      </c>
      <c r="H100" s="45" t="s">
        <v>265</v>
      </c>
      <c r="I100" s="69" t="n">
        <v>202425</v>
      </c>
      <c r="J100" s="6" t="s">
        <v>132</v>
      </c>
      <c r="K100" s="56" t="s">
        <v>144</v>
      </c>
    </row>
    <row r="101" customFormat="false" ht="35" hidden="false" customHeight="false" outlineLevel="0" collapsed="false">
      <c r="A101" s="68" t="n">
        <v>45784</v>
      </c>
      <c r="B101" s="69" t="s">
        <v>48</v>
      </c>
      <c r="C101" s="45" t="s">
        <v>266</v>
      </c>
      <c r="D101" s="24" t="n">
        <v>5713</v>
      </c>
      <c r="E101" s="24"/>
      <c r="F101" s="71" t="n">
        <f aca="false">SUM($E$4:E101)-SUM($D$4:D101)</f>
        <v>21827.48</v>
      </c>
      <c r="G101" s="45" t="s">
        <v>267</v>
      </c>
      <c r="H101" s="45" t="s">
        <v>267</v>
      </c>
      <c r="I101" s="69" t="n">
        <v>202425</v>
      </c>
      <c r="J101" s="45" t="s">
        <v>55</v>
      </c>
      <c r="K101" s="56" t="s">
        <v>144</v>
      </c>
    </row>
    <row r="102" customFormat="false" ht="12.8" hidden="false" customHeight="false" outlineLevel="0" collapsed="false">
      <c r="A102" s="68" t="n">
        <v>45789</v>
      </c>
      <c r="B102" s="69" t="s">
        <v>63</v>
      </c>
      <c r="C102" s="45" t="s">
        <v>268</v>
      </c>
      <c r="D102" s="24" t="n">
        <v>97.74</v>
      </c>
      <c r="E102" s="24"/>
      <c r="F102" s="71" t="n">
        <f aca="false">SUM($E$4:E102)-SUM($D$4:D102)</f>
        <v>21729.74</v>
      </c>
      <c r="G102" s="45" t="s">
        <v>269</v>
      </c>
      <c r="H102" s="45" t="s">
        <v>269</v>
      </c>
      <c r="I102" s="69" t="n">
        <v>202425</v>
      </c>
      <c r="J102" s="45" t="s">
        <v>132</v>
      </c>
      <c r="K102" s="56" t="s">
        <v>144</v>
      </c>
    </row>
    <row r="103" customFormat="false" ht="23.85" hidden="false" customHeight="false" outlineLevel="0" collapsed="false">
      <c r="A103" s="68" t="n">
        <v>45790</v>
      </c>
      <c r="B103" s="69" t="s">
        <v>63</v>
      </c>
      <c r="C103" s="45" t="s">
        <v>270</v>
      </c>
      <c r="D103" s="24" t="n">
        <v>5.64</v>
      </c>
      <c r="E103" s="24"/>
      <c r="F103" s="71" t="n">
        <f aca="false">SUM($E$4:E103)-SUM($D$4:D103)</f>
        <v>21724.1</v>
      </c>
      <c r="G103" s="45" t="s">
        <v>271</v>
      </c>
      <c r="H103" s="45" t="s">
        <v>271</v>
      </c>
      <c r="I103" s="69" t="n">
        <v>202425</v>
      </c>
      <c r="J103" s="6" t="s">
        <v>132</v>
      </c>
      <c r="K103" s="56" t="s">
        <v>144</v>
      </c>
    </row>
    <row r="104" customFormat="false" ht="12.8" hidden="false" customHeight="false" outlineLevel="0" collapsed="false">
      <c r="A104" s="68" t="n">
        <v>45790</v>
      </c>
      <c r="B104" s="69" t="s">
        <v>63</v>
      </c>
      <c r="C104" s="45" t="s">
        <v>227</v>
      </c>
      <c r="D104" s="24" t="n">
        <v>26.3</v>
      </c>
      <c r="E104" s="24"/>
      <c r="F104" s="71" t="n">
        <f aca="false">SUM($E$4:E104)-SUM($D$4:D104)</f>
        <v>21697.8</v>
      </c>
      <c r="G104" s="45" t="s">
        <v>272</v>
      </c>
      <c r="H104" s="45" t="s">
        <v>272</v>
      </c>
      <c r="I104" s="69" t="n">
        <v>202425</v>
      </c>
      <c r="J104" s="6" t="s">
        <v>132</v>
      </c>
      <c r="K104" s="56" t="s">
        <v>144</v>
      </c>
    </row>
    <row r="105" customFormat="false" ht="12.8" hidden="false" customHeight="false" outlineLevel="0" collapsed="false">
      <c r="A105" s="68" t="n">
        <v>45790</v>
      </c>
      <c r="B105" s="69" t="s">
        <v>63</v>
      </c>
      <c r="C105" s="45" t="s">
        <v>252</v>
      </c>
      <c r="D105" s="24" t="n">
        <v>16.06</v>
      </c>
      <c r="E105" s="24"/>
      <c r="F105" s="71" t="n">
        <f aca="false">SUM($E$4:E105)-SUM($D$4:D105)</f>
        <v>21681.74</v>
      </c>
      <c r="G105" s="45" t="s">
        <v>273</v>
      </c>
      <c r="H105" s="45" t="s">
        <v>273</v>
      </c>
      <c r="I105" s="69" t="n">
        <v>202425</v>
      </c>
      <c r="J105" s="6" t="s">
        <v>132</v>
      </c>
      <c r="K105" s="56" t="s">
        <v>144</v>
      </c>
    </row>
    <row r="106" customFormat="false" ht="12.8" hidden="false" customHeight="false" outlineLevel="0" collapsed="false">
      <c r="A106" s="68" t="n">
        <v>45797</v>
      </c>
      <c r="B106" s="69" t="s">
        <v>63</v>
      </c>
      <c r="C106" s="45" t="s">
        <v>227</v>
      </c>
      <c r="D106" s="24" t="n">
        <v>17.3</v>
      </c>
      <c r="E106" s="24"/>
      <c r="F106" s="71" t="n">
        <f aca="false">SUM($E$4:E106)-SUM($D$4:D106)</f>
        <v>21664.44</v>
      </c>
      <c r="G106" s="45" t="s">
        <v>274</v>
      </c>
      <c r="H106" s="45" t="s">
        <v>274</v>
      </c>
      <c r="I106" s="69" t="n">
        <v>202425</v>
      </c>
      <c r="J106" s="6" t="s">
        <v>132</v>
      </c>
      <c r="K106" s="56" t="s">
        <v>144</v>
      </c>
    </row>
    <row r="107" customFormat="false" ht="12.8" hidden="false" customHeight="false" outlineLevel="0" collapsed="false">
      <c r="A107" s="68" t="n">
        <v>45804</v>
      </c>
      <c r="B107" s="69" t="s">
        <v>63</v>
      </c>
      <c r="C107" s="45" t="s">
        <v>275</v>
      </c>
      <c r="D107" s="24" t="n">
        <v>28.8</v>
      </c>
      <c r="E107" s="24"/>
      <c r="F107" s="71" t="n">
        <f aca="false">SUM($E$4:E107)-SUM($D$4:D107)</f>
        <v>21635.64</v>
      </c>
      <c r="G107" s="45" t="s">
        <v>276</v>
      </c>
      <c r="H107" s="45" t="s">
        <v>276</v>
      </c>
      <c r="I107" s="69" t="n">
        <v>202425</v>
      </c>
      <c r="J107" s="45" t="s">
        <v>132</v>
      </c>
      <c r="K107" s="56" t="s">
        <v>144</v>
      </c>
    </row>
    <row r="108" customFormat="false" ht="12.8" hidden="false" customHeight="false" outlineLevel="0" collapsed="false">
      <c r="A108" s="68" t="n">
        <v>45805</v>
      </c>
      <c r="B108" s="69" t="s">
        <v>48</v>
      </c>
      <c r="C108" s="45" t="s">
        <v>277</v>
      </c>
      <c r="D108" s="24" t="n">
        <v>14400</v>
      </c>
      <c r="E108" s="24"/>
      <c r="F108" s="71" t="n">
        <f aca="false">SUM($E$4:E108)-SUM($D$4:D108)</f>
        <v>7235.63999999999</v>
      </c>
      <c r="G108" s="45" t="s">
        <v>255</v>
      </c>
      <c r="H108" s="45" t="s">
        <v>255</v>
      </c>
      <c r="I108" s="69" t="n">
        <v>202425</v>
      </c>
      <c r="J108" s="6" t="s">
        <v>55</v>
      </c>
      <c r="K108" s="56" t="s">
        <v>144</v>
      </c>
    </row>
    <row r="109" s="30" customFormat="true" ht="12.8" hidden="false" customHeight="false" outlineLevel="0" collapsed="false">
      <c r="A109" s="68" t="n">
        <v>45810</v>
      </c>
      <c r="B109" s="69" t="s">
        <v>63</v>
      </c>
      <c r="C109" s="45" t="s">
        <v>278</v>
      </c>
      <c r="D109" s="24" t="n">
        <v>12</v>
      </c>
      <c r="E109" s="24"/>
      <c r="F109" s="71" t="n">
        <f aca="false">SUM($E$4:E109)-SUM($D$4:D109)</f>
        <v>7223.63999999999</v>
      </c>
      <c r="G109" s="45" t="s">
        <v>279</v>
      </c>
      <c r="H109" s="45" t="s">
        <v>280</v>
      </c>
      <c r="I109" s="69" t="n">
        <v>202425</v>
      </c>
      <c r="J109" s="6" t="s">
        <v>132</v>
      </c>
      <c r="K109" s="56" t="s">
        <v>144</v>
      </c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  <c r="JZ109" s="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"/>
      <c r="KZ109" s="6"/>
      <c r="LA109" s="6"/>
      <c r="LB109" s="6"/>
      <c r="LC109" s="6"/>
      <c r="LD109" s="6"/>
      <c r="LE109" s="6"/>
      <c r="LF109" s="6"/>
      <c r="LG109" s="6"/>
      <c r="LH109" s="6"/>
      <c r="LI109" s="6"/>
      <c r="LJ109" s="6"/>
      <c r="LK109" s="6"/>
      <c r="LL109" s="6"/>
      <c r="LM109" s="6"/>
      <c r="LN109" s="6"/>
      <c r="LO109" s="6"/>
      <c r="LP109" s="6"/>
      <c r="LQ109" s="6"/>
      <c r="LR109" s="6"/>
      <c r="LS109" s="6"/>
      <c r="LT109" s="6"/>
      <c r="LU109" s="6"/>
      <c r="LV109" s="6"/>
      <c r="LW109" s="6"/>
      <c r="LX109" s="6"/>
      <c r="LY109" s="6"/>
      <c r="LZ109" s="6"/>
      <c r="MA109" s="6"/>
      <c r="MB109" s="6"/>
      <c r="MC109" s="6"/>
      <c r="MD109" s="6"/>
      <c r="ME109" s="6"/>
      <c r="MF109" s="6"/>
      <c r="MG109" s="6"/>
      <c r="MH109" s="6"/>
      <c r="MI109" s="6"/>
      <c r="MJ109" s="6"/>
      <c r="MK109" s="6"/>
      <c r="ML109" s="6"/>
      <c r="MM109" s="6"/>
      <c r="MN109" s="6"/>
      <c r="MO109" s="6"/>
      <c r="MP109" s="6"/>
      <c r="MQ109" s="6"/>
      <c r="MR109" s="6"/>
      <c r="MS109" s="6"/>
      <c r="MT109" s="6"/>
      <c r="MU109" s="6"/>
      <c r="MV109" s="6"/>
      <c r="MW109" s="6"/>
      <c r="MX109" s="6"/>
      <c r="MY109" s="6"/>
      <c r="MZ109" s="6"/>
      <c r="NA109" s="6"/>
      <c r="NB109" s="6"/>
      <c r="NC109" s="6"/>
      <c r="ND109" s="6"/>
      <c r="NE109" s="6"/>
      <c r="NF109" s="6"/>
      <c r="NG109" s="6"/>
      <c r="NH109" s="6"/>
      <c r="NI109" s="6"/>
      <c r="NJ109" s="6"/>
      <c r="NK109" s="6"/>
      <c r="NL109" s="6"/>
      <c r="NM109" s="6"/>
      <c r="NN109" s="6"/>
      <c r="NO109" s="6"/>
      <c r="NP109" s="6"/>
      <c r="NQ109" s="6"/>
      <c r="NR109" s="6"/>
      <c r="NS109" s="6"/>
      <c r="NT109" s="6"/>
      <c r="NU109" s="6"/>
      <c r="NV109" s="6"/>
      <c r="NW109" s="6"/>
      <c r="NX109" s="6"/>
      <c r="NY109" s="6"/>
      <c r="NZ109" s="6"/>
      <c r="OA109" s="6"/>
      <c r="OB109" s="6"/>
      <c r="OC109" s="6"/>
      <c r="OD109" s="6"/>
      <c r="OE109" s="6"/>
      <c r="OF109" s="6"/>
      <c r="OG109" s="6"/>
      <c r="OH109" s="6"/>
      <c r="OI109" s="6"/>
      <c r="OJ109" s="6"/>
      <c r="OK109" s="6"/>
      <c r="OL109" s="6"/>
      <c r="OM109" s="6"/>
      <c r="ON109" s="6"/>
      <c r="OO109" s="6"/>
      <c r="OP109" s="6"/>
      <c r="OQ109" s="6"/>
      <c r="OR109" s="6"/>
      <c r="OS109" s="6"/>
      <c r="OT109" s="6"/>
      <c r="OU109" s="6"/>
      <c r="OV109" s="6"/>
      <c r="OW109" s="6"/>
      <c r="OX109" s="6"/>
      <c r="OY109" s="6"/>
      <c r="OZ109" s="6"/>
      <c r="PA109" s="6"/>
      <c r="PB109" s="6"/>
      <c r="PC109" s="6"/>
      <c r="PD109" s="6"/>
      <c r="PE109" s="6"/>
      <c r="PF109" s="6"/>
      <c r="PG109" s="6"/>
      <c r="PH109" s="6"/>
      <c r="PI109" s="6"/>
      <c r="PJ109" s="6"/>
      <c r="PK109" s="6"/>
      <c r="PL109" s="6"/>
      <c r="PM109" s="6"/>
      <c r="PN109" s="6"/>
      <c r="PO109" s="6"/>
      <c r="PP109" s="6"/>
      <c r="PQ109" s="6"/>
      <c r="PR109" s="6"/>
      <c r="PS109" s="6"/>
      <c r="PT109" s="6"/>
      <c r="PU109" s="6"/>
      <c r="PV109" s="6"/>
      <c r="PW109" s="6"/>
      <c r="PX109" s="6"/>
      <c r="PY109" s="6"/>
      <c r="PZ109" s="6"/>
      <c r="QA109" s="6"/>
      <c r="QB109" s="6"/>
      <c r="QC109" s="6"/>
      <c r="QD109" s="6"/>
      <c r="QE109" s="6"/>
      <c r="QF109" s="6"/>
      <c r="QG109" s="6"/>
      <c r="QH109" s="6"/>
      <c r="QI109" s="6"/>
      <c r="QJ109" s="6"/>
      <c r="QK109" s="6"/>
      <c r="QL109" s="6"/>
      <c r="QM109" s="6"/>
      <c r="QN109" s="6"/>
      <c r="QO109" s="6"/>
      <c r="QP109" s="6"/>
      <c r="QQ109" s="6"/>
      <c r="QR109" s="6"/>
      <c r="QS109" s="6"/>
      <c r="QT109" s="6"/>
      <c r="QU109" s="6"/>
      <c r="QV109" s="6"/>
      <c r="QW109" s="6"/>
      <c r="QX109" s="6"/>
      <c r="QY109" s="6"/>
      <c r="QZ109" s="6"/>
      <c r="RA109" s="6"/>
      <c r="RB109" s="6"/>
      <c r="RC109" s="6"/>
      <c r="RD109" s="6"/>
      <c r="RE109" s="6"/>
      <c r="RF109" s="6"/>
      <c r="RG109" s="6"/>
      <c r="RH109" s="6"/>
      <c r="RI109" s="6"/>
      <c r="RJ109" s="6"/>
      <c r="RK109" s="6"/>
      <c r="RL109" s="6"/>
      <c r="RM109" s="6"/>
      <c r="RN109" s="6"/>
      <c r="RO109" s="6"/>
      <c r="RP109" s="6"/>
      <c r="RQ109" s="6"/>
      <c r="RR109" s="6"/>
      <c r="RS109" s="6"/>
      <c r="RT109" s="6"/>
      <c r="RU109" s="6"/>
      <c r="RV109" s="6"/>
      <c r="RW109" s="6"/>
      <c r="RX109" s="6"/>
      <c r="RY109" s="6"/>
      <c r="RZ109" s="6"/>
      <c r="SA109" s="6"/>
      <c r="SB109" s="6"/>
      <c r="SC109" s="6"/>
      <c r="SD109" s="6"/>
      <c r="SE109" s="6"/>
      <c r="SF109" s="6"/>
      <c r="SG109" s="6"/>
      <c r="SH109" s="6"/>
      <c r="SI109" s="6"/>
      <c r="SJ109" s="6"/>
      <c r="SK109" s="6"/>
      <c r="SL109" s="6"/>
      <c r="SM109" s="6"/>
      <c r="SN109" s="6"/>
      <c r="SO109" s="6"/>
      <c r="SP109" s="6"/>
      <c r="SQ109" s="6"/>
      <c r="SR109" s="6"/>
      <c r="SS109" s="6"/>
      <c r="ST109" s="6"/>
      <c r="SU109" s="6"/>
      <c r="SV109" s="6"/>
      <c r="SW109" s="6"/>
      <c r="SX109" s="6"/>
      <c r="SY109" s="6"/>
      <c r="SZ109" s="6"/>
      <c r="TA109" s="6"/>
      <c r="TB109" s="6"/>
      <c r="TC109" s="6"/>
      <c r="TD109" s="6"/>
      <c r="TE109" s="6"/>
      <c r="TF109" s="6"/>
      <c r="TG109" s="6"/>
      <c r="TH109" s="6"/>
      <c r="TI109" s="6"/>
      <c r="TJ109" s="6"/>
      <c r="TK109" s="6"/>
      <c r="TL109" s="6"/>
      <c r="TM109" s="6"/>
      <c r="TN109" s="6"/>
      <c r="TO109" s="6"/>
      <c r="TP109" s="6"/>
      <c r="TQ109" s="6"/>
      <c r="TR109" s="6"/>
      <c r="TS109" s="6"/>
      <c r="TT109" s="6"/>
      <c r="TU109" s="6"/>
      <c r="TV109" s="6"/>
      <c r="TW109" s="6"/>
      <c r="TX109" s="6"/>
      <c r="TY109" s="6"/>
      <c r="TZ109" s="6"/>
      <c r="UA109" s="6"/>
      <c r="UB109" s="6"/>
      <c r="UC109" s="6"/>
      <c r="UD109" s="6"/>
      <c r="UE109" s="6"/>
      <c r="UF109" s="6"/>
      <c r="UG109" s="6"/>
      <c r="UH109" s="6"/>
      <c r="UI109" s="6"/>
      <c r="UJ109" s="6"/>
      <c r="UK109" s="6"/>
      <c r="UL109" s="6"/>
      <c r="UM109" s="6"/>
      <c r="UN109" s="6"/>
      <c r="UO109" s="6"/>
      <c r="UP109" s="6"/>
      <c r="UQ109" s="6"/>
      <c r="UR109" s="6"/>
      <c r="US109" s="6"/>
      <c r="UT109" s="6"/>
      <c r="UU109" s="6"/>
      <c r="UV109" s="6"/>
      <c r="UW109" s="6"/>
      <c r="UX109" s="6"/>
      <c r="UY109" s="6"/>
      <c r="UZ109" s="6"/>
      <c r="VA109" s="6"/>
      <c r="VB109" s="6"/>
      <c r="VC109" s="6"/>
      <c r="VD109" s="6"/>
      <c r="VE109" s="6"/>
      <c r="VF109" s="6"/>
      <c r="VG109" s="6"/>
      <c r="VH109" s="6"/>
      <c r="VI109" s="6"/>
      <c r="VJ109" s="6"/>
      <c r="VK109" s="6"/>
      <c r="VL109" s="6"/>
      <c r="VM109" s="6"/>
      <c r="VN109" s="6"/>
      <c r="VO109" s="6"/>
      <c r="VP109" s="6"/>
      <c r="VQ109" s="6"/>
      <c r="VR109" s="6"/>
      <c r="VS109" s="6"/>
      <c r="VT109" s="6"/>
      <c r="VU109" s="6"/>
      <c r="VV109" s="6"/>
      <c r="VW109" s="6"/>
      <c r="VX109" s="6"/>
      <c r="VY109" s="6"/>
      <c r="VZ109" s="6"/>
      <c r="WA109" s="6"/>
      <c r="WB109" s="6"/>
      <c r="WC109" s="6"/>
      <c r="WD109" s="6"/>
      <c r="WE109" s="6"/>
      <c r="WF109" s="6"/>
      <c r="WG109" s="6"/>
      <c r="WH109" s="6"/>
      <c r="WI109" s="6"/>
      <c r="WJ109" s="6"/>
      <c r="WK109" s="6"/>
      <c r="WL109" s="6"/>
      <c r="WM109" s="6"/>
      <c r="WN109" s="6"/>
      <c r="WO109" s="6"/>
      <c r="WP109" s="6"/>
      <c r="WQ109" s="6"/>
      <c r="WR109" s="6"/>
      <c r="WS109" s="6"/>
      <c r="WT109" s="6"/>
      <c r="WU109" s="6"/>
      <c r="WV109" s="6"/>
      <c r="WW109" s="6"/>
      <c r="WX109" s="6"/>
      <c r="WY109" s="6"/>
      <c r="WZ109" s="6"/>
      <c r="XA109" s="6"/>
      <c r="XB109" s="6"/>
      <c r="XC109" s="6"/>
      <c r="XD109" s="6"/>
      <c r="XE109" s="6"/>
      <c r="XF109" s="6"/>
      <c r="XG109" s="6"/>
      <c r="XH109" s="6"/>
      <c r="XI109" s="6"/>
      <c r="XJ109" s="6"/>
      <c r="XK109" s="6"/>
      <c r="XL109" s="6"/>
      <c r="XM109" s="6"/>
      <c r="XN109" s="6"/>
      <c r="XO109" s="6"/>
      <c r="XP109" s="6"/>
      <c r="XQ109" s="6"/>
      <c r="XR109" s="6"/>
      <c r="XS109" s="6"/>
      <c r="XT109" s="6"/>
      <c r="XU109" s="6"/>
      <c r="XV109" s="6"/>
      <c r="XW109" s="6"/>
      <c r="XX109" s="6"/>
      <c r="XY109" s="6"/>
      <c r="XZ109" s="6"/>
      <c r="YA109" s="6"/>
      <c r="YB109" s="6"/>
      <c r="YC109" s="6"/>
      <c r="YD109" s="6"/>
      <c r="YE109" s="6"/>
      <c r="YF109" s="6"/>
      <c r="YG109" s="6"/>
      <c r="YH109" s="6"/>
      <c r="YI109" s="6"/>
      <c r="YJ109" s="6"/>
      <c r="YK109" s="6"/>
      <c r="YL109" s="6"/>
      <c r="YM109" s="6"/>
      <c r="YN109" s="6"/>
      <c r="YO109" s="6"/>
      <c r="YP109" s="6"/>
      <c r="YQ109" s="6"/>
      <c r="YR109" s="6"/>
      <c r="YS109" s="6"/>
      <c r="YT109" s="6"/>
      <c r="YU109" s="6"/>
      <c r="YV109" s="6"/>
      <c r="YW109" s="6"/>
      <c r="YX109" s="6"/>
      <c r="YY109" s="6"/>
      <c r="YZ109" s="6"/>
      <c r="ZA109" s="6"/>
      <c r="ZB109" s="6"/>
      <c r="ZC109" s="6"/>
      <c r="ZD109" s="6"/>
      <c r="ZE109" s="6"/>
      <c r="ZF109" s="6"/>
      <c r="ZG109" s="6"/>
      <c r="ZH109" s="6"/>
      <c r="ZI109" s="6"/>
      <c r="ZJ109" s="6"/>
      <c r="ZK109" s="6"/>
      <c r="ZL109" s="6"/>
      <c r="ZM109" s="6"/>
      <c r="ZN109" s="6"/>
      <c r="ZO109" s="6"/>
      <c r="ZP109" s="6"/>
      <c r="ZQ109" s="6"/>
      <c r="ZR109" s="6"/>
      <c r="ZS109" s="6"/>
      <c r="ZT109" s="6"/>
      <c r="ZU109" s="6"/>
      <c r="ZV109" s="6"/>
      <c r="ZW109" s="6"/>
      <c r="ZX109" s="6"/>
      <c r="ZY109" s="6"/>
      <c r="ZZ109" s="6"/>
      <c r="AAA109" s="6"/>
      <c r="AAB109" s="6"/>
      <c r="AAC109" s="6"/>
      <c r="AAD109" s="6"/>
      <c r="AAE109" s="6"/>
      <c r="AAF109" s="6"/>
      <c r="AAG109" s="6"/>
      <c r="AAH109" s="6"/>
      <c r="AAI109" s="6"/>
      <c r="AAJ109" s="6"/>
      <c r="AAK109" s="6"/>
      <c r="AAL109" s="6"/>
      <c r="AAM109" s="6"/>
      <c r="AAN109" s="6"/>
      <c r="AAO109" s="6"/>
      <c r="AAP109" s="6"/>
      <c r="AAQ109" s="6"/>
      <c r="AAR109" s="6"/>
      <c r="AAS109" s="6"/>
      <c r="AAT109" s="6"/>
      <c r="AAU109" s="6"/>
      <c r="AAV109" s="6"/>
      <c r="AAW109" s="6"/>
      <c r="AAX109" s="6"/>
      <c r="AAY109" s="6"/>
      <c r="AAZ109" s="6"/>
      <c r="ABA109" s="6"/>
      <c r="ABB109" s="6"/>
      <c r="ABC109" s="6"/>
      <c r="ABD109" s="6"/>
      <c r="ABE109" s="6"/>
      <c r="ABF109" s="6"/>
      <c r="ABG109" s="6"/>
      <c r="ABH109" s="6"/>
      <c r="ABI109" s="6"/>
      <c r="ABJ109" s="6"/>
      <c r="ABK109" s="6"/>
      <c r="ABL109" s="6"/>
      <c r="ABM109" s="6"/>
      <c r="ABN109" s="6"/>
      <c r="ABO109" s="6"/>
      <c r="ABP109" s="6"/>
      <c r="ABQ109" s="6"/>
      <c r="ABR109" s="6"/>
      <c r="ABS109" s="6"/>
      <c r="ABT109" s="6"/>
      <c r="ABU109" s="6"/>
      <c r="ABV109" s="6"/>
      <c r="ABW109" s="6"/>
      <c r="ABX109" s="6"/>
      <c r="ABY109" s="6"/>
      <c r="ABZ109" s="6"/>
      <c r="ACA109" s="6"/>
      <c r="ACB109" s="6"/>
      <c r="ACC109" s="6"/>
      <c r="ACD109" s="6"/>
      <c r="ACE109" s="6"/>
      <c r="ACF109" s="6"/>
      <c r="ACG109" s="6"/>
      <c r="ACH109" s="6"/>
      <c r="ACI109" s="6"/>
      <c r="ACJ109" s="6"/>
      <c r="ACK109" s="6"/>
      <c r="ACL109" s="6"/>
      <c r="ACM109" s="6"/>
      <c r="ACN109" s="6"/>
      <c r="ACO109" s="6"/>
      <c r="ACP109" s="6"/>
      <c r="ACQ109" s="6"/>
      <c r="ACR109" s="6"/>
      <c r="ACS109" s="6"/>
      <c r="ACT109" s="6"/>
      <c r="ACU109" s="6"/>
      <c r="ACV109" s="6"/>
      <c r="ACW109" s="6"/>
      <c r="ACX109" s="6"/>
      <c r="ACY109" s="6"/>
      <c r="ACZ109" s="6"/>
      <c r="ADA109" s="6"/>
      <c r="ADB109" s="6"/>
      <c r="ADC109" s="6"/>
      <c r="ADD109" s="6"/>
      <c r="ADE109" s="6"/>
      <c r="ADF109" s="6"/>
      <c r="ADG109" s="6"/>
      <c r="ADH109" s="6"/>
      <c r="ADI109" s="6"/>
      <c r="ADJ109" s="6"/>
      <c r="ADK109" s="6"/>
      <c r="ADL109" s="6"/>
      <c r="ADM109" s="6"/>
      <c r="ADN109" s="6"/>
      <c r="ADO109" s="6"/>
      <c r="ADP109" s="6"/>
      <c r="ADQ109" s="6"/>
      <c r="ADR109" s="6"/>
      <c r="ADS109" s="6"/>
      <c r="ADT109" s="6"/>
      <c r="ADU109" s="6"/>
      <c r="ADV109" s="6"/>
      <c r="ADW109" s="6"/>
      <c r="ADX109" s="6"/>
      <c r="ADY109" s="6"/>
      <c r="ADZ109" s="6"/>
      <c r="AEA109" s="6"/>
      <c r="AEB109" s="6"/>
      <c r="AEC109" s="6"/>
      <c r="AED109" s="6"/>
      <c r="AEE109" s="6"/>
      <c r="AEF109" s="6"/>
      <c r="AEG109" s="6"/>
      <c r="AEH109" s="6"/>
      <c r="AEI109" s="6"/>
      <c r="AEJ109" s="6"/>
      <c r="AEK109" s="6"/>
      <c r="AEL109" s="6"/>
      <c r="AEM109" s="6"/>
      <c r="AEN109" s="6"/>
      <c r="AEO109" s="6"/>
      <c r="AEP109" s="6"/>
      <c r="AEQ109" s="6"/>
      <c r="AER109" s="6"/>
      <c r="AES109" s="6"/>
      <c r="AET109" s="6"/>
      <c r="AEU109" s="6"/>
      <c r="AEV109" s="6"/>
      <c r="AEW109" s="6"/>
      <c r="AEX109" s="6"/>
      <c r="AEY109" s="6"/>
      <c r="AEZ109" s="6"/>
      <c r="AFA109" s="6"/>
      <c r="AFB109" s="6"/>
      <c r="AFC109" s="6"/>
      <c r="AFD109" s="6"/>
      <c r="AFE109" s="6"/>
      <c r="AFF109" s="6"/>
      <c r="AFG109" s="6"/>
      <c r="AFH109" s="6"/>
      <c r="AFI109" s="6"/>
      <c r="AFJ109" s="6"/>
      <c r="AFK109" s="6"/>
      <c r="AFL109" s="6"/>
      <c r="AFM109" s="6"/>
      <c r="AFN109" s="6"/>
      <c r="AFO109" s="6"/>
      <c r="AFP109" s="6"/>
      <c r="AFQ109" s="6"/>
      <c r="AFR109" s="6"/>
      <c r="AFS109" s="6"/>
      <c r="AFT109" s="6"/>
      <c r="AFU109" s="6"/>
      <c r="AFV109" s="6"/>
      <c r="AFW109" s="6"/>
      <c r="AFX109" s="6"/>
      <c r="AFY109" s="6"/>
      <c r="AFZ109" s="6"/>
      <c r="AGA109" s="6"/>
      <c r="AGB109" s="6"/>
      <c r="AGC109" s="6"/>
      <c r="AGD109" s="6"/>
      <c r="AGE109" s="6"/>
      <c r="AGF109" s="6"/>
      <c r="AGG109" s="6"/>
      <c r="AGH109" s="6"/>
      <c r="AGI109" s="6"/>
      <c r="AGJ109" s="6"/>
      <c r="AGK109" s="6"/>
      <c r="AGL109" s="6"/>
      <c r="AGM109" s="6"/>
      <c r="AGN109" s="6"/>
      <c r="AGO109" s="6"/>
      <c r="AGP109" s="6"/>
      <c r="AGQ109" s="6"/>
      <c r="AGR109" s="6"/>
      <c r="AGS109" s="6"/>
      <c r="AGT109" s="6"/>
      <c r="AGU109" s="6"/>
      <c r="AGV109" s="6"/>
      <c r="AGW109" s="6"/>
      <c r="AGX109" s="6"/>
      <c r="AGY109" s="6"/>
      <c r="AGZ109" s="6"/>
      <c r="AHA109" s="6"/>
      <c r="AHB109" s="6"/>
      <c r="AHC109" s="6"/>
      <c r="AHD109" s="6"/>
      <c r="AHE109" s="6"/>
      <c r="AHF109" s="6"/>
      <c r="AHG109" s="6"/>
      <c r="AHH109" s="6"/>
      <c r="AHI109" s="6"/>
      <c r="AHJ109" s="6"/>
      <c r="AHK109" s="6"/>
      <c r="AHL109" s="6"/>
      <c r="AHM109" s="6"/>
      <c r="AHN109" s="6"/>
      <c r="AHO109" s="6"/>
      <c r="AHP109" s="6"/>
      <c r="AHQ109" s="6"/>
      <c r="AHR109" s="6"/>
      <c r="AHS109" s="6"/>
      <c r="AHT109" s="6"/>
      <c r="AHU109" s="6"/>
      <c r="AHV109" s="6"/>
      <c r="AHW109" s="6"/>
      <c r="AHX109" s="6"/>
      <c r="AHY109" s="6"/>
      <c r="AHZ109" s="6"/>
      <c r="AIA109" s="6"/>
      <c r="AIB109" s="6"/>
      <c r="AIC109" s="6"/>
      <c r="AID109" s="6"/>
      <c r="AIE109" s="6"/>
      <c r="AIF109" s="6"/>
      <c r="AIG109" s="6"/>
      <c r="AIH109" s="6"/>
      <c r="AII109" s="6"/>
      <c r="AIJ109" s="6"/>
      <c r="AIK109" s="6"/>
      <c r="AIL109" s="6"/>
      <c r="AIM109" s="6"/>
      <c r="AIN109" s="6"/>
      <c r="AIO109" s="6"/>
      <c r="AIP109" s="6"/>
      <c r="AIQ109" s="6"/>
      <c r="AIR109" s="6"/>
      <c r="AIS109" s="6"/>
      <c r="AIT109" s="6"/>
      <c r="AIU109" s="6"/>
      <c r="AIV109" s="6"/>
      <c r="AIW109" s="6"/>
      <c r="AIX109" s="6"/>
      <c r="AIY109" s="6"/>
      <c r="AIZ109" s="6"/>
      <c r="AJA109" s="6"/>
      <c r="AJB109" s="6"/>
      <c r="AJC109" s="6"/>
      <c r="AJD109" s="6"/>
      <c r="AJE109" s="6"/>
      <c r="AJF109" s="6"/>
      <c r="AJG109" s="6"/>
      <c r="AJH109" s="6"/>
      <c r="AJI109" s="6"/>
      <c r="AJJ109" s="6"/>
      <c r="AJK109" s="6"/>
      <c r="AJL109" s="6"/>
      <c r="AJM109" s="6"/>
      <c r="AJN109" s="6"/>
      <c r="AJO109" s="6"/>
      <c r="AJP109" s="6"/>
      <c r="AJQ109" s="6"/>
      <c r="AJR109" s="6"/>
      <c r="AJS109" s="6"/>
      <c r="AJT109" s="6"/>
      <c r="AJU109" s="6"/>
      <c r="AJV109" s="6"/>
      <c r="AJW109" s="6"/>
      <c r="AJX109" s="6"/>
      <c r="AJY109" s="6"/>
      <c r="AJZ109" s="6"/>
      <c r="AKA109" s="6"/>
      <c r="AKB109" s="6"/>
      <c r="AKC109" s="6"/>
      <c r="AKD109" s="6"/>
      <c r="AKE109" s="6"/>
      <c r="AKF109" s="6"/>
      <c r="AKG109" s="6"/>
      <c r="AKH109" s="6"/>
      <c r="AKI109" s="6"/>
      <c r="AKJ109" s="6"/>
      <c r="AKK109" s="6"/>
      <c r="AKL109" s="6"/>
      <c r="AKM109" s="6"/>
      <c r="AKN109" s="6"/>
      <c r="AKO109" s="6"/>
      <c r="AKP109" s="6"/>
      <c r="AKQ109" s="6"/>
      <c r="AKR109" s="6"/>
      <c r="AKS109" s="6"/>
      <c r="AKT109" s="6"/>
      <c r="AKU109" s="6"/>
      <c r="AKV109" s="6"/>
      <c r="AKW109" s="6"/>
      <c r="AKX109" s="6"/>
      <c r="AKY109" s="6"/>
      <c r="AKZ109" s="6"/>
      <c r="ALA109" s="6"/>
      <c r="ALB109" s="6"/>
      <c r="ALC109" s="6"/>
      <c r="ALD109" s="6"/>
      <c r="ALE109" s="6"/>
      <c r="ALF109" s="6"/>
      <c r="ALG109" s="6"/>
      <c r="ALH109" s="6"/>
      <c r="ALI109" s="6"/>
      <c r="ALJ109" s="6"/>
      <c r="ALK109" s="6"/>
      <c r="ALL109" s="6"/>
      <c r="ALM109" s="6"/>
      <c r="ALN109" s="6"/>
      <c r="ALO109" s="6"/>
      <c r="ALP109" s="6"/>
      <c r="ALQ109" s="6"/>
      <c r="ALR109" s="6"/>
      <c r="ALS109" s="6"/>
      <c r="ALT109" s="6"/>
      <c r="ALU109" s="6"/>
      <c r="ALV109" s="6"/>
      <c r="ALW109" s="6"/>
      <c r="ALX109" s="6"/>
      <c r="ALY109" s="6"/>
      <c r="ALZ109" s="6"/>
      <c r="AMA109" s="6"/>
      <c r="AMB109" s="6"/>
      <c r="AMC109" s="6"/>
      <c r="AMD109" s="6"/>
      <c r="AME109" s="6"/>
      <c r="AMF109" s="6"/>
      <c r="AMG109" s="6"/>
      <c r="AMH109" s="6"/>
      <c r="AMI109" s="6"/>
      <c r="AMJ109" s="6"/>
      <c r="AMK109" s="6"/>
    </row>
    <row r="110" s="30" customFormat="true" ht="12.8" hidden="false" customHeight="false" outlineLevel="0" collapsed="false">
      <c r="A110" s="68" t="n">
        <v>45810</v>
      </c>
      <c r="B110" s="69" t="s">
        <v>63</v>
      </c>
      <c r="C110" s="45" t="s">
        <v>281</v>
      </c>
      <c r="D110" s="24" t="n">
        <v>1158.59</v>
      </c>
      <c r="E110" s="24"/>
      <c r="F110" s="71" t="n">
        <f aca="false">SUM($E$4:E110)-SUM($D$4:D110)</f>
        <v>6065.04999999999</v>
      </c>
      <c r="G110" s="45"/>
      <c r="H110" s="45" t="s">
        <v>282</v>
      </c>
      <c r="I110" s="69" t="n">
        <v>202425</v>
      </c>
      <c r="J110" s="6" t="s">
        <v>132</v>
      </c>
      <c r="K110" s="56" t="s">
        <v>144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  <c r="IX110" s="6"/>
      <c r="IY110" s="6"/>
      <c r="IZ110" s="6"/>
      <c r="JA110" s="6"/>
      <c r="JB110" s="6"/>
      <c r="JC110" s="6"/>
      <c r="JD110" s="6"/>
      <c r="JE110" s="6"/>
      <c r="JF110" s="6"/>
      <c r="JG110" s="6"/>
      <c r="JH110" s="6"/>
      <c r="JI110" s="6"/>
      <c r="JJ110" s="6"/>
      <c r="JK110" s="6"/>
      <c r="JL110" s="6"/>
      <c r="JM110" s="6"/>
      <c r="JN110" s="6"/>
      <c r="JO110" s="6"/>
      <c r="JP110" s="6"/>
      <c r="JQ110" s="6"/>
      <c r="JR110" s="6"/>
      <c r="JS110" s="6"/>
      <c r="JT110" s="6"/>
      <c r="JU110" s="6"/>
      <c r="JV110" s="6"/>
      <c r="JW110" s="6"/>
      <c r="JX110" s="6"/>
      <c r="JY110" s="6"/>
      <c r="JZ110" s="6"/>
      <c r="KA110" s="6"/>
      <c r="KB110" s="6"/>
      <c r="KC110" s="6"/>
      <c r="KD110" s="6"/>
      <c r="KE110" s="6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  <c r="KU110" s="6"/>
      <c r="KV110" s="6"/>
      <c r="KW110" s="6"/>
      <c r="KX110" s="6"/>
      <c r="KY110" s="6"/>
      <c r="KZ110" s="6"/>
      <c r="LA110" s="6"/>
      <c r="LB110" s="6"/>
      <c r="LC110" s="6"/>
      <c r="LD110" s="6"/>
      <c r="LE110" s="6"/>
      <c r="LF110" s="6"/>
      <c r="LG110" s="6"/>
      <c r="LH110" s="6"/>
      <c r="LI110" s="6"/>
      <c r="LJ110" s="6"/>
      <c r="LK110" s="6"/>
      <c r="LL110" s="6"/>
      <c r="LM110" s="6"/>
      <c r="LN110" s="6"/>
      <c r="LO110" s="6"/>
      <c r="LP110" s="6"/>
      <c r="LQ110" s="6"/>
      <c r="LR110" s="6"/>
      <c r="LS110" s="6"/>
      <c r="LT110" s="6"/>
      <c r="LU110" s="6"/>
      <c r="LV110" s="6"/>
      <c r="LW110" s="6"/>
      <c r="LX110" s="6"/>
      <c r="LY110" s="6"/>
      <c r="LZ110" s="6"/>
      <c r="MA110" s="6"/>
      <c r="MB110" s="6"/>
      <c r="MC110" s="6"/>
      <c r="MD110" s="6"/>
      <c r="ME110" s="6"/>
      <c r="MF110" s="6"/>
      <c r="MG110" s="6"/>
      <c r="MH110" s="6"/>
      <c r="MI110" s="6"/>
      <c r="MJ110" s="6"/>
      <c r="MK110" s="6"/>
      <c r="ML110" s="6"/>
      <c r="MM110" s="6"/>
      <c r="MN110" s="6"/>
      <c r="MO110" s="6"/>
      <c r="MP110" s="6"/>
      <c r="MQ110" s="6"/>
      <c r="MR110" s="6"/>
      <c r="MS110" s="6"/>
      <c r="MT110" s="6"/>
      <c r="MU110" s="6"/>
      <c r="MV110" s="6"/>
      <c r="MW110" s="6"/>
      <c r="MX110" s="6"/>
      <c r="MY110" s="6"/>
      <c r="MZ110" s="6"/>
      <c r="NA110" s="6"/>
      <c r="NB110" s="6"/>
      <c r="NC110" s="6"/>
      <c r="ND110" s="6"/>
      <c r="NE110" s="6"/>
      <c r="NF110" s="6"/>
      <c r="NG110" s="6"/>
      <c r="NH110" s="6"/>
      <c r="NI110" s="6"/>
      <c r="NJ110" s="6"/>
      <c r="NK110" s="6"/>
      <c r="NL110" s="6"/>
      <c r="NM110" s="6"/>
      <c r="NN110" s="6"/>
      <c r="NO110" s="6"/>
      <c r="NP110" s="6"/>
      <c r="NQ110" s="6"/>
      <c r="NR110" s="6"/>
      <c r="NS110" s="6"/>
      <c r="NT110" s="6"/>
      <c r="NU110" s="6"/>
      <c r="NV110" s="6"/>
      <c r="NW110" s="6"/>
      <c r="NX110" s="6"/>
      <c r="NY110" s="6"/>
      <c r="NZ110" s="6"/>
      <c r="OA110" s="6"/>
      <c r="OB110" s="6"/>
      <c r="OC110" s="6"/>
      <c r="OD110" s="6"/>
      <c r="OE110" s="6"/>
      <c r="OF110" s="6"/>
      <c r="OG110" s="6"/>
      <c r="OH110" s="6"/>
      <c r="OI110" s="6"/>
      <c r="OJ110" s="6"/>
      <c r="OK110" s="6"/>
      <c r="OL110" s="6"/>
      <c r="OM110" s="6"/>
      <c r="ON110" s="6"/>
      <c r="OO110" s="6"/>
      <c r="OP110" s="6"/>
      <c r="OQ110" s="6"/>
      <c r="OR110" s="6"/>
      <c r="OS110" s="6"/>
      <c r="OT110" s="6"/>
      <c r="OU110" s="6"/>
      <c r="OV110" s="6"/>
      <c r="OW110" s="6"/>
      <c r="OX110" s="6"/>
      <c r="OY110" s="6"/>
      <c r="OZ110" s="6"/>
      <c r="PA110" s="6"/>
      <c r="PB110" s="6"/>
      <c r="PC110" s="6"/>
      <c r="PD110" s="6"/>
      <c r="PE110" s="6"/>
      <c r="PF110" s="6"/>
      <c r="PG110" s="6"/>
      <c r="PH110" s="6"/>
      <c r="PI110" s="6"/>
      <c r="PJ110" s="6"/>
      <c r="PK110" s="6"/>
      <c r="PL110" s="6"/>
      <c r="PM110" s="6"/>
      <c r="PN110" s="6"/>
      <c r="PO110" s="6"/>
      <c r="PP110" s="6"/>
      <c r="PQ110" s="6"/>
      <c r="PR110" s="6"/>
      <c r="PS110" s="6"/>
      <c r="PT110" s="6"/>
      <c r="PU110" s="6"/>
      <c r="PV110" s="6"/>
      <c r="PW110" s="6"/>
      <c r="PX110" s="6"/>
      <c r="PY110" s="6"/>
      <c r="PZ110" s="6"/>
      <c r="QA110" s="6"/>
      <c r="QB110" s="6"/>
      <c r="QC110" s="6"/>
      <c r="QD110" s="6"/>
      <c r="QE110" s="6"/>
      <c r="QF110" s="6"/>
      <c r="QG110" s="6"/>
      <c r="QH110" s="6"/>
      <c r="QI110" s="6"/>
      <c r="QJ110" s="6"/>
      <c r="QK110" s="6"/>
      <c r="QL110" s="6"/>
      <c r="QM110" s="6"/>
      <c r="QN110" s="6"/>
      <c r="QO110" s="6"/>
      <c r="QP110" s="6"/>
      <c r="QQ110" s="6"/>
      <c r="QR110" s="6"/>
      <c r="QS110" s="6"/>
      <c r="QT110" s="6"/>
      <c r="QU110" s="6"/>
      <c r="QV110" s="6"/>
      <c r="QW110" s="6"/>
      <c r="QX110" s="6"/>
      <c r="QY110" s="6"/>
      <c r="QZ110" s="6"/>
      <c r="RA110" s="6"/>
      <c r="RB110" s="6"/>
      <c r="RC110" s="6"/>
      <c r="RD110" s="6"/>
      <c r="RE110" s="6"/>
      <c r="RF110" s="6"/>
      <c r="RG110" s="6"/>
      <c r="RH110" s="6"/>
      <c r="RI110" s="6"/>
      <c r="RJ110" s="6"/>
      <c r="RK110" s="6"/>
      <c r="RL110" s="6"/>
      <c r="RM110" s="6"/>
      <c r="RN110" s="6"/>
      <c r="RO110" s="6"/>
      <c r="RP110" s="6"/>
      <c r="RQ110" s="6"/>
      <c r="RR110" s="6"/>
      <c r="RS110" s="6"/>
      <c r="RT110" s="6"/>
      <c r="RU110" s="6"/>
      <c r="RV110" s="6"/>
      <c r="RW110" s="6"/>
      <c r="RX110" s="6"/>
      <c r="RY110" s="6"/>
      <c r="RZ110" s="6"/>
      <c r="SA110" s="6"/>
      <c r="SB110" s="6"/>
      <c r="SC110" s="6"/>
      <c r="SD110" s="6"/>
      <c r="SE110" s="6"/>
      <c r="SF110" s="6"/>
      <c r="SG110" s="6"/>
      <c r="SH110" s="6"/>
      <c r="SI110" s="6"/>
      <c r="SJ110" s="6"/>
      <c r="SK110" s="6"/>
      <c r="SL110" s="6"/>
      <c r="SM110" s="6"/>
      <c r="SN110" s="6"/>
      <c r="SO110" s="6"/>
      <c r="SP110" s="6"/>
      <c r="SQ110" s="6"/>
      <c r="SR110" s="6"/>
      <c r="SS110" s="6"/>
      <c r="ST110" s="6"/>
      <c r="SU110" s="6"/>
      <c r="SV110" s="6"/>
      <c r="SW110" s="6"/>
      <c r="SX110" s="6"/>
      <c r="SY110" s="6"/>
      <c r="SZ110" s="6"/>
      <c r="TA110" s="6"/>
      <c r="TB110" s="6"/>
      <c r="TC110" s="6"/>
      <c r="TD110" s="6"/>
      <c r="TE110" s="6"/>
      <c r="TF110" s="6"/>
      <c r="TG110" s="6"/>
      <c r="TH110" s="6"/>
      <c r="TI110" s="6"/>
      <c r="TJ110" s="6"/>
      <c r="TK110" s="6"/>
      <c r="TL110" s="6"/>
      <c r="TM110" s="6"/>
      <c r="TN110" s="6"/>
      <c r="TO110" s="6"/>
      <c r="TP110" s="6"/>
      <c r="TQ110" s="6"/>
      <c r="TR110" s="6"/>
      <c r="TS110" s="6"/>
      <c r="TT110" s="6"/>
      <c r="TU110" s="6"/>
      <c r="TV110" s="6"/>
      <c r="TW110" s="6"/>
      <c r="TX110" s="6"/>
      <c r="TY110" s="6"/>
      <c r="TZ110" s="6"/>
      <c r="UA110" s="6"/>
      <c r="UB110" s="6"/>
      <c r="UC110" s="6"/>
      <c r="UD110" s="6"/>
      <c r="UE110" s="6"/>
      <c r="UF110" s="6"/>
      <c r="UG110" s="6"/>
      <c r="UH110" s="6"/>
      <c r="UI110" s="6"/>
      <c r="UJ110" s="6"/>
      <c r="UK110" s="6"/>
      <c r="UL110" s="6"/>
      <c r="UM110" s="6"/>
      <c r="UN110" s="6"/>
      <c r="UO110" s="6"/>
      <c r="UP110" s="6"/>
      <c r="UQ110" s="6"/>
      <c r="UR110" s="6"/>
      <c r="US110" s="6"/>
      <c r="UT110" s="6"/>
      <c r="UU110" s="6"/>
      <c r="UV110" s="6"/>
      <c r="UW110" s="6"/>
      <c r="UX110" s="6"/>
      <c r="UY110" s="6"/>
      <c r="UZ110" s="6"/>
      <c r="VA110" s="6"/>
      <c r="VB110" s="6"/>
      <c r="VC110" s="6"/>
      <c r="VD110" s="6"/>
      <c r="VE110" s="6"/>
      <c r="VF110" s="6"/>
      <c r="VG110" s="6"/>
      <c r="VH110" s="6"/>
      <c r="VI110" s="6"/>
      <c r="VJ110" s="6"/>
      <c r="VK110" s="6"/>
      <c r="VL110" s="6"/>
      <c r="VM110" s="6"/>
      <c r="VN110" s="6"/>
      <c r="VO110" s="6"/>
      <c r="VP110" s="6"/>
      <c r="VQ110" s="6"/>
      <c r="VR110" s="6"/>
      <c r="VS110" s="6"/>
      <c r="VT110" s="6"/>
      <c r="VU110" s="6"/>
      <c r="VV110" s="6"/>
      <c r="VW110" s="6"/>
      <c r="VX110" s="6"/>
      <c r="VY110" s="6"/>
      <c r="VZ110" s="6"/>
      <c r="WA110" s="6"/>
      <c r="WB110" s="6"/>
      <c r="WC110" s="6"/>
      <c r="WD110" s="6"/>
      <c r="WE110" s="6"/>
      <c r="WF110" s="6"/>
      <c r="WG110" s="6"/>
      <c r="WH110" s="6"/>
      <c r="WI110" s="6"/>
      <c r="WJ110" s="6"/>
      <c r="WK110" s="6"/>
      <c r="WL110" s="6"/>
      <c r="WM110" s="6"/>
      <c r="WN110" s="6"/>
      <c r="WO110" s="6"/>
      <c r="WP110" s="6"/>
      <c r="WQ110" s="6"/>
      <c r="WR110" s="6"/>
      <c r="WS110" s="6"/>
      <c r="WT110" s="6"/>
      <c r="WU110" s="6"/>
      <c r="WV110" s="6"/>
      <c r="WW110" s="6"/>
      <c r="WX110" s="6"/>
      <c r="WY110" s="6"/>
      <c r="WZ110" s="6"/>
      <c r="XA110" s="6"/>
      <c r="XB110" s="6"/>
      <c r="XC110" s="6"/>
      <c r="XD110" s="6"/>
      <c r="XE110" s="6"/>
      <c r="XF110" s="6"/>
      <c r="XG110" s="6"/>
      <c r="XH110" s="6"/>
      <c r="XI110" s="6"/>
      <c r="XJ110" s="6"/>
      <c r="XK110" s="6"/>
      <c r="XL110" s="6"/>
      <c r="XM110" s="6"/>
      <c r="XN110" s="6"/>
      <c r="XO110" s="6"/>
      <c r="XP110" s="6"/>
      <c r="XQ110" s="6"/>
      <c r="XR110" s="6"/>
      <c r="XS110" s="6"/>
      <c r="XT110" s="6"/>
      <c r="XU110" s="6"/>
      <c r="XV110" s="6"/>
      <c r="XW110" s="6"/>
      <c r="XX110" s="6"/>
      <c r="XY110" s="6"/>
      <c r="XZ110" s="6"/>
      <c r="YA110" s="6"/>
      <c r="YB110" s="6"/>
      <c r="YC110" s="6"/>
      <c r="YD110" s="6"/>
      <c r="YE110" s="6"/>
      <c r="YF110" s="6"/>
      <c r="YG110" s="6"/>
      <c r="YH110" s="6"/>
      <c r="YI110" s="6"/>
      <c r="YJ110" s="6"/>
      <c r="YK110" s="6"/>
      <c r="YL110" s="6"/>
      <c r="YM110" s="6"/>
      <c r="YN110" s="6"/>
      <c r="YO110" s="6"/>
      <c r="YP110" s="6"/>
      <c r="YQ110" s="6"/>
      <c r="YR110" s="6"/>
      <c r="YS110" s="6"/>
      <c r="YT110" s="6"/>
      <c r="YU110" s="6"/>
      <c r="YV110" s="6"/>
      <c r="YW110" s="6"/>
      <c r="YX110" s="6"/>
      <c r="YY110" s="6"/>
      <c r="YZ110" s="6"/>
      <c r="ZA110" s="6"/>
      <c r="ZB110" s="6"/>
      <c r="ZC110" s="6"/>
      <c r="ZD110" s="6"/>
      <c r="ZE110" s="6"/>
      <c r="ZF110" s="6"/>
      <c r="ZG110" s="6"/>
      <c r="ZH110" s="6"/>
      <c r="ZI110" s="6"/>
      <c r="ZJ110" s="6"/>
      <c r="ZK110" s="6"/>
      <c r="ZL110" s="6"/>
      <c r="ZM110" s="6"/>
      <c r="ZN110" s="6"/>
      <c r="ZO110" s="6"/>
      <c r="ZP110" s="6"/>
      <c r="ZQ110" s="6"/>
      <c r="ZR110" s="6"/>
      <c r="ZS110" s="6"/>
      <c r="ZT110" s="6"/>
      <c r="ZU110" s="6"/>
      <c r="ZV110" s="6"/>
      <c r="ZW110" s="6"/>
      <c r="ZX110" s="6"/>
      <c r="ZY110" s="6"/>
      <c r="ZZ110" s="6"/>
      <c r="AAA110" s="6"/>
      <c r="AAB110" s="6"/>
      <c r="AAC110" s="6"/>
      <c r="AAD110" s="6"/>
      <c r="AAE110" s="6"/>
      <c r="AAF110" s="6"/>
      <c r="AAG110" s="6"/>
      <c r="AAH110" s="6"/>
      <c r="AAI110" s="6"/>
      <c r="AAJ110" s="6"/>
      <c r="AAK110" s="6"/>
      <c r="AAL110" s="6"/>
      <c r="AAM110" s="6"/>
      <c r="AAN110" s="6"/>
      <c r="AAO110" s="6"/>
      <c r="AAP110" s="6"/>
      <c r="AAQ110" s="6"/>
      <c r="AAR110" s="6"/>
      <c r="AAS110" s="6"/>
      <c r="AAT110" s="6"/>
      <c r="AAU110" s="6"/>
      <c r="AAV110" s="6"/>
      <c r="AAW110" s="6"/>
      <c r="AAX110" s="6"/>
      <c r="AAY110" s="6"/>
      <c r="AAZ110" s="6"/>
      <c r="ABA110" s="6"/>
      <c r="ABB110" s="6"/>
      <c r="ABC110" s="6"/>
      <c r="ABD110" s="6"/>
      <c r="ABE110" s="6"/>
      <c r="ABF110" s="6"/>
      <c r="ABG110" s="6"/>
      <c r="ABH110" s="6"/>
      <c r="ABI110" s="6"/>
      <c r="ABJ110" s="6"/>
      <c r="ABK110" s="6"/>
      <c r="ABL110" s="6"/>
      <c r="ABM110" s="6"/>
      <c r="ABN110" s="6"/>
      <c r="ABO110" s="6"/>
      <c r="ABP110" s="6"/>
      <c r="ABQ110" s="6"/>
      <c r="ABR110" s="6"/>
      <c r="ABS110" s="6"/>
      <c r="ABT110" s="6"/>
      <c r="ABU110" s="6"/>
      <c r="ABV110" s="6"/>
      <c r="ABW110" s="6"/>
      <c r="ABX110" s="6"/>
      <c r="ABY110" s="6"/>
      <c r="ABZ110" s="6"/>
      <c r="ACA110" s="6"/>
      <c r="ACB110" s="6"/>
      <c r="ACC110" s="6"/>
      <c r="ACD110" s="6"/>
      <c r="ACE110" s="6"/>
      <c r="ACF110" s="6"/>
      <c r="ACG110" s="6"/>
      <c r="ACH110" s="6"/>
      <c r="ACI110" s="6"/>
      <c r="ACJ110" s="6"/>
      <c r="ACK110" s="6"/>
      <c r="ACL110" s="6"/>
      <c r="ACM110" s="6"/>
      <c r="ACN110" s="6"/>
      <c r="ACO110" s="6"/>
      <c r="ACP110" s="6"/>
      <c r="ACQ110" s="6"/>
      <c r="ACR110" s="6"/>
      <c r="ACS110" s="6"/>
      <c r="ACT110" s="6"/>
      <c r="ACU110" s="6"/>
      <c r="ACV110" s="6"/>
      <c r="ACW110" s="6"/>
      <c r="ACX110" s="6"/>
      <c r="ACY110" s="6"/>
      <c r="ACZ110" s="6"/>
      <c r="ADA110" s="6"/>
      <c r="ADB110" s="6"/>
      <c r="ADC110" s="6"/>
      <c r="ADD110" s="6"/>
      <c r="ADE110" s="6"/>
      <c r="ADF110" s="6"/>
      <c r="ADG110" s="6"/>
      <c r="ADH110" s="6"/>
      <c r="ADI110" s="6"/>
      <c r="ADJ110" s="6"/>
      <c r="ADK110" s="6"/>
      <c r="ADL110" s="6"/>
      <c r="ADM110" s="6"/>
      <c r="ADN110" s="6"/>
      <c r="ADO110" s="6"/>
      <c r="ADP110" s="6"/>
      <c r="ADQ110" s="6"/>
      <c r="ADR110" s="6"/>
      <c r="ADS110" s="6"/>
      <c r="ADT110" s="6"/>
      <c r="ADU110" s="6"/>
      <c r="ADV110" s="6"/>
      <c r="ADW110" s="6"/>
      <c r="ADX110" s="6"/>
      <c r="ADY110" s="6"/>
      <c r="ADZ110" s="6"/>
      <c r="AEA110" s="6"/>
      <c r="AEB110" s="6"/>
      <c r="AEC110" s="6"/>
      <c r="AED110" s="6"/>
      <c r="AEE110" s="6"/>
      <c r="AEF110" s="6"/>
      <c r="AEG110" s="6"/>
      <c r="AEH110" s="6"/>
      <c r="AEI110" s="6"/>
      <c r="AEJ110" s="6"/>
      <c r="AEK110" s="6"/>
      <c r="AEL110" s="6"/>
      <c r="AEM110" s="6"/>
      <c r="AEN110" s="6"/>
      <c r="AEO110" s="6"/>
      <c r="AEP110" s="6"/>
      <c r="AEQ110" s="6"/>
      <c r="AER110" s="6"/>
      <c r="AES110" s="6"/>
      <c r="AET110" s="6"/>
      <c r="AEU110" s="6"/>
      <c r="AEV110" s="6"/>
      <c r="AEW110" s="6"/>
      <c r="AEX110" s="6"/>
      <c r="AEY110" s="6"/>
      <c r="AEZ110" s="6"/>
      <c r="AFA110" s="6"/>
      <c r="AFB110" s="6"/>
      <c r="AFC110" s="6"/>
      <c r="AFD110" s="6"/>
      <c r="AFE110" s="6"/>
      <c r="AFF110" s="6"/>
      <c r="AFG110" s="6"/>
      <c r="AFH110" s="6"/>
      <c r="AFI110" s="6"/>
      <c r="AFJ110" s="6"/>
      <c r="AFK110" s="6"/>
      <c r="AFL110" s="6"/>
      <c r="AFM110" s="6"/>
      <c r="AFN110" s="6"/>
      <c r="AFO110" s="6"/>
      <c r="AFP110" s="6"/>
      <c r="AFQ110" s="6"/>
      <c r="AFR110" s="6"/>
      <c r="AFS110" s="6"/>
      <c r="AFT110" s="6"/>
      <c r="AFU110" s="6"/>
      <c r="AFV110" s="6"/>
      <c r="AFW110" s="6"/>
      <c r="AFX110" s="6"/>
      <c r="AFY110" s="6"/>
      <c r="AFZ110" s="6"/>
      <c r="AGA110" s="6"/>
      <c r="AGB110" s="6"/>
      <c r="AGC110" s="6"/>
      <c r="AGD110" s="6"/>
      <c r="AGE110" s="6"/>
      <c r="AGF110" s="6"/>
      <c r="AGG110" s="6"/>
      <c r="AGH110" s="6"/>
      <c r="AGI110" s="6"/>
      <c r="AGJ110" s="6"/>
      <c r="AGK110" s="6"/>
      <c r="AGL110" s="6"/>
      <c r="AGM110" s="6"/>
      <c r="AGN110" s="6"/>
      <c r="AGO110" s="6"/>
      <c r="AGP110" s="6"/>
      <c r="AGQ110" s="6"/>
      <c r="AGR110" s="6"/>
      <c r="AGS110" s="6"/>
      <c r="AGT110" s="6"/>
      <c r="AGU110" s="6"/>
      <c r="AGV110" s="6"/>
      <c r="AGW110" s="6"/>
      <c r="AGX110" s="6"/>
      <c r="AGY110" s="6"/>
      <c r="AGZ110" s="6"/>
      <c r="AHA110" s="6"/>
      <c r="AHB110" s="6"/>
      <c r="AHC110" s="6"/>
      <c r="AHD110" s="6"/>
      <c r="AHE110" s="6"/>
      <c r="AHF110" s="6"/>
      <c r="AHG110" s="6"/>
      <c r="AHH110" s="6"/>
      <c r="AHI110" s="6"/>
      <c r="AHJ110" s="6"/>
      <c r="AHK110" s="6"/>
      <c r="AHL110" s="6"/>
      <c r="AHM110" s="6"/>
      <c r="AHN110" s="6"/>
      <c r="AHO110" s="6"/>
      <c r="AHP110" s="6"/>
      <c r="AHQ110" s="6"/>
      <c r="AHR110" s="6"/>
      <c r="AHS110" s="6"/>
      <c r="AHT110" s="6"/>
      <c r="AHU110" s="6"/>
      <c r="AHV110" s="6"/>
      <c r="AHW110" s="6"/>
      <c r="AHX110" s="6"/>
      <c r="AHY110" s="6"/>
      <c r="AHZ110" s="6"/>
      <c r="AIA110" s="6"/>
      <c r="AIB110" s="6"/>
      <c r="AIC110" s="6"/>
      <c r="AID110" s="6"/>
      <c r="AIE110" s="6"/>
      <c r="AIF110" s="6"/>
      <c r="AIG110" s="6"/>
      <c r="AIH110" s="6"/>
      <c r="AII110" s="6"/>
      <c r="AIJ110" s="6"/>
      <c r="AIK110" s="6"/>
      <c r="AIL110" s="6"/>
      <c r="AIM110" s="6"/>
      <c r="AIN110" s="6"/>
      <c r="AIO110" s="6"/>
      <c r="AIP110" s="6"/>
      <c r="AIQ110" s="6"/>
      <c r="AIR110" s="6"/>
      <c r="AIS110" s="6"/>
      <c r="AIT110" s="6"/>
      <c r="AIU110" s="6"/>
      <c r="AIV110" s="6"/>
      <c r="AIW110" s="6"/>
      <c r="AIX110" s="6"/>
      <c r="AIY110" s="6"/>
      <c r="AIZ110" s="6"/>
      <c r="AJA110" s="6"/>
      <c r="AJB110" s="6"/>
      <c r="AJC110" s="6"/>
      <c r="AJD110" s="6"/>
      <c r="AJE110" s="6"/>
      <c r="AJF110" s="6"/>
      <c r="AJG110" s="6"/>
      <c r="AJH110" s="6"/>
      <c r="AJI110" s="6"/>
      <c r="AJJ110" s="6"/>
      <c r="AJK110" s="6"/>
      <c r="AJL110" s="6"/>
      <c r="AJM110" s="6"/>
      <c r="AJN110" s="6"/>
      <c r="AJO110" s="6"/>
      <c r="AJP110" s="6"/>
      <c r="AJQ110" s="6"/>
      <c r="AJR110" s="6"/>
      <c r="AJS110" s="6"/>
      <c r="AJT110" s="6"/>
      <c r="AJU110" s="6"/>
      <c r="AJV110" s="6"/>
      <c r="AJW110" s="6"/>
      <c r="AJX110" s="6"/>
      <c r="AJY110" s="6"/>
      <c r="AJZ110" s="6"/>
      <c r="AKA110" s="6"/>
      <c r="AKB110" s="6"/>
      <c r="AKC110" s="6"/>
      <c r="AKD110" s="6"/>
      <c r="AKE110" s="6"/>
      <c r="AKF110" s="6"/>
      <c r="AKG110" s="6"/>
      <c r="AKH110" s="6"/>
      <c r="AKI110" s="6"/>
      <c r="AKJ110" s="6"/>
      <c r="AKK110" s="6"/>
      <c r="AKL110" s="6"/>
      <c r="AKM110" s="6"/>
      <c r="AKN110" s="6"/>
      <c r="AKO110" s="6"/>
      <c r="AKP110" s="6"/>
      <c r="AKQ110" s="6"/>
      <c r="AKR110" s="6"/>
      <c r="AKS110" s="6"/>
      <c r="AKT110" s="6"/>
      <c r="AKU110" s="6"/>
      <c r="AKV110" s="6"/>
      <c r="AKW110" s="6"/>
      <c r="AKX110" s="6"/>
      <c r="AKY110" s="6"/>
      <c r="AKZ110" s="6"/>
      <c r="ALA110" s="6"/>
      <c r="ALB110" s="6"/>
      <c r="ALC110" s="6"/>
      <c r="ALD110" s="6"/>
      <c r="ALE110" s="6"/>
      <c r="ALF110" s="6"/>
      <c r="ALG110" s="6"/>
      <c r="ALH110" s="6"/>
      <c r="ALI110" s="6"/>
      <c r="ALJ110" s="6"/>
      <c r="ALK110" s="6"/>
      <c r="ALL110" s="6"/>
      <c r="ALM110" s="6"/>
      <c r="ALN110" s="6"/>
      <c r="ALO110" s="6"/>
      <c r="ALP110" s="6"/>
      <c r="ALQ110" s="6"/>
      <c r="ALR110" s="6"/>
      <c r="ALS110" s="6"/>
      <c r="ALT110" s="6"/>
      <c r="ALU110" s="6"/>
      <c r="ALV110" s="6"/>
      <c r="ALW110" s="6"/>
      <c r="ALX110" s="6"/>
      <c r="ALY110" s="6"/>
      <c r="ALZ110" s="6"/>
      <c r="AMA110" s="6"/>
      <c r="AMB110" s="6"/>
      <c r="AMC110" s="6"/>
      <c r="AMD110" s="6"/>
      <c r="AME110" s="6"/>
      <c r="AMF110" s="6"/>
      <c r="AMG110" s="6"/>
      <c r="AMH110" s="6"/>
      <c r="AMI110" s="6"/>
      <c r="AMJ110" s="6"/>
      <c r="AMK110" s="6"/>
    </row>
    <row r="111" s="30" customFormat="true" ht="12.8" hidden="false" customHeight="false" outlineLevel="0" collapsed="false">
      <c r="A111" s="68" t="n">
        <v>45810</v>
      </c>
      <c r="B111" s="69" t="s">
        <v>63</v>
      </c>
      <c r="C111" s="45" t="s">
        <v>202</v>
      </c>
      <c r="D111" s="24" t="n">
        <v>24.98</v>
      </c>
      <c r="E111" s="24"/>
      <c r="F111" s="71" t="n">
        <f aca="false">SUM($E$4:E111)-SUM($D$4:D111)</f>
        <v>6040.07000000001</v>
      </c>
      <c r="G111" s="45" t="s">
        <v>283</v>
      </c>
      <c r="H111" s="45" t="s">
        <v>283</v>
      </c>
      <c r="I111" s="69" t="n">
        <v>202425</v>
      </c>
      <c r="J111" s="6" t="s">
        <v>132</v>
      </c>
      <c r="K111" s="56" t="s">
        <v>144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6"/>
      <c r="JU111" s="6"/>
      <c r="JV111" s="6"/>
      <c r="JW111" s="6"/>
      <c r="JX111" s="6"/>
      <c r="JY111" s="6"/>
      <c r="JZ111" s="6"/>
      <c r="KA111" s="6"/>
      <c r="KB111" s="6"/>
      <c r="KC111" s="6"/>
      <c r="KD111" s="6"/>
      <c r="KE111" s="6"/>
      <c r="KF111" s="6"/>
      <c r="KG111" s="6"/>
      <c r="KH111" s="6"/>
      <c r="KI111" s="6"/>
      <c r="KJ111" s="6"/>
      <c r="KK111" s="6"/>
      <c r="KL111" s="6"/>
      <c r="KM111" s="6"/>
      <c r="KN111" s="6"/>
      <c r="KO111" s="6"/>
      <c r="KP111" s="6"/>
      <c r="KQ111" s="6"/>
      <c r="KR111" s="6"/>
      <c r="KS111" s="6"/>
      <c r="KT111" s="6"/>
      <c r="KU111" s="6"/>
      <c r="KV111" s="6"/>
      <c r="KW111" s="6"/>
      <c r="KX111" s="6"/>
      <c r="KY111" s="6"/>
      <c r="KZ111" s="6"/>
      <c r="LA111" s="6"/>
      <c r="LB111" s="6"/>
      <c r="LC111" s="6"/>
      <c r="LD111" s="6"/>
      <c r="LE111" s="6"/>
      <c r="LF111" s="6"/>
      <c r="LG111" s="6"/>
      <c r="LH111" s="6"/>
      <c r="LI111" s="6"/>
      <c r="LJ111" s="6"/>
      <c r="LK111" s="6"/>
      <c r="LL111" s="6"/>
      <c r="LM111" s="6"/>
      <c r="LN111" s="6"/>
      <c r="LO111" s="6"/>
      <c r="LP111" s="6"/>
      <c r="LQ111" s="6"/>
      <c r="LR111" s="6"/>
      <c r="LS111" s="6"/>
      <c r="LT111" s="6"/>
      <c r="LU111" s="6"/>
      <c r="LV111" s="6"/>
      <c r="LW111" s="6"/>
      <c r="LX111" s="6"/>
      <c r="LY111" s="6"/>
      <c r="LZ111" s="6"/>
      <c r="MA111" s="6"/>
      <c r="MB111" s="6"/>
      <c r="MC111" s="6"/>
      <c r="MD111" s="6"/>
      <c r="ME111" s="6"/>
      <c r="MF111" s="6"/>
      <c r="MG111" s="6"/>
      <c r="MH111" s="6"/>
      <c r="MI111" s="6"/>
      <c r="MJ111" s="6"/>
      <c r="MK111" s="6"/>
      <c r="ML111" s="6"/>
      <c r="MM111" s="6"/>
      <c r="MN111" s="6"/>
      <c r="MO111" s="6"/>
      <c r="MP111" s="6"/>
      <c r="MQ111" s="6"/>
      <c r="MR111" s="6"/>
      <c r="MS111" s="6"/>
      <c r="MT111" s="6"/>
      <c r="MU111" s="6"/>
      <c r="MV111" s="6"/>
      <c r="MW111" s="6"/>
      <c r="MX111" s="6"/>
      <c r="MY111" s="6"/>
      <c r="MZ111" s="6"/>
      <c r="NA111" s="6"/>
      <c r="NB111" s="6"/>
      <c r="NC111" s="6"/>
      <c r="ND111" s="6"/>
      <c r="NE111" s="6"/>
      <c r="NF111" s="6"/>
      <c r="NG111" s="6"/>
      <c r="NH111" s="6"/>
      <c r="NI111" s="6"/>
      <c r="NJ111" s="6"/>
      <c r="NK111" s="6"/>
      <c r="NL111" s="6"/>
      <c r="NM111" s="6"/>
      <c r="NN111" s="6"/>
      <c r="NO111" s="6"/>
      <c r="NP111" s="6"/>
      <c r="NQ111" s="6"/>
      <c r="NR111" s="6"/>
      <c r="NS111" s="6"/>
      <c r="NT111" s="6"/>
      <c r="NU111" s="6"/>
      <c r="NV111" s="6"/>
      <c r="NW111" s="6"/>
      <c r="NX111" s="6"/>
      <c r="NY111" s="6"/>
      <c r="NZ111" s="6"/>
      <c r="OA111" s="6"/>
      <c r="OB111" s="6"/>
      <c r="OC111" s="6"/>
      <c r="OD111" s="6"/>
      <c r="OE111" s="6"/>
      <c r="OF111" s="6"/>
      <c r="OG111" s="6"/>
      <c r="OH111" s="6"/>
      <c r="OI111" s="6"/>
      <c r="OJ111" s="6"/>
      <c r="OK111" s="6"/>
      <c r="OL111" s="6"/>
      <c r="OM111" s="6"/>
      <c r="ON111" s="6"/>
      <c r="OO111" s="6"/>
      <c r="OP111" s="6"/>
      <c r="OQ111" s="6"/>
      <c r="OR111" s="6"/>
      <c r="OS111" s="6"/>
      <c r="OT111" s="6"/>
      <c r="OU111" s="6"/>
      <c r="OV111" s="6"/>
      <c r="OW111" s="6"/>
      <c r="OX111" s="6"/>
      <c r="OY111" s="6"/>
      <c r="OZ111" s="6"/>
      <c r="PA111" s="6"/>
      <c r="PB111" s="6"/>
      <c r="PC111" s="6"/>
      <c r="PD111" s="6"/>
      <c r="PE111" s="6"/>
      <c r="PF111" s="6"/>
      <c r="PG111" s="6"/>
      <c r="PH111" s="6"/>
      <c r="PI111" s="6"/>
      <c r="PJ111" s="6"/>
      <c r="PK111" s="6"/>
      <c r="PL111" s="6"/>
      <c r="PM111" s="6"/>
      <c r="PN111" s="6"/>
      <c r="PO111" s="6"/>
      <c r="PP111" s="6"/>
      <c r="PQ111" s="6"/>
      <c r="PR111" s="6"/>
      <c r="PS111" s="6"/>
      <c r="PT111" s="6"/>
      <c r="PU111" s="6"/>
      <c r="PV111" s="6"/>
      <c r="PW111" s="6"/>
      <c r="PX111" s="6"/>
      <c r="PY111" s="6"/>
      <c r="PZ111" s="6"/>
      <c r="QA111" s="6"/>
      <c r="QB111" s="6"/>
      <c r="QC111" s="6"/>
      <c r="QD111" s="6"/>
      <c r="QE111" s="6"/>
      <c r="QF111" s="6"/>
      <c r="QG111" s="6"/>
      <c r="QH111" s="6"/>
      <c r="QI111" s="6"/>
      <c r="QJ111" s="6"/>
      <c r="QK111" s="6"/>
      <c r="QL111" s="6"/>
      <c r="QM111" s="6"/>
      <c r="QN111" s="6"/>
      <c r="QO111" s="6"/>
      <c r="QP111" s="6"/>
      <c r="QQ111" s="6"/>
      <c r="QR111" s="6"/>
      <c r="QS111" s="6"/>
      <c r="QT111" s="6"/>
      <c r="QU111" s="6"/>
      <c r="QV111" s="6"/>
      <c r="QW111" s="6"/>
      <c r="QX111" s="6"/>
      <c r="QY111" s="6"/>
      <c r="QZ111" s="6"/>
      <c r="RA111" s="6"/>
      <c r="RB111" s="6"/>
      <c r="RC111" s="6"/>
      <c r="RD111" s="6"/>
      <c r="RE111" s="6"/>
      <c r="RF111" s="6"/>
      <c r="RG111" s="6"/>
      <c r="RH111" s="6"/>
      <c r="RI111" s="6"/>
      <c r="RJ111" s="6"/>
      <c r="RK111" s="6"/>
      <c r="RL111" s="6"/>
      <c r="RM111" s="6"/>
      <c r="RN111" s="6"/>
      <c r="RO111" s="6"/>
      <c r="RP111" s="6"/>
      <c r="RQ111" s="6"/>
      <c r="RR111" s="6"/>
      <c r="RS111" s="6"/>
      <c r="RT111" s="6"/>
      <c r="RU111" s="6"/>
      <c r="RV111" s="6"/>
      <c r="RW111" s="6"/>
      <c r="RX111" s="6"/>
      <c r="RY111" s="6"/>
      <c r="RZ111" s="6"/>
      <c r="SA111" s="6"/>
      <c r="SB111" s="6"/>
      <c r="SC111" s="6"/>
      <c r="SD111" s="6"/>
      <c r="SE111" s="6"/>
      <c r="SF111" s="6"/>
      <c r="SG111" s="6"/>
      <c r="SH111" s="6"/>
      <c r="SI111" s="6"/>
      <c r="SJ111" s="6"/>
      <c r="SK111" s="6"/>
      <c r="SL111" s="6"/>
      <c r="SM111" s="6"/>
      <c r="SN111" s="6"/>
      <c r="SO111" s="6"/>
      <c r="SP111" s="6"/>
      <c r="SQ111" s="6"/>
      <c r="SR111" s="6"/>
      <c r="SS111" s="6"/>
      <c r="ST111" s="6"/>
      <c r="SU111" s="6"/>
      <c r="SV111" s="6"/>
      <c r="SW111" s="6"/>
      <c r="SX111" s="6"/>
      <c r="SY111" s="6"/>
      <c r="SZ111" s="6"/>
      <c r="TA111" s="6"/>
      <c r="TB111" s="6"/>
      <c r="TC111" s="6"/>
      <c r="TD111" s="6"/>
      <c r="TE111" s="6"/>
      <c r="TF111" s="6"/>
      <c r="TG111" s="6"/>
      <c r="TH111" s="6"/>
      <c r="TI111" s="6"/>
      <c r="TJ111" s="6"/>
      <c r="TK111" s="6"/>
      <c r="TL111" s="6"/>
      <c r="TM111" s="6"/>
      <c r="TN111" s="6"/>
      <c r="TO111" s="6"/>
      <c r="TP111" s="6"/>
      <c r="TQ111" s="6"/>
      <c r="TR111" s="6"/>
      <c r="TS111" s="6"/>
      <c r="TT111" s="6"/>
      <c r="TU111" s="6"/>
      <c r="TV111" s="6"/>
      <c r="TW111" s="6"/>
      <c r="TX111" s="6"/>
      <c r="TY111" s="6"/>
      <c r="TZ111" s="6"/>
      <c r="UA111" s="6"/>
      <c r="UB111" s="6"/>
      <c r="UC111" s="6"/>
      <c r="UD111" s="6"/>
      <c r="UE111" s="6"/>
      <c r="UF111" s="6"/>
      <c r="UG111" s="6"/>
      <c r="UH111" s="6"/>
      <c r="UI111" s="6"/>
      <c r="UJ111" s="6"/>
      <c r="UK111" s="6"/>
      <c r="UL111" s="6"/>
      <c r="UM111" s="6"/>
      <c r="UN111" s="6"/>
      <c r="UO111" s="6"/>
      <c r="UP111" s="6"/>
      <c r="UQ111" s="6"/>
      <c r="UR111" s="6"/>
      <c r="US111" s="6"/>
      <c r="UT111" s="6"/>
      <c r="UU111" s="6"/>
      <c r="UV111" s="6"/>
      <c r="UW111" s="6"/>
      <c r="UX111" s="6"/>
      <c r="UY111" s="6"/>
      <c r="UZ111" s="6"/>
      <c r="VA111" s="6"/>
      <c r="VB111" s="6"/>
      <c r="VC111" s="6"/>
      <c r="VD111" s="6"/>
      <c r="VE111" s="6"/>
      <c r="VF111" s="6"/>
      <c r="VG111" s="6"/>
      <c r="VH111" s="6"/>
      <c r="VI111" s="6"/>
      <c r="VJ111" s="6"/>
      <c r="VK111" s="6"/>
      <c r="VL111" s="6"/>
      <c r="VM111" s="6"/>
      <c r="VN111" s="6"/>
      <c r="VO111" s="6"/>
      <c r="VP111" s="6"/>
      <c r="VQ111" s="6"/>
      <c r="VR111" s="6"/>
      <c r="VS111" s="6"/>
      <c r="VT111" s="6"/>
      <c r="VU111" s="6"/>
      <c r="VV111" s="6"/>
      <c r="VW111" s="6"/>
      <c r="VX111" s="6"/>
      <c r="VY111" s="6"/>
      <c r="VZ111" s="6"/>
      <c r="WA111" s="6"/>
      <c r="WB111" s="6"/>
      <c r="WC111" s="6"/>
      <c r="WD111" s="6"/>
      <c r="WE111" s="6"/>
      <c r="WF111" s="6"/>
      <c r="WG111" s="6"/>
      <c r="WH111" s="6"/>
      <c r="WI111" s="6"/>
      <c r="WJ111" s="6"/>
      <c r="WK111" s="6"/>
      <c r="WL111" s="6"/>
      <c r="WM111" s="6"/>
      <c r="WN111" s="6"/>
      <c r="WO111" s="6"/>
      <c r="WP111" s="6"/>
      <c r="WQ111" s="6"/>
      <c r="WR111" s="6"/>
      <c r="WS111" s="6"/>
      <c r="WT111" s="6"/>
      <c r="WU111" s="6"/>
      <c r="WV111" s="6"/>
      <c r="WW111" s="6"/>
      <c r="WX111" s="6"/>
      <c r="WY111" s="6"/>
      <c r="WZ111" s="6"/>
      <c r="XA111" s="6"/>
      <c r="XB111" s="6"/>
      <c r="XC111" s="6"/>
      <c r="XD111" s="6"/>
      <c r="XE111" s="6"/>
      <c r="XF111" s="6"/>
      <c r="XG111" s="6"/>
      <c r="XH111" s="6"/>
      <c r="XI111" s="6"/>
      <c r="XJ111" s="6"/>
      <c r="XK111" s="6"/>
      <c r="XL111" s="6"/>
      <c r="XM111" s="6"/>
      <c r="XN111" s="6"/>
      <c r="XO111" s="6"/>
      <c r="XP111" s="6"/>
      <c r="XQ111" s="6"/>
      <c r="XR111" s="6"/>
      <c r="XS111" s="6"/>
      <c r="XT111" s="6"/>
      <c r="XU111" s="6"/>
      <c r="XV111" s="6"/>
      <c r="XW111" s="6"/>
      <c r="XX111" s="6"/>
      <c r="XY111" s="6"/>
      <c r="XZ111" s="6"/>
      <c r="YA111" s="6"/>
      <c r="YB111" s="6"/>
      <c r="YC111" s="6"/>
      <c r="YD111" s="6"/>
      <c r="YE111" s="6"/>
      <c r="YF111" s="6"/>
      <c r="YG111" s="6"/>
      <c r="YH111" s="6"/>
      <c r="YI111" s="6"/>
      <c r="YJ111" s="6"/>
      <c r="YK111" s="6"/>
      <c r="YL111" s="6"/>
      <c r="YM111" s="6"/>
      <c r="YN111" s="6"/>
      <c r="YO111" s="6"/>
      <c r="YP111" s="6"/>
      <c r="YQ111" s="6"/>
      <c r="YR111" s="6"/>
      <c r="YS111" s="6"/>
      <c r="YT111" s="6"/>
      <c r="YU111" s="6"/>
      <c r="YV111" s="6"/>
      <c r="YW111" s="6"/>
      <c r="YX111" s="6"/>
      <c r="YY111" s="6"/>
      <c r="YZ111" s="6"/>
      <c r="ZA111" s="6"/>
      <c r="ZB111" s="6"/>
      <c r="ZC111" s="6"/>
      <c r="ZD111" s="6"/>
      <c r="ZE111" s="6"/>
      <c r="ZF111" s="6"/>
      <c r="ZG111" s="6"/>
      <c r="ZH111" s="6"/>
      <c r="ZI111" s="6"/>
      <c r="ZJ111" s="6"/>
      <c r="ZK111" s="6"/>
      <c r="ZL111" s="6"/>
      <c r="ZM111" s="6"/>
      <c r="ZN111" s="6"/>
      <c r="ZO111" s="6"/>
      <c r="ZP111" s="6"/>
      <c r="ZQ111" s="6"/>
      <c r="ZR111" s="6"/>
      <c r="ZS111" s="6"/>
      <c r="ZT111" s="6"/>
      <c r="ZU111" s="6"/>
      <c r="ZV111" s="6"/>
      <c r="ZW111" s="6"/>
      <c r="ZX111" s="6"/>
      <c r="ZY111" s="6"/>
      <c r="ZZ111" s="6"/>
      <c r="AAA111" s="6"/>
      <c r="AAB111" s="6"/>
      <c r="AAC111" s="6"/>
      <c r="AAD111" s="6"/>
      <c r="AAE111" s="6"/>
      <c r="AAF111" s="6"/>
      <c r="AAG111" s="6"/>
      <c r="AAH111" s="6"/>
      <c r="AAI111" s="6"/>
      <c r="AAJ111" s="6"/>
      <c r="AAK111" s="6"/>
      <c r="AAL111" s="6"/>
      <c r="AAM111" s="6"/>
      <c r="AAN111" s="6"/>
      <c r="AAO111" s="6"/>
      <c r="AAP111" s="6"/>
      <c r="AAQ111" s="6"/>
      <c r="AAR111" s="6"/>
      <c r="AAS111" s="6"/>
      <c r="AAT111" s="6"/>
      <c r="AAU111" s="6"/>
      <c r="AAV111" s="6"/>
      <c r="AAW111" s="6"/>
      <c r="AAX111" s="6"/>
      <c r="AAY111" s="6"/>
      <c r="AAZ111" s="6"/>
      <c r="ABA111" s="6"/>
      <c r="ABB111" s="6"/>
      <c r="ABC111" s="6"/>
      <c r="ABD111" s="6"/>
      <c r="ABE111" s="6"/>
      <c r="ABF111" s="6"/>
      <c r="ABG111" s="6"/>
      <c r="ABH111" s="6"/>
      <c r="ABI111" s="6"/>
      <c r="ABJ111" s="6"/>
      <c r="ABK111" s="6"/>
      <c r="ABL111" s="6"/>
      <c r="ABM111" s="6"/>
      <c r="ABN111" s="6"/>
      <c r="ABO111" s="6"/>
      <c r="ABP111" s="6"/>
      <c r="ABQ111" s="6"/>
      <c r="ABR111" s="6"/>
      <c r="ABS111" s="6"/>
      <c r="ABT111" s="6"/>
      <c r="ABU111" s="6"/>
      <c r="ABV111" s="6"/>
      <c r="ABW111" s="6"/>
      <c r="ABX111" s="6"/>
      <c r="ABY111" s="6"/>
      <c r="ABZ111" s="6"/>
      <c r="ACA111" s="6"/>
      <c r="ACB111" s="6"/>
      <c r="ACC111" s="6"/>
      <c r="ACD111" s="6"/>
      <c r="ACE111" s="6"/>
      <c r="ACF111" s="6"/>
      <c r="ACG111" s="6"/>
      <c r="ACH111" s="6"/>
      <c r="ACI111" s="6"/>
      <c r="ACJ111" s="6"/>
      <c r="ACK111" s="6"/>
      <c r="ACL111" s="6"/>
      <c r="ACM111" s="6"/>
      <c r="ACN111" s="6"/>
      <c r="ACO111" s="6"/>
      <c r="ACP111" s="6"/>
      <c r="ACQ111" s="6"/>
      <c r="ACR111" s="6"/>
      <c r="ACS111" s="6"/>
      <c r="ACT111" s="6"/>
      <c r="ACU111" s="6"/>
      <c r="ACV111" s="6"/>
      <c r="ACW111" s="6"/>
      <c r="ACX111" s="6"/>
      <c r="ACY111" s="6"/>
      <c r="ACZ111" s="6"/>
      <c r="ADA111" s="6"/>
      <c r="ADB111" s="6"/>
      <c r="ADC111" s="6"/>
      <c r="ADD111" s="6"/>
      <c r="ADE111" s="6"/>
      <c r="ADF111" s="6"/>
      <c r="ADG111" s="6"/>
      <c r="ADH111" s="6"/>
      <c r="ADI111" s="6"/>
      <c r="ADJ111" s="6"/>
      <c r="ADK111" s="6"/>
      <c r="ADL111" s="6"/>
      <c r="ADM111" s="6"/>
      <c r="ADN111" s="6"/>
      <c r="ADO111" s="6"/>
      <c r="ADP111" s="6"/>
      <c r="ADQ111" s="6"/>
      <c r="ADR111" s="6"/>
      <c r="ADS111" s="6"/>
      <c r="ADT111" s="6"/>
      <c r="ADU111" s="6"/>
      <c r="ADV111" s="6"/>
      <c r="ADW111" s="6"/>
      <c r="ADX111" s="6"/>
      <c r="ADY111" s="6"/>
      <c r="ADZ111" s="6"/>
      <c r="AEA111" s="6"/>
      <c r="AEB111" s="6"/>
      <c r="AEC111" s="6"/>
      <c r="AED111" s="6"/>
      <c r="AEE111" s="6"/>
      <c r="AEF111" s="6"/>
      <c r="AEG111" s="6"/>
      <c r="AEH111" s="6"/>
      <c r="AEI111" s="6"/>
      <c r="AEJ111" s="6"/>
      <c r="AEK111" s="6"/>
      <c r="AEL111" s="6"/>
      <c r="AEM111" s="6"/>
      <c r="AEN111" s="6"/>
      <c r="AEO111" s="6"/>
      <c r="AEP111" s="6"/>
      <c r="AEQ111" s="6"/>
      <c r="AER111" s="6"/>
      <c r="AES111" s="6"/>
      <c r="AET111" s="6"/>
      <c r="AEU111" s="6"/>
      <c r="AEV111" s="6"/>
      <c r="AEW111" s="6"/>
      <c r="AEX111" s="6"/>
      <c r="AEY111" s="6"/>
      <c r="AEZ111" s="6"/>
      <c r="AFA111" s="6"/>
      <c r="AFB111" s="6"/>
      <c r="AFC111" s="6"/>
      <c r="AFD111" s="6"/>
      <c r="AFE111" s="6"/>
      <c r="AFF111" s="6"/>
      <c r="AFG111" s="6"/>
      <c r="AFH111" s="6"/>
      <c r="AFI111" s="6"/>
      <c r="AFJ111" s="6"/>
      <c r="AFK111" s="6"/>
      <c r="AFL111" s="6"/>
      <c r="AFM111" s="6"/>
      <c r="AFN111" s="6"/>
      <c r="AFO111" s="6"/>
      <c r="AFP111" s="6"/>
      <c r="AFQ111" s="6"/>
      <c r="AFR111" s="6"/>
      <c r="AFS111" s="6"/>
      <c r="AFT111" s="6"/>
      <c r="AFU111" s="6"/>
      <c r="AFV111" s="6"/>
      <c r="AFW111" s="6"/>
      <c r="AFX111" s="6"/>
      <c r="AFY111" s="6"/>
      <c r="AFZ111" s="6"/>
      <c r="AGA111" s="6"/>
      <c r="AGB111" s="6"/>
      <c r="AGC111" s="6"/>
      <c r="AGD111" s="6"/>
      <c r="AGE111" s="6"/>
      <c r="AGF111" s="6"/>
      <c r="AGG111" s="6"/>
      <c r="AGH111" s="6"/>
      <c r="AGI111" s="6"/>
      <c r="AGJ111" s="6"/>
      <c r="AGK111" s="6"/>
      <c r="AGL111" s="6"/>
      <c r="AGM111" s="6"/>
      <c r="AGN111" s="6"/>
      <c r="AGO111" s="6"/>
      <c r="AGP111" s="6"/>
      <c r="AGQ111" s="6"/>
      <c r="AGR111" s="6"/>
      <c r="AGS111" s="6"/>
      <c r="AGT111" s="6"/>
      <c r="AGU111" s="6"/>
      <c r="AGV111" s="6"/>
      <c r="AGW111" s="6"/>
      <c r="AGX111" s="6"/>
      <c r="AGY111" s="6"/>
      <c r="AGZ111" s="6"/>
      <c r="AHA111" s="6"/>
      <c r="AHB111" s="6"/>
      <c r="AHC111" s="6"/>
      <c r="AHD111" s="6"/>
      <c r="AHE111" s="6"/>
      <c r="AHF111" s="6"/>
      <c r="AHG111" s="6"/>
      <c r="AHH111" s="6"/>
      <c r="AHI111" s="6"/>
      <c r="AHJ111" s="6"/>
      <c r="AHK111" s="6"/>
      <c r="AHL111" s="6"/>
      <c r="AHM111" s="6"/>
      <c r="AHN111" s="6"/>
      <c r="AHO111" s="6"/>
      <c r="AHP111" s="6"/>
      <c r="AHQ111" s="6"/>
      <c r="AHR111" s="6"/>
      <c r="AHS111" s="6"/>
      <c r="AHT111" s="6"/>
      <c r="AHU111" s="6"/>
      <c r="AHV111" s="6"/>
      <c r="AHW111" s="6"/>
      <c r="AHX111" s="6"/>
      <c r="AHY111" s="6"/>
      <c r="AHZ111" s="6"/>
      <c r="AIA111" s="6"/>
      <c r="AIB111" s="6"/>
      <c r="AIC111" s="6"/>
      <c r="AID111" s="6"/>
      <c r="AIE111" s="6"/>
      <c r="AIF111" s="6"/>
      <c r="AIG111" s="6"/>
      <c r="AIH111" s="6"/>
      <c r="AII111" s="6"/>
      <c r="AIJ111" s="6"/>
      <c r="AIK111" s="6"/>
      <c r="AIL111" s="6"/>
      <c r="AIM111" s="6"/>
      <c r="AIN111" s="6"/>
      <c r="AIO111" s="6"/>
      <c r="AIP111" s="6"/>
      <c r="AIQ111" s="6"/>
      <c r="AIR111" s="6"/>
      <c r="AIS111" s="6"/>
      <c r="AIT111" s="6"/>
      <c r="AIU111" s="6"/>
      <c r="AIV111" s="6"/>
      <c r="AIW111" s="6"/>
      <c r="AIX111" s="6"/>
      <c r="AIY111" s="6"/>
      <c r="AIZ111" s="6"/>
      <c r="AJA111" s="6"/>
      <c r="AJB111" s="6"/>
      <c r="AJC111" s="6"/>
      <c r="AJD111" s="6"/>
      <c r="AJE111" s="6"/>
      <c r="AJF111" s="6"/>
      <c r="AJG111" s="6"/>
      <c r="AJH111" s="6"/>
      <c r="AJI111" s="6"/>
      <c r="AJJ111" s="6"/>
      <c r="AJK111" s="6"/>
      <c r="AJL111" s="6"/>
      <c r="AJM111" s="6"/>
      <c r="AJN111" s="6"/>
      <c r="AJO111" s="6"/>
      <c r="AJP111" s="6"/>
      <c r="AJQ111" s="6"/>
      <c r="AJR111" s="6"/>
      <c r="AJS111" s="6"/>
      <c r="AJT111" s="6"/>
      <c r="AJU111" s="6"/>
      <c r="AJV111" s="6"/>
      <c r="AJW111" s="6"/>
      <c r="AJX111" s="6"/>
      <c r="AJY111" s="6"/>
      <c r="AJZ111" s="6"/>
      <c r="AKA111" s="6"/>
      <c r="AKB111" s="6"/>
      <c r="AKC111" s="6"/>
      <c r="AKD111" s="6"/>
      <c r="AKE111" s="6"/>
      <c r="AKF111" s="6"/>
      <c r="AKG111" s="6"/>
      <c r="AKH111" s="6"/>
      <c r="AKI111" s="6"/>
      <c r="AKJ111" s="6"/>
      <c r="AKK111" s="6"/>
      <c r="AKL111" s="6"/>
      <c r="AKM111" s="6"/>
      <c r="AKN111" s="6"/>
      <c r="AKO111" s="6"/>
      <c r="AKP111" s="6"/>
      <c r="AKQ111" s="6"/>
      <c r="AKR111" s="6"/>
      <c r="AKS111" s="6"/>
      <c r="AKT111" s="6"/>
      <c r="AKU111" s="6"/>
      <c r="AKV111" s="6"/>
      <c r="AKW111" s="6"/>
      <c r="AKX111" s="6"/>
      <c r="AKY111" s="6"/>
      <c r="AKZ111" s="6"/>
      <c r="ALA111" s="6"/>
      <c r="ALB111" s="6"/>
      <c r="ALC111" s="6"/>
      <c r="ALD111" s="6"/>
      <c r="ALE111" s="6"/>
      <c r="ALF111" s="6"/>
      <c r="ALG111" s="6"/>
      <c r="ALH111" s="6"/>
      <c r="ALI111" s="6"/>
      <c r="ALJ111" s="6"/>
      <c r="ALK111" s="6"/>
      <c r="ALL111" s="6"/>
      <c r="ALM111" s="6"/>
      <c r="ALN111" s="6"/>
      <c r="ALO111" s="6"/>
      <c r="ALP111" s="6"/>
      <c r="ALQ111" s="6"/>
      <c r="ALR111" s="6"/>
      <c r="ALS111" s="6"/>
      <c r="ALT111" s="6"/>
      <c r="ALU111" s="6"/>
      <c r="ALV111" s="6"/>
      <c r="ALW111" s="6"/>
      <c r="ALX111" s="6"/>
      <c r="ALY111" s="6"/>
      <c r="ALZ111" s="6"/>
      <c r="AMA111" s="6"/>
      <c r="AMB111" s="6"/>
      <c r="AMC111" s="6"/>
      <c r="AMD111" s="6"/>
      <c r="AME111" s="6"/>
      <c r="AMF111" s="6"/>
      <c r="AMG111" s="6"/>
      <c r="AMH111" s="6"/>
      <c r="AMI111" s="6"/>
      <c r="AMJ111" s="6"/>
      <c r="AMK111" s="6"/>
    </row>
    <row r="112" s="30" customFormat="true" ht="12.8" hidden="false" customHeight="false" outlineLevel="0" collapsed="false">
      <c r="A112" s="68" t="n">
        <v>45819</v>
      </c>
      <c r="B112" s="69" t="s">
        <v>63</v>
      </c>
      <c r="C112" s="45" t="s">
        <v>281</v>
      </c>
      <c r="D112" s="24" t="n">
        <v>1742.79</v>
      </c>
      <c r="E112" s="24"/>
      <c r="F112" s="71" t="n">
        <f aca="false">SUM($E$4:E112)-SUM($D$4:D112)</f>
        <v>4297.28</v>
      </c>
      <c r="G112" s="45"/>
      <c r="H112" s="45" t="s">
        <v>282</v>
      </c>
      <c r="I112" s="69" t="n">
        <v>202425</v>
      </c>
      <c r="J112" s="6" t="s">
        <v>132</v>
      </c>
      <c r="K112" s="56" t="s">
        <v>144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6"/>
      <c r="JU112" s="6"/>
      <c r="JV112" s="6"/>
      <c r="JW112" s="6"/>
      <c r="JX112" s="6"/>
      <c r="JY112" s="6"/>
      <c r="JZ112" s="6"/>
      <c r="KA112" s="6"/>
      <c r="KB112" s="6"/>
      <c r="KC112" s="6"/>
      <c r="KD112" s="6"/>
      <c r="KE112" s="6"/>
      <c r="KF112" s="6"/>
      <c r="KG112" s="6"/>
      <c r="KH112" s="6"/>
      <c r="KI112" s="6"/>
      <c r="KJ112" s="6"/>
      <c r="KK112" s="6"/>
      <c r="KL112" s="6"/>
      <c r="KM112" s="6"/>
      <c r="KN112" s="6"/>
      <c r="KO112" s="6"/>
      <c r="KP112" s="6"/>
      <c r="KQ112" s="6"/>
      <c r="KR112" s="6"/>
      <c r="KS112" s="6"/>
      <c r="KT112" s="6"/>
      <c r="KU112" s="6"/>
      <c r="KV112" s="6"/>
      <c r="KW112" s="6"/>
      <c r="KX112" s="6"/>
      <c r="KY112" s="6"/>
      <c r="KZ112" s="6"/>
      <c r="LA112" s="6"/>
      <c r="LB112" s="6"/>
      <c r="LC112" s="6"/>
      <c r="LD112" s="6"/>
      <c r="LE112" s="6"/>
      <c r="LF112" s="6"/>
      <c r="LG112" s="6"/>
      <c r="LH112" s="6"/>
      <c r="LI112" s="6"/>
      <c r="LJ112" s="6"/>
      <c r="LK112" s="6"/>
      <c r="LL112" s="6"/>
      <c r="LM112" s="6"/>
      <c r="LN112" s="6"/>
      <c r="LO112" s="6"/>
      <c r="LP112" s="6"/>
      <c r="LQ112" s="6"/>
      <c r="LR112" s="6"/>
      <c r="LS112" s="6"/>
      <c r="LT112" s="6"/>
      <c r="LU112" s="6"/>
      <c r="LV112" s="6"/>
      <c r="LW112" s="6"/>
      <c r="LX112" s="6"/>
      <c r="LY112" s="6"/>
      <c r="LZ112" s="6"/>
      <c r="MA112" s="6"/>
      <c r="MB112" s="6"/>
      <c r="MC112" s="6"/>
      <c r="MD112" s="6"/>
      <c r="ME112" s="6"/>
      <c r="MF112" s="6"/>
      <c r="MG112" s="6"/>
      <c r="MH112" s="6"/>
      <c r="MI112" s="6"/>
      <c r="MJ112" s="6"/>
      <c r="MK112" s="6"/>
      <c r="ML112" s="6"/>
      <c r="MM112" s="6"/>
      <c r="MN112" s="6"/>
      <c r="MO112" s="6"/>
      <c r="MP112" s="6"/>
      <c r="MQ112" s="6"/>
      <c r="MR112" s="6"/>
      <c r="MS112" s="6"/>
      <c r="MT112" s="6"/>
      <c r="MU112" s="6"/>
      <c r="MV112" s="6"/>
      <c r="MW112" s="6"/>
      <c r="MX112" s="6"/>
      <c r="MY112" s="6"/>
      <c r="MZ112" s="6"/>
      <c r="NA112" s="6"/>
      <c r="NB112" s="6"/>
      <c r="NC112" s="6"/>
      <c r="ND112" s="6"/>
      <c r="NE112" s="6"/>
      <c r="NF112" s="6"/>
      <c r="NG112" s="6"/>
      <c r="NH112" s="6"/>
      <c r="NI112" s="6"/>
      <c r="NJ112" s="6"/>
      <c r="NK112" s="6"/>
      <c r="NL112" s="6"/>
      <c r="NM112" s="6"/>
      <c r="NN112" s="6"/>
      <c r="NO112" s="6"/>
      <c r="NP112" s="6"/>
      <c r="NQ112" s="6"/>
      <c r="NR112" s="6"/>
      <c r="NS112" s="6"/>
      <c r="NT112" s="6"/>
      <c r="NU112" s="6"/>
      <c r="NV112" s="6"/>
      <c r="NW112" s="6"/>
      <c r="NX112" s="6"/>
      <c r="NY112" s="6"/>
      <c r="NZ112" s="6"/>
      <c r="OA112" s="6"/>
      <c r="OB112" s="6"/>
      <c r="OC112" s="6"/>
      <c r="OD112" s="6"/>
      <c r="OE112" s="6"/>
      <c r="OF112" s="6"/>
      <c r="OG112" s="6"/>
      <c r="OH112" s="6"/>
      <c r="OI112" s="6"/>
      <c r="OJ112" s="6"/>
      <c r="OK112" s="6"/>
      <c r="OL112" s="6"/>
      <c r="OM112" s="6"/>
      <c r="ON112" s="6"/>
      <c r="OO112" s="6"/>
      <c r="OP112" s="6"/>
      <c r="OQ112" s="6"/>
      <c r="OR112" s="6"/>
      <c r="OS112" s="6"/>
      <c r="OT112" s="6"/>
      <c r="OU112" s="6"/>
      <c r="OV112" s="6"/>
      <c r="OW112" s="6"/>
      <c r="OX112" s="6"/>
      <c r="OY112" s="6"/>
      <c r="OZ112" s="6"/>
      <c r="PA112" s="6"/>
      <c r="PB112" s="6"/>
      <c r="PC112" s="6"/>
      <c r="PD112" s="6"/>
      <c r="PE112" s="6"/>
      <c r="PF112" s="6"/>
      <c r="PG112" s="6"/>
      <c r="PH112" s="6"/>
      <c r="PI112" s="6"/>
      <c r="PJ112" s="6"/>
      <c r="PK112" s="6"/>
      <c r="PL112" s="6"/>
      <c r="PM112" s="6"/>
      <c r="PN112" s="6"/>
      <c r="PO112" s="6"/>
      <c r="PP112" s="6"/>
      <c r="PQ112" s="6"/>
      <c r="PR112" s="6"/>
      <c r="PS112" s="6"/>
      <c r="PT112" s="6"/>
      <c r="PU112" s="6"/>
      <c r="PV112" s="6"/>
      <c r="PW112" s="6"/>
      <c r="PX112" s="6"/>
      <c r="PY112" s="6"/>
      <c r="PZ112" s="6"/>
      <c r="QA112" s="6"/>
      <c r="QB112" s="6"/>
      <c r="QC112" s="6"/>
      <c r="QD112" s="6"/>
      <c r="QE112" s="6"/>
      <c r="QF112" s="6"/>
      <c r="QG112" s="6"/>
      <c r="QH112" s="6"/>
      <c r="QI112" s="6"/>
      <c r="QJ112" s="6"/>
      <c r="QK112" s="6"/>
      <c r="QL112" s="6"/>
      <c r="QM112" s="6"/>
      <c r="QN112" s="6"/>
      <c r="QO112" s="6"/>
      <c r="QP112" s="6"/>
      <c r="QQ112" s="6"/>
      <c r="QR112" s="6"/>
      <c r="QS112" s="6"/>
      <c r="QT112" s="6"/>
      <c r="QU112" s="6"/>
      <c r="QV112" s="6"/>
      <c r="QW112" s="6"/>
      <c r="QX112" s="6"/>
      <c r="QY112" s="6"/>
      <c r="QZ112" s="6"/>
      <c r="RA112" s="6"/>
      <c r="RB112" s="6"/>
      <c r="RC112" s="6"/>
      <c r="RD112" s="6"/>
      <c r="RE112" s="6"/>
      <c r="RF112" s="6"/>
      <c r="RG112" s="6"/>
      <c r="RH112" s="6"/>
      <c r="RI112" s="6"/>
      <c r="RJ112" s="6"/>
      <c r="RK112" s="6"/>
      <c r="RL112" s="6"/>
      <c r="RM112" s="6"/>
      <c r="RN112" s="6"/>
      <c r="RO112" s="6"/>
      <c r="RP112" s="6"/>
      <c r="RQ112" s="6"/>
      <c r="RR112" s="6"/>
      <c r="RS112" s="6"/>
      <c r="RT112" s="6"/>
      <c r="RU112" s="6"/>
      <c r="RV112" s="6"/>
      <c r="RW112" s="6"/>
      <c r="RX112" s="6"/>
      <c r="RY112" s="6"/>
      <c r="RZ112" s="6"/>
      <c r="SA112" s="6"/>
      <c r="SB112" s="6"/>
      <c r="SC112" s="6"/>
      <c r="SD112" s="6"/>
      <c r="SE112" s="6"/>
      <c r="SF112" s="6"/>
      <c r="SG112" s="6"/>
      <c r="SH112" s="6"/>
      <c r="SI112" s="6"/>
      <c r="SJ112" s="6"/>
      <c r="SK112" s="6"/>
      <c r="SL112" s="6"/>
      <c r="SM112" s="6"/>
      <c r="SN112" s="6"/>
      <c r="SO112" s="6"/>
      <c r="SP112" s="6"/>
      <c r="SQ112" s="6"/>
      <c r="SR112" s="6"/>
      <c r="SS112" s="6"/>
      <c r="ST112" s="6"/>
      <c r="SU112" s="6"/>
      <c r="SV112" s="6"/>
      <c r="SW112" s="6"/>
      <c r="SX112" s="6"/>
      <c r="SY112" s="6"/>
      <c r="SZ112" s="6"/>
      <c r="TA112" s="6"/>
      <c r="TB112" s="6"/>
      <c r="TC112" s="6"/>
      <c r="TD112" s="6"/>
      <c r="TE112" s="6"/>
      <c r="TF112" s="6"/>
      <c r="TG112" s="6"/>
      <c r="TH112" s="6"/>
      <c r="TI112" s="6"/>
      <c r="TJ112" s="6"/>
      <c r="TK112" s="6"/>
      <c r="TL112" s="6"/>
      <c r="TM112" s="6"/>
      <c r="TN112" s="6"/>
      <c r="TO112" s="6"/>
      <c r="TP112" s="6"/>
      <c r="TQ112" s="6"/>
      <c r="TR112" s="6"/>
      <c r="TS112" s="6"/>
      <c r="TT112" s="6"/>
      <c r="TU112" s="6"/>
      <c r="TV112" s="6"/>
      <c r="TW112" s="6"/>
      <c r="TX112" s="6"/>
      <c r="TY112" s="6"/>
      <c r="TZ112" s="6"/>
      <c r="UA112" s="6"/>
      <c r="UB112" s="6"/>
      <c r="UC112" s="6"/>
      <c r="UD112" s="6"/>
      <c r="UE112" s="6"/>
      <c r="UF112" s="6"/>
      <c r="UG112" s="6"/>
      <c r="UH112" s="6"/>
      <c r="UI112" s="6"/>
      <c r="UJ112" s="6"/>
      <c r="UK112" s="6"/>
      <c r="UL112" s="6"/>
      <c r="UM112" s="6"/>
      <c r="UN112" s="6"/>
      <c r="UO112" s="6"/>
      <c r="UP112" s="6"/>
      <c r="UQ112" s="6"/>
      <c r="UR112" s="6"/>
      <c r="US112" s="6"/>
      <c r="UT112" s="6"/>
      <c r="UU112" s="6"/>
      <c r="UV112" s="6"/>
      <c r="UW112" s="6"/>
      <c r="UX112" s="6"/>
      <c r="UY112" s="6"/>
      <c r="UZ112" s="6"/>
      <c r="VA112" s="6"/>
      <c r="VB112" s="6"/>
      <c r="VC112" s="6"/>
      <c r="VD112" s="6"/>
      <c r="VE112" s="6"/>
      <c r="VF112" s="6"/>
      <c r="VG112" s="6"/>
      <c r="VH112" s="6"/>
      <c r="VI112" s="6"/>
      <c r="VJ112" s="6"/>
      <c r="VK112" s="6"/>
      <c r="VL112" s="6"/>
      <c r="VM112" s="6"/>
      <c r="VN112" s="6"/>
      <c r="VO112" s="6"/>
      <c r="VP112" s="6"/>
      <c r="VQ112" s="6"/>
      <c r="VR112" s="6"/>
      <c r="VS112" s="6"/>
      <c r="VT112" s="6"/>
      <c r="VU112" s="6"/>
      <c r="VV112" s="6"/>
      <c r="VW112" s="6"/>
      <c r="VX112" s="6"/>
      <c r="VY112" s="6"/>
      <c r="VZ112" s="6"/>
      <c r="WA112" s="6"/>
      <c r="WB112" s="6"/>
      <c r="WC112" s="6"/>
      <c r="WD112" s="6"/>
      <c r="WE112" s="6"/>
      <c r="WF112" s="6"/>
      <c r="WG112" s="6"/>
      <c r="WH112" s="6"/>
      <c r="WI112" s="6"/>
      <c r="WJ112" s="6"/>
      <c r="WK112" s="6"/>
      <c r="WL112" s="6"/>
      <c r="WM112" s="6"/>
      <c r="WN112" s="6"/>
      <c r="WO112" s="6"/>
      <c r="WP112" s="6"/>
      <c r="WQ112" s="6"/>
      <c r="WR112" s="6"/>
      <c r="WS112" s="6"/>
      <c r="WT112" s="6"/>
      <c r="WU112" s="6"/>
      <c r="WV112" s="6"/>
      <c r="WW112" s="6"/>
      <c r="WX112" s="6"/>
      <c r="WY112" s="6"/>
      <c r="WZ112" s="6"/>
      <c r="XA112" s="6"/>
      <c r="XB112" s="6"/>
      <c r="XC112" s="6"/>
      <c r="XD112" s="6"/>
      <c r="XE112" s="6"/>
      <c r="XF112" s="6"/>
      <c r="XG112" s="6"/>
      <c r="XH112" s="6"/>
      <c r="XI112" s="6"/>
      <c r="XJ112" s="6"/>
      <c r="XK112" s="6"/>
      <c r="XL112" s="6"/>
      <c r="XM112" s="6"/>
      <c r="XN112" s="6"/>
      <c r="XO112" s="6"/>
      <c r="XP112" s="6"/>
      <c r="XQ112" s="6"/>
      <c r="XR112" s="6"/>
      <c r="XS112" s="6"/>
      <c r="XT112" s="6"/>
      <c r="XU112" s="6"/>
      <c r="XV112" s="6"/>
      <c r="XW112" s="6"/>
      <c r="XX112" s="6"/>
      <c r="XY112" s="6"/>
      <c r="XZ112" s="6"/>
      <c r="YA112" s="6"/>
      <c r="YB112" s="6"/>
      <c r="YC112" s="6"/>
      <c r="YD112" s="6"/>
      <c r="YE112" s="6"/>
      <c r="YF112" s="6"/>
      <c r="YG112" s="6"/>
      <c r="YH112" s="6"/>
      <c r="YI112" s="6"/>
      <c r="YJ112" s="6"/>
      <c r="YK112" s="6"/>
      <c r="YL112" s="6"/>
      <c r="YM112" s="6"/>
      <c r="YN112" s="6"/>
      <c r="YO112" s="6"/>
      <c r="YP112" s="6"/>
      <c r="YQ112" s="6"/>
      <c r="YR112" s="6"/>
      <c r="YS112" s="6"/>
      <c r="YT112" s="6"/>
      <c r="YU112" s="6"/>
      <c r="YV112" s="6"/>
      <c r="YW112" s="6"/>
      <c r="YX112" s="6"/>
      <c r="YY112" s="6"/>
      <c r="YZ112" s="6"/>
      <c r="ZA112" s="6"/>
      <c r="ZB112" s="6"/>
      <c r="ZC112" s="6"/>
      <c r="ZD112" s="6"/>
      <c r="ZE112" s="6"/>
      <c r="ZF112" s="6"/>
      <c r="ZG112" s="6"/>
      <c r="ZH112" s="6"/>
      <c r="ZI112" s="6"/>
      <c r="ZJ112" s="6"/>
      <c r="ZK112" s="6"/>
      <c r="ZL112" s="6"/>
      <c r="ZM112" s="6"/>
      <c r="ZN112" s="6"/>
      <c r="ZO112" s="6"/>
      <c r="ZP112" s="6"/>
      <c r="ZQ112" s="6"/>
      <c r="ZR112" s="6"/>
      <c r="ZS112" s="6"/>
      <c r="ZT112" s="6"/>
      <c r="ZU112" s="6"/>
      <c r="ZV112" s="6"/>
      <c r="ZW112" s="6"/>
      <c r="ZX112" s="6"/>
      <c r="ZY112" s="6"/>
      <c r="ZZ112" s="6"/>
      <c r="AAA112" s="6"/>
      <c r="AAB112" s="6"/>
      <c r="AAC112" s="6"/>
      <c r="AAD112" s="6"/>
      <c r="AAE112" s="6"/>
      <c r="AAF112" s="6"/>
      <c r="AAG112" s="6"/>
      <c r="AAH112" s="6"/>
      <c r="AAI112" s="6"/>
      <c r="AAJ112" s="6"/>
      <c r="AAK112" s="6"/>
      <c r="AAL112" s="6"/>
      <c r="AAM112" s="6"/>
      <c r="AAN112" s="6"/>
      <c r="AAO112" s="6"/>
      <c r="AAP112" s="6"/>
      <c r="AAQ112" s="6"/>
      <c r="AAR112" s="6"/>
      <c r="AAS112" s="6"/>
      <c r="AAT112" s="6"/>
      <c r="AAU112" s="6"/>
      <c r="AAV112" s="6"/>
      <c r="AAW112" s="6"/>
      <c r="AAX112" s="6"/>
      <c r="AAY112" s="6"/>
      <c r="AAZ112" s="6"/>
      <c r="ABA112" s="6"/>
      <c r="ABB112" s="6"/>
      <c r="ABC112" s="6"/>
      <c r="ABD112" s="6"/>
      <c r="ABE112" s="6"/>
      <c r="ABF112" s="6"/>
      <c r="ABG112" s="6"/>
      <c r="ABH112" s="6"/>
      <c r="ABI112" s="6"/>
      <c r="ABJ112" s="6"/>
      <c r="ABK112" s="6"/>
      <c r="ABL112" s="6"/>
      <c r="ABM112" s="6"/>
      <c r="ABN112" s="6"/>
      <c r="ABO112" s="6"/>
      <c r="ABP112" s="6"/>
      <c r="ABQ112" s="6"/>
      <c r="ABR112" s="6"/>
      <c r="ABS112" s="6"/>
      <c r="ABT112" s="6"/>
      <c r="ABU112" s="6"/>
      <c r="ABV112" s="6"/>
      <c r="ABW112" s="6"/>
      <c r="ABX112" s="6"/>
      <c r="ABY112" s="6"/>
      <c r="ABZ112" s="6"/>
      <c r="ACA112" s="6"/>
      <c r="ACB112" s="6"/>
      <c r="ACC112" s="6"/>
      <c r="ACD112" s="6"/>
      <c r="ACE112" s="6"/>
      <c r="ACF112" s="6"/>
      <c r="ACG112" s="6"/>
      <c r="ACH112" s="6"/>
      <c r="ACI112" s="6"/>
      <c r="ACJ112" s="6"/>
      <c r="ACK112" s="6"/>
      <c r="ACL112" s="6"/>
      <c r="ACM112" s="6"/>
      <c r="ACN112" s="6"/>
      <c r="ACO112" s="6"/>
      <c r="ACP112" s="6"/>
      <c r="ACQ112" s="6"/>
      <c r="ACR112" s="6"/>
      <c r="ACS112" s="6"/>
      <c r="ACT112" s="6"/>
      <c r="ACU112" s="6"/>
      <c r="ACV112" s="6"/>
      <c r="ACW112" s="6"/>
      <c r="ACX112" s="6"/>
      <c r="ACY112" s="6"/>
      <c r="ACZ112" s="6"/>
      <c r="ADA112" s="6"/>
      <c r="ADB112" s="6"/>
      <c r="ADC112" s="6"/>
      <c r="ADD112" s="6"/>
      <c r="ADE112" s="6"/>
      <c r="ADF112" s="6"/>
      <c r="ADG112" s="6"/>
      <c r="ADH112" s="6"/>
      <c r="ADI112" s="6"/>
      <c r="ADJ112" s="6"/>
      <c r="ADK112" s="6"/>
      <c r="ADL112" s="6"/>
      <c r="ADM112" s="6"/>
      <c r="ADN112" s="6"/>
      <c r="ADO112" s="6"/>
      <c r="ADP112" s="6"/>
      <c r="ADQ112" s="6"/>
      <c r="ADR112" s="6"/>
      <c r="ADS112" s="6"/>
      <c r="ADT112" s="6"/>
      <c r="ADU112" s="6"/>
      <c r="ADV112" s="6"/>
      <c r="ADW112" s="6"/>
      <c r="ADX112" s="6"/>
      <c r="ADY112" s="6"/>
      <c r="ADZ112" s="6"/>
      <c r="AEA112" s="6"/>
      <c r="AEB112" s="6"/>
      <c r="AEC112" s="6"/>
      <c r="AED112" s="6"/>
      <c r="AEE112" s="6"/>
      <c r="AEF112" s="6"/>
      <c r="AEG112" s="6"/>
      <c r="AEH112" s="6"/>
      <c r="AEI112" s="6"/>
      <c r="AEJ112" s="6"/>
      <c r="AEK112" s="6"/>
      <c r="AEL112" s="6"/>
      <c r="AEM112" s="6"/>
      <c r="AEN112" s="6"/>
      <c r="AEO112" s="6"/>
      <c r="AEP112" s="6"/>
      <c r="AEQ112" s="6"/>
      <c r="AER112" s="6"/>
      <c r="AES112" s="6"/>
      <c r="AET112" s="6"/>
      <c r="AEU112" s="6"/>
      <c r="AEV112" s="6"/>
      <c r="AEW112" s="6"/>
      <c r="AEX112" s="6"/>
      <c r="AEY112" s="6"/>
      <c r="AEZ112" s="6"/>
      <c r="AFA112" s="6"/>
      <c r="AFB112" s="6"/>
      <c r="AFC112" s="6"/>
      <c r="AFD112" s="6"/>
      <c r="AFE112" s="6"/>
      <c r="AFF112" s="6"/>
      <c r="AFG112" s="6"/>
      <c r="AFH112" s="6"/>
      <c r="AFI112" s="6"/>
      <c r="AFJ112" s="6"/>
      <c r="AFK112" s="6"/>
      <c r="AFL112" s="6"/>
      <c r="AFM112" s="6"/>
      <c r="AFN112" s="6"/>
      <c r="AFO112" s="6"/>
      <c r="AFP112" s="6"/>
      <c r="AFQ112" s="6"/>
      <c r="AFR112" s="6"/>
      <c r="AFS112" s="6"/>
      <c r="AFT112" s="6"/>
      <c r="AFU112" s="6"/>
      <c r="AFV112" s="6"/>
      <c r="AFW112" s="6"/>
      <c r="AFX112" s="6"/>
      <c r="AFY112" s="6"/>
      <c r="AFZ112" s="6"/>
      <c r="AGA112" s="6"/>
      <c r="AGB112" s="6"/>
      <c r="AGC112" s="6"/>
      <c r="AGD112" s="6"/>
      <c r="AGE112" s="6"/>
      <c r="AGF112" s="6"/>
      <c r="AGG112" s="6"/>
      <c r="AGH112" s="6"/>
      <c r="AGI112" s="6"/>
      <c r="AGJ112" s="6"/>
      <c r="AGK112" s="6"/>
      <c r="AGL112" s="6"/>
      <c r="AGM112" s="6"/>
      <c r="AGN112" s="6"/>
      <c r="AGO112" s="6"/>
      <c r="AGP112" s="6"/>
      <c r="AGQ112" s="6"/>
      <c r="AGR112" s="6"/>
      <c r="AGS112" s="6"/>
      <c r="AGT112" s="6"/>
      <c r="AGU112" s="6"/>
      <c r="AGV112" s="6"/>
      <c r="AGW112" s="6"/>
      <c r="AGX112" s="6"/>
      <c r="AGY112" s="6"/>
      <c r="AGZ112" s="6"/>
      <c r="AHA112" s="6"/>
      <c r="AHB112" s="6"/>
      <c r="AHC112" s="6"/>
      <c r="AHD112" s="6"/>
      <c r="AHE112" s="6"/>
      <c r="AHF112" s="6"/>
      <c r="AHG112" s="6"/>
      <c r="AHH112" s="6"/>
      <c r="AHI112" s="6"/>
      <c r="AHJ112" s="6"/>
      <c r="AHK112" s="6"/>
      <c r="AHL112" s="6"/>
      <c r="AHM112" s="6"/>
      <c r="AHN112" s="6"/>
      <c r="AHO112" s="6"/>
      <c r="AHP112" s="6"/>
      <c r="AHQ112" s="6"/>
      <c r="AHR112" s="6"/>
      <c r="AHS112" s="6"/>
      <c r="AHT112" s="6"/>
      <c r="AHU112" s="6"/>
      <c r="AHV112" s="6"/>
      <c r="AHW112" s="6"/>
      <c r="AHX112" s="6"/>
      <c r="AHY112" s="6"/>
      <c r="AHZ112" s="6"/>
      <c r="AIA112" s="6"/>
      <c r="AIB112" s="6"/>
      <c r="AIC112" s="6"/>
      <c r="AID112" s="6"/>
      <c r="AIE112" s="6"/>
      <c r="AIF112" s="6"/>
      <c r="AIG112" s="6"/>
      <c r="AIH112" s="6"/>
      <c r="AII112" s="6"/>
      <c r="AIJ112" s="6"/>
      <c r="AIK112" s="6"/>
      <c r="AIL112" s="6"/>
      <c r="AIM112" s="6"/>
      <c r="AIN112" s="6"/>
      <c r="AIO112" s="6"/>
      <c r="AIP112" s="6"/>
      <c r="AIQ112" s="6"/>
      <c r="AIR112" s="6"/>
      <c r="AIS112" s="6"/>
      <c r="AIT112" s="6"/>
      <c r="AIU112" s="6"/>
      <c r="AIV112" s="6"/>
      <c r="AIW112" s="6"/>
      <c r="AIX112" s="6"/>
      <c r="AIY112" s="6"/>
      <c r="AIZ112" s="6"/>
      <c r="AJA112" s="6"/>
      <c r="AJB112" s="6"/>
      <c r="AJC112" s="6"/>
      <c r="AJD112" s="6"/>
      <c r="AJE112" s="6"/>
      <c r="AJF112" s="6"/>
      <c r="AJG112" s="6"/>
      <c r="AJH112" s="6"/>
      <c r="AJI112" s="6"/>
      <c r="AJJ112" s="6"/>
      <c r="AJK112" s="6"/>
      <c r="AJL112" s="6"/>
      <c r="AJM112" s="6"/>
      <c r="AJN112" s="6"/>
      <c r="AJO112" s="6"/>
      <c r="AJP112" s="6"/>
      <c r="AJQ112" s="6"/>
      <c r="AJR112" s="6"/>
      <c r="AJS112" s="6"/>
      <c r="AJT112" s="6"/>
      <c r="AJU112" s="6"/>
      <c r="AJV112" s="6"/>
      <c r="AJW112" s="6"/>
      <c r="AJX112" s="6"/>
      <c r="AJY112" s="6"/>
      <c r="AJZ112" s="6"/>
      <c r="AKA112" s="6"/>
      <c r="AKB112" s="6"/>
      <c r="AKC112" s="6"/>
      <c r="AKD112" s="6"/>
      <c r="AKE112" s="6"/>
      <c r="AKF112" s="6"/>
      <c r="AKG112" s="6"/>
      <c r="AKH112" s="6"/>
      <c r="AKI112" s="6"/>
      <c r="AKJ112" s="6"/>
      <c r="AKK112" s="6"/>
      <c r="AKL112" s="6"/>
      <c r="AKM112" s="6"/>
      <c r="AKN112" s="6"/>
      <c r="AKO112" s="6"/>
      <c r="AKP112" s="6"/>
      <c r="AKQ112" s="6"/>
      <c r="AKR112" s="6"/>
      <c r="AKS112" s="6"/>
      <c r="AKT112" s="6"/>
      <c r="AKU112" s="6"/>
      <c r="AKV112" s="6"/>
      <c r="AKW112" s="6"/>
      <c r="AKX112" s="6"/>
      <c r="AKY112" s="6"/>
      <c r="AKZ112" s="6"/>
      <c r="ALA112" s="6"/>
      <c r="ALB112" s="6"/>
      <c r="ALC112" s="6"/>
      <c r="ALD112" s="6"/>
      <c r="ALE112" s="6"/>
      <c r="ALF112" s="6"/>
      <c r="ALG112" s="6"/>
      <c r="ALH112" s="6"/>
      <c r="ALI112" s="6"/>
      <c r="ALJ112" s="6"/>
      <c r="ALK112" s="6"/>
      <c r="ALL112" s="6"/>
      <c r="ALM112" s="6"/>
      <c r="ALN112" s="6"/>
      <c r="ALO112" s="6"/>
      <c r="ALP112" s="6"/>
      <c r="ALQ112" s="6"/>
      <c r="ALR112" s="6"/>
      <c r="ALS112" s="6"/>
      <c r="ALT112" s="6"/>
      <c r="ALU112" s="6"/>
      <c r="ALV112" s="6"/>
      <c r="ALW112" s="6"/>
      <c r="ALX112" s="6"/>
      <c r="ALY112" s="6"/>
      <c r="ALZ112" s="6"/>
      <c r="AMA112" s="6"/>
      <c r="AMB112" s="6"/>
      <c r="AMC112" s="6"/>
      <c r="AMD112" s="6"/>
      <c r="AME112" s="6"/>
      <c r="AMF112" s="6"/>
      <c r="AMG112" s="6"/>
      <c r="AMH112" s="6"/>
      <c r="AMI112" s="6"/>
      <c r="AMJ112" s="6"/>
      <c r="AMK112" s="6"/>
    </row>
    <row r="113" s="30" customFormat="true" ht="12.8" hidden="false" customHeight="false" outlineLevel="0" collapsed="false">
      <c r="A113" s="68" t="n">
        <v>45821</v>
      </c>
      <c r="B113" s="69" t="s">
        <v>63</v>
      </c>
      <c r="C113" s="45" t="s">
        <v>284</v>
      </c>
      <c r="D113" s="24" t="n">
        <v>330</v>
      </c>
      <c r="E113" s="24"/>
      <c r="F113" s="71" t="n">
        <f aca="false">SUM($E$4:E113)-SUM($D$4:D113)</f>
        <v>3967.28</v>
      </c>
      <c r="G113" s="45" t="s">
        <v>285</v>
      </c>
      <c r="H113" s="45" t="s">
        <v>285</v>
      </c>
      <c r="I113" s="69" t="n">
        <v>202425</v>
      </c>
      <c r="J113" s="6" t="s">
        <v>132</v>
      </c>
      <c r="K113" s="56" t="s">
        <v>144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  <c r="KZ113" s="6"/>
      <c r="LA113" s="6"/>
      <c r="LB113" s="6"/>
      <c r="LC113" s="6"/>
      <c r="LD113" s="6"/>
      <c r="LE113" s="6"/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  <c r="LQ113" s="6"/>
      <c r="LR113" s="6"/>
      <c r="LS113" s="6"/>
      <c r="LT113" s="6"/>
      <c r="LU113" s="6"/>
      <c r="LV113" s="6"/>
      <c r="LW113" s="6"/>
      <c r="LX113" s="6"/>
      <c r="LY113" s="6"/>
      <c r="LZ113" s="6"/>
      <c r="MA113" s="6"/>
      <c r="MB113" s="6"/>
      <c r="MC113" s="6"/>
      <c r="MD113" s="6"/>
      <c r="ME113" s="6"/>
      <c r="MF113" s="6"/>
      <c r="MG113" s="6"/>
      <c r="MH113" s="6"/>
      <c r="MI113" s="6"/>
      <c r="MJ113" s="6"/>
      <c r="MK113" s="6"/>
      <c r="ML113" s="6"/>
      <c r="MM113" s="6"/>
      <c r="MN113" s="6"/>
      <c r="MO113" s="6"/>
      <c r="MP113" s="6"/>
      <c r="MQ113" s="6"/>
      <c r="MR113" s="6"/>
      <c r="MS113" s="6"/>
      <c r="MT113" s="6"/>
      <c r="MU113" s="6"/>
      <c r="MV113" s="6"/>
      <c r="MW113" s="6"/>
      <c r="MX113" s="6"/>
      <c r="MY113" s="6"/>
      <c r="MZ113" s="6"/>
      <c r="NA113" s="6"/>
      <c r="NB113" s="6"/>
      <c r="NC113" s="6"/>
      <c r="ND113" s="6"/>
      <c r="NE113" s="6"/>
      <c r="NF113" s="6"/>
      <c r="NG113" s="6"/>
      <c r="NH113" s="6"/>
      <c r="NI113" s="6"/>
      <c r="NJ113" s="6"/>
      <c r="NK113" s="6"/>
      <c r="NL113" s="6"/>
      <c r="NM113" s="6"/>
      <c r="NN113" s="6"/>
      <c r="NO113" s="6"/>
      <c r="NP113" s="6"/>
      <c r="NQ113" s="6"/>
      <c r="NR113" s="6"/>
      <c r="NS113" s="6"/>
      <c r="NT113" s="6"/>
      <c r="NU113" s="6"/>
      <c r="NV113" s="6"/>
      <c r="NW113" s="6"/>
      <c r="NX113" s="6"/>
      <c r="NY113" s="6"/>
      <c r="NZ113" s="6"/>
      <c r="OA113" s="6"/>
      <c r="OB113" s="6"/>
      <c r="OC113" s="6"/>
      <c r="OD113" s="6"/>
      <c r="OE113" s="6"/>
      <c r="OF113" s="6"/>
      <c r="OG113" s="6"/>
      <c r="OH113" s="6"/>
      <c r="OI113" s="6"/>
      <c r="OJ113" s="6"/>
      <c r="OK113" s="6"/>
      <c r="OL113" s="6"/>
      <c r="OM113" s="6"/>
      <c r="ON113" s="6"/>
      <c r="OO113" s="6"/>
      <c r="OP113" s="6"/>
      <c r="OQ113" s="6"/>
      <c r="OR113" s="6"/>
      <c r="OS113" s="6"/>
      <c r="OT113" s="6"/>
      <c r="OU113" s="6"/>
      <c r="OV113" s="6"/>
      <c r="OW113" s="6"/>
      <c r="OX113" s="6"/>
      <c r="OY113" s="6"/>
      <c r="OZ113" s="6"/>
      <c r="PA113" s="6"/>
      <c r="PB113" s="6"/>
      <c r="PC113" s="6"/>
      <c r="PD113" s="6"/>
      <c r="PE113" s="6"/>
      <c r="PF113" s="6"/>
      <c r="PG113" s="6"/>
      <c r="PH113" s="6"/>
      <c r="PI113" s="6"/>
      <c r="PJ113" s="6"/>
      <c r="PK113" s="6"/>
      <c r="PL113" s="6"/>
      <c r="PM113" s="6"/>
      <c r="PN113" s="6"/>
      <c r="PO113" s="6"/>
      <c r="PP113" s="6"/>
      <c r="PQ113" s="6"/>
      <c r="PR113" s="6"/>
      <c r="PS113" s="6"/>
      <c r="PT113" s="6"/>
      <c r="PU113" s="6"/>
      <c r="PV113" s="6"/>
      <c r="PW113" s="6"/>
      <c r="PX113" s="6"/>
      <c r="PY113" s="6"/>
      <c r="PZ113" s="6"/>
      <c r="QA113" s="6"/>
      <c r="QB113" s="6"/>
      <c r="QC113" s="6"/>
      <c r="QD113" s="6"/>
      <c r="QE113" s="6"/>
      <c r="QF113" s="6"/>
      <c r="QG113" s="6"/>
      <c r="QH113" s="6"/>
      <c r="QI113" s="6"/>
      <c r="QJ113" s="6"/>
      <c r="QK113" s="6"/>
      <c r="QL113" s="6"/>
      <c r="QM113" s="6"/>
      <c r="QN113" s="6"/>
      <c r="QO113" s="6"/>
      <c r="QP113" s="6"/>
      <c r="QQ113" s="6"/>
      <c r="QR113" s="6"/>
      <c r="QS113" s="6"/>
      <c r="QT113" s="6"/>
      <c r="QU113" s="6"/>
      <c r="QV113" s="6"/>
      <c r="QW113" s="6"/>
      <c r="QX113" s="6"/>
      <c r="QY113" s="6"/>
      <c r="QZ113" s="6"/>
      <c r="RA113" s="6"/>
      <c r="RB113" s="6"/>
      <c r="RC113" s="6"/>
      <c r="RD113" s="6"/>
      <c r="RE113" s="6"/>
      <c r="RF113" s="6"/>
      <c r="RG113" s="6"/>
      <c r="RH113" s="6"/>
      <c r="RI113" s="6"/>
      <c r="RJ113" s="6"/>
      <c r="RK113" s="6"/>
      <c r="RL113" s="6"/>
      <c r="RM113" s="6"/>
      <c r="RN113" s="6"/>
      <c r="RO113" s="6"/>
      <c r="RP113" s="6"/>
      <c r="RQ113" s="6"/>
      <c r="RR113" s="6"/>
      <c r="RS113" s="6"/>
      <c r="RT113" s="6"/>
      <c r="RU113" s="6"/>
      <c r="RV113" s="6"/>
      <c r="RW113" s="6"/>
      <c r="RX113" s="6"/>
      <c r="RY113" s="6"/>
      <c r="RZ113" s="6"/>
      <c r="SA113" s="6"/>
      <c r="SB113" s="6"/>
      <c r="SC113" s="6"/>
      <c r="SD113" s="6"/>
      <c r="SE113" s="6"/>
      <c r="SF113" s="6"/>
      <c r="SG113" s="6"/>
      <c r="SH113" s="6"/>
      <c r="SI113" s="6"/>
      <c r="SJ113" s="6"/>
      <c r="SK113" s="6"/>
      <c r="SL113" s="6"/>
      <c r="SM113" s="6"/>
      <c r="SN113" s="6"/>
      <c r="SO113" s="6"/>
      <c r="SP113" s="6"/>
      <c r="SQ113" s="6"/>
      <c r="SR113" s="6"/>
      <c r="SS113" s="6"/>
      <c r="ST113" s="6"/>
      <c r="SU113" s="6"/>
      <c r="SV113" s="6"/>
      <c r="SW113" s="6"/>
      <c r="SX113" s="6"/>
      <c r="SY113" s="6"/>
      <c r="SZ113" s="6"/>
      <c r="TA113" s="6"/>
      <c r="TB113" s="6"/>
      <c r="TC113" s="6"/>
      <c r="TD113" s="6"/>
      <c r="TE113" s="6"/>
      <c r="TF113" s="6"/>
      <c r="TG113" s="6"/>
      <c r="TH113" s="6"/>
      <c r="TI113" s="6"/>
      <c r="TJ113" s="6"/>
      <c r="TK113" s="6"/>
      <c r="TL113" s="6"/>
      <c r="TM113" s="6"/>
      <c r="TN113" s="6"/>
      <c r="TO113" s="6"/>
      <c r="TP113" s="6"/>
      <c r="TQ113" s="6"/>
      <c r="TR113" s="6"/>
      <c r="TS113" s="6"/>
      <c r="TT113" s="6"/>
      <c r="TU113" s="6"/>
      <c r="TV113" s="6"/>
      <c r="TW113" s="6"/>
      <c r="TX113" s="6"/>
      <c r="TY113" s="6"/>
      <c r="TZ113" s="6"/>
      <c r="UA113" s="6"/>
      <c r="UB113" s="6"/>
      <c r="UC113" s="6"/>
      <c r="UD113" s="6"/>
      <c r="UE113" s="6"/>
      <c r="UF113" s="6"/>
      <c r="UG113" s="6"/>
      <c r="UH113" s="6"/>
      <c r="UI113" s="6"/>
      <c r="UJ113" s="6"/>
      <c r="UK113" s="6"/>
      <c r="UL113" s="6"/>
      <c r="UM113" s="6"/>
      <c r="UN113" s="6"/>
      <c r="UO113" s="6"/>
      <c r="UP113" s="6"/>
      <c r="UQ113" s="6"/>
      <c r="UR113" s="6"/>
      <c r="US113" s="6"/>
      <c r="UT113" s="6"/>
      <c r="UU113" s="6"/>
      <c r="UV113" s="6"/>
      <c r="UW113" s="6"/>
      <c r="UX113" s="6"/>
      <c r="UY113" s="6"/>
      <c r="UZ113" s="6"/>
      <c r="VA113" s="6"/>
      <c r="VB113" s="6"/>
      <c r="VC113" s="6"/>
      <c r="VD113" s="6"/>
      <c r="VE113" s="6"/>
      <c r="VF113" s="6"/>
      <c r="VG113" s="6"/>
      <c r="VH113" s="6"/>
      <c r="VI113" s="6"/>
      <c r="VJ113" s="6"/>
      <c r="VK113" s="6"/>
      <c r="VL113" s="6"/>
      <c r="VM113" s="6"/>
      <c r="VN113" s="6"/>
      <c r="VO113" s="6"/>
      <c r="VP113" s="6"/>
      <c r="VQ113" s="6"/>
      <c r="VR113" s="6"/>
      <c r="VS113" s="6"/>
      <c r="VT113" s="6"/>
      <c r="VU113" s="6"/>
      <c r="VV113" s="6"/>
      <c r="VW113" s="6"/>
      <c r="VX113" s="6"/>
      <c r="VY113" s="6"/>
      <c r="VZ113" s="6"/>
      <c r="WA113" s="6"/>
      <c r="WB113" s="6"/>
      <c r="WC113" s="6"/>
      <c r="WD113" s="6"/>
      <c r="WE113" s="6"/>
      <c r="WF113" s="6"/>
      <c r="WG113" s="6"/>
      <c r="WH113" s="6"/>
      <c r="WI113" s="6"/>
      <c r="WJ113" s="6"/>
      <c r="WK113" s="6"/>
      <c r="WL113" s="6"/>
      <c r="WM113" s="6"/>
      <c r="WN113" s="6"/>
      <c r="WO113" s="6"/>
      <c r="WP113" s="6"/>
      <c r="WQ113" s="6"/>
      <c r="WR113" s="6"/>
      <c r="WS113" s="6"/>
      <c r="WT113" s="6"/>
      <c r="WU113" s="6"/>
      <c r="WV113" s="6"/>
      <c r="WW113" s="6"/>
      <c r="WX113" s="6"/>
      <c r="WY113" s="6"/>
      <c r="WZ113" s="6"/>
      <c r="XA113" s="6"/>
      <c r="XB113" s="6"/>
      <c r="XC113" s="6"/>
      <c r="XD113" s="6"/>
      <c r="XE113" s="6"/>
      <c r="XF113" s="6"/>
      <c r="XG113" s="6"/>
      <c r="XH113" s="6"/>
      <c r="XI113" s="6"/>
      <c r="XJ113" s="6"/>
      <c r="XK113" s="6"/>
      <c r="XL113" s="6"/>
      <c r="XM113" s="6"/>
      <c r="XN113" s="6"/>
      <c r="XO113" s="6"/>
      <c r="XP113" s="6"/>
      <c r="XQ113" s="6"/>
      <c r="XR113" s="6"/>
      <c r="XS113" s="6"/>
      <c r="XT113" s="6"/>
      <c r="XU113" s="6"/>
      <c r="XV113" s="6"/>
      <c r="XW113" s="6"/>
      <c r="XX113" s="6"/>
      <c r="XY113" s="6"/>
      <c r="XZ113" s="6"/>
      <c r="YA113" s="6"/>
      <c r="YB113" s="6"/>
      <c r="YC113" s="6"/>
      <c r="YD113" s="6"/>
      <c r="YE113" s="6"/>
      <c r="YF113" s="6"/>
      <c r="YG113" s="6"/>
      <c r="YH113" s="6"/>
      <c r="YI113" s="6"/>
      <c r="YJ113" s="6"/>
      <c r="YK113" s="6"/>
      <c r="YL113" s="6"/>
      <c r="YM113" s="6"/>
      <c r="YN113" s="6"/>
      <c r="YO113" s="6"/>
      <c r="YP113" s="6"/>
      <c r="YQ113" s="6"/>
      <c r="YR113" s="6"/>
      <c r="YS113" s="6"/>
      <c r="YT113" s="6"/>
      <c r="YU113" s="6"/>
      <c r="YV113" s="6"/>
      <c r="YW113" s="6"/>
      <c r="YX113" s="6"/>
      <c r="YY113" s="6"/>
      <c r="YZ113" s="6"/>
      <c r="ZA113" s="6"/>
      <c r="ZB113" s="6"/>
      <c r="ZC113" s="6"/>
      <c r="ZD113" s="6"/>
      <c r="ZE113" s="6"/>
      <c r="ZF113" s="6"/>
      <c r="ZG113" s="6"/>
      <c r="ZH113" s="6"/>
      <c r="ZI113" s="6"/>
      <c r="ZJ113" s="6"/>
      <c r="ZK113" s="6"/>
      <c r="ZL113" s="6"/>
      <c r="ZM113" s="6"/>
      <c r="ZN113" s="6"/>
      <c r="ZO113" s="6"/>
      <c r="ZP113" s="6"/>
      <c r="ZQ113" s="6"/>
      <c r="ZR113" s="6"/>
      <c r="ZS113" s="6"/>
      <c r="ZT113" s="6"/>
      <c r="ZU113" s="6"/>
      <c r="ZV113" s="6"/>
      <c r="ZW113" s="6"/>
      <c r="ZX113" s="6"/>
      <c r="ZY113" s="6"/>
      <c r="ZZ113" s="6"/>
      <c r="AAA113" s="6"/>
      <c r="AAB113" s="6"/>
      <c r="AAC113" s="6"/>
      <c r="AAD113" s="6"/>
      <c r="AAE113" s="6"/>
      <c r="AAF113" s="6"/>
      <c r="AAG113" s="6"/>
      <c r="AAH113" s="6"/>
      <c r="AAI113" s="6"/>
      <c r="AAJ113" s="6"/>
      <c r="AAK113" s="6"/>
      <c r="AAL113" s="6"/>
      <c r="AAM113" s="6"/>
      <c r="AAN113" s="6"/>
      <c r="AAO113" s="6"/>
      <c r="AAP113" s="6"/>
      <c r="AAQ113" s="6"/>
      <c r="AAR113" s="6"/>
      <c r="AAS113" s="6"/>
      <c r="AAT113" s="6"/>
      <c r="AAU113" s="6"/>
      <c r="AAV113" s="6"/>
      <c r="AAW113" s="6"/>
      <c r="AAX113" s="6"/>
      <c r="AAY113" s="6"/>
      <c r="AAZ113" s="6"/>
      <c r="ABA113" s="6"/>
      <c r="ABB113" s="6"/>
      <c r="ABC113" s="6"/>
      <c r="ABD113" s="6"/>
      <c r="ABE113" s="6"/>
      <c r="ABF113" s="6"/>
      <c r="ABG113" s="6"/>
      <c r="ABH113" s="6"/>
      <c r="ABI113" s="6"/>
      <c r="ABJ113" s="6"/>
      <c r="ABK113" s="6"/>
      <c r="ABL113" s="6"/>
      <c r="ABM113" s="6"/>
      <c r="ABN113" s="6"/>
      <c r="ABO113" s="6"/>
      <c r="ABP113" s="6"/>
      <c r="ABQ113" s="6"/>
      <c r="ABR113" s="6"/>
      <c r="ABS113" s="6"/>
      <c r="ABT113" s="6"/>
      <c r="ABU113" s="6"/>
      <c r="ABV113" s="6"/>
      <c r="ABW113" s="6"/>
      <c r="ABX113" s="6"/>
      <c r="ABY113" s="6"/>
      <c r="ABZ113" s="6"/>
      <c r="ACA113" s="6"/>
      <c r="ACB113" s="6"/>
      <c r="ACC113" s="6"/>
      <c r="ACD113" s="6"/>
      <c r="ACE113" s="6"/>
      <c r="ACF113" s="6"/>
      <c r="ACG113" s="6"/>
      <c r="ACH113" s="6"/>
      <c r="ACI113" s="6"/>
      <c r="ACJ113" s="6"/>
      <c r="ACK113" s="6"/>
      <c r="ACL113" s="6"/>
      <c r="ACM113" s="6"/>
      <c r="ACN113" s="6"/>
      <c r="ACO113" s="6"/>
      <c r="ACP113" s="6"/>
      <c r="ACQ113" s="6"/>
      <c r="ACR113" s="6"/>
      <c r="ACS113" s="6"/>
      <c r="ACT113" s="6"/>
      <c r="ACU113" s="6"/>
      <c r="ACV113" s="6"/>
      <c r="ACW113" s="6"/>
      <c r="ACX113" s="6"/>
      <c r="ACY113" s="6"/>
      <c r="ACZ113" s="6"/>
      <c r="ADA113" s="6"/>
      <c r="ADB113" s="6"/>
      <c r="ADC113" s="6"/>
      <c r="ADD113" s="6"/>
      <c r="ADE113" s="6"/>
      <c r="ADF113" s="6"/>
      <c r="ADG113" s="6"/>
      <c r="ADH113" s="6"/>
      <c r="ADI113" s="6"/>
      <c r="ADJ113" s="6"/>
      <c r="ADK113" s="6"/>
      <c r="ADL113" s="6"/>
      <c r="ADM113" s="6"/>
      <c r="ADN113" s="6"/>
      <c r="ADO113" s="6"/>
      <c r="ADP113" s="6"/>
      <c r="ADQ113" s="6"/>
      <c r="ADR113" s="6"/>
      <c r="ADS113" s="6"/>
      <c r="ADT113" s="6"/>
      <c r="ADU113" s="6"/>
      <c r="ADV113" s="6"/>
      <c r="ADW113" s="6"/>
      <c r="ADX113" s="6"/>
      <c r="ADY113" s="6"/>
      <c r="ADZ113" s="6"/>
      <c r="AEA113" s="6"/>
      <c r="AEB113" s="6"/>
      <c r="AEC113" s="6"/>
      <c r="AED113" s="6"/>
      <c r="AEE113" s="6"/>
      <c r="AEF113" s="6"/>
      <c r="AEG113" s="6"/>
      <c r="AEH113" s="6"/>
      <c r="AEI113" s="6"/>
      <c r="AEJ113" s="6"/>
      <c r="AEK113" s="6"/>
      <c r="AEL113" s="6"/>
      <c r="AEM113" s="6"/>
      <c r="AEN113" s="6"/>
      <c r="AEO113" s="6"/>
      <c r="AEP113" s="6"/>
      <c r="AEQ113" s="6"/>
      <c r="AER113" s="6"/>
      <c r="AES113" s="6"/>
      <c r="AET113" s="6"/>
      <c r="AEU113" s="6"/>
      <c r="AEV113" s="6"/>
      <c r="AEW113" s="6"/>
      <c r="AEX113" s="6"/>
      <c r="AEY113" s="6"/>
      <c r="AEZ113" s="6"/>
      <c r="AFA113" s="6"/>
      <c r="AFB113" s="6"/>
      <c r="AFC113" s="6"/>
      <c r="AFD113" s="6"/>
      <c r="AFE113" s="6"/>
      <c r="AFF113" s="6"/>
      <c r="AFG113" s="6"/>
      <c r="AFH113" s="6"/>
      <c r="AFI113" s="6"/>
      <c r="AFJ113" s="6"/>
      <c r="AFK113" s="6"/>
      <c r="AFL113" s="6"/>
      <c r="AFM113" s="6"/>
      <c r="AFN113" s="6"/>
      <c r="AFO113" s="6"/>
      <c r="AFP113" s="6"/>
      <c r="AFQ113" s="6"/>
      <c r="AFR113" s="6"/>
      <c r="AFS113" s="6"/>
      <c r="AFT113" s="6"/>
      <c r="AFU113" s="6"/>
      <c r="AFV113" s="6"/>
      <c r="AFW113" s="6"/>
      <c r="AFX113" s="6"/>
      <c r="AFY113" s="6"/>
      <c r="AFZ113" s="6"/>
      <c r="AGA113" s="6"/>
      <c r="AGB113" s="6"/>
      <c r="AGC113" s="6"/>
      <c r="AGD113" s="6"/>
      <c r="AGE113" s="6"/>
      <c r="AGF113" s="6"/>
      <c r="AGG113" s="6"/>
      <c r="AGH113" s="6"/>
      <c r="AGI113" s="6"/>
      <c r="AGJ113" s="6"/>
      <c r="AGK113" s="6"/>
      <c r="AGL113" s="6"/>
      <c r="AGM113" s="6"/>
      <c r="AGN113" s="6"/>
      <c r="AGO113" s="6"/>
      <c r="AGP113" s="6"/>
      <c r="AGQ113" s="6"/>
      <c r="AGR113" s="6"/>
      <c r="AGS113" s="6"/>
      <c r="AGT113" s="6"/>
      <c r="AGU113" s="6"/>
      <c r="AGV113" s="6"/>
      <c r="AGW113" s="6"/>
      <c r="AGX113" s="6"/>
      <c r="AGY113" s="6"/>
      <c r="AGZ113" s="6"/>
      <c r="AHA113" s="6"/>
      <c r="AHB113" s="6"/>
      <c r="AHC113" s="6"/>
      <c r="AHD113" s="6"/>
      <c r="AHE113" s="6"/>
      <c r="AHF113" s="6"/>
      <c r="AHG113" s="6"/>
      <c r="AHH113" s="6"/>
      <c r="AHI113" s="6"/>
      <c r="AHJ113" s="6"/>
      <c r="AHK113" s="6"/>
      <c r="AHL113" s="6"/>
      <c r="AHM113" s="6"/>
      <c r="AHN113" s="6"/>
      <c r="AHO113" s="6"/>
      <c r="AHP113" s="6"/>
      <c r="AHQ113" s="6"/>
      <c r="AHR113" s="6"/>
      <c r="AHS113" s="6"/>
      <c r="AHT113" s="6"/>
      <c r="AHU113" s="6"/>
      <c r="AHV113" s="6"/>
      <c r="AHW113" s="6"/>
      <c r="AHX113" s="6"/>
      <c r="AHY113" s="6"/>
      <c r="AHZ113" s="6"/>
      <c r="AIA113" s="6"/>
      <c r="AIB113" s="6"/>
      <c r="AIC113" s="6"/>
      <c r="AID113" s="6"/>
      <c r="AIE113" s="6"/>
      <c r="AIF113" s="6"/>
      <c r="AIG113" s="6"/>
      <c r="AIH113" s="6"/>
      <c r="AII113" s="6"/>
      <c r="AIJ113" s="6"/>
      <c r="AIK113" s="6"/>
      <c r="AIL113" s="6"/>
      <c r="AIM113" s="6"/>
      <c r="AIN113" s="6"/>
      <c r="AIO113" s="6"/>
      <c r="AIP113" s="6"/>
      <c r="AIQ113" s="6"/>
      <c r="AIR113" s="6"/>
      <c r="AIS113" s="6"/>
      <c r="AIT113" s="6"/>
      <c r="AIU113" s="6"/>
      <c r="AIV113" s="6"/>
      <c r="AIW113" s="6"/>
      <c r="AIX113" s="6"/>
      <c r="AIY113" s="6"/>
      <c r="AIZ113" s="6"/>
      <c r="AJA113" s="6"/>
      <c r="AJB113" s="6"/>
      <c r="AJC113" s="6"/>
      <c r="AJD113" s="6"/>
      <c r="AJE113" s="6"/>
      <c r="AJF113" s="6"/>
      <c r="AJG113" s="6"/>
      <c r="AJH113" s="6"/>
      <c r="AJI113" s="6"/>
      <c r="AJJ113" s="6"/>
      <c r="AJK113" s="6"/>
      <c r="AJL113" s="6"/>
      <c r="AJM113" s="6"/>
      <c r="AJN113" s="6"/>
      <c r="AJO113" s="6"/>
      <c r="AJP113" s="6"/>
      <c r="AJQ113" s="6"/>
      <c r="AJR113" s="6"/>
      <c r="AJS113" s="6"/>
      <c r="AJT113" s="6"/>
      <c r="AJU113" s="6"/>
      <c r="AJV113" s="6"/>
      <c r="AJW113" s="6"/>
      <c r="AJX113" s="6"/>
      <c r="AJY113" s="6"/>
      <c r="AJZ113" s="6"/>
      <c r="AKA113" s="6"/>
      <c r="AKB113" s="6"/>
      <c r="AKC113" s="6"/>
      <c r="AKD113" s="6"/>
      <c r="AKE113" s="6"/>
      <c r="AKF113" s="6"/>
      <c r="AKG113" s="6"/>
      <c r="AKH113" s="6"/>
      <c r="AKI113" s="6"/>
      <c r="AKJ113" s="6"/>
      <c r="AKK113" s="6"/>
      <c r="AKL113" s="6"/>
      <c r="AKM113" s="6"/>
      <c r="AKN113" s="6"/>
      <c r="AKO113" s="6"/>
      <c r="AKP113" s="6"/>
      <c r="AKQ113" s="6"/>
      <c r="AKR113" s="6"/>
      <c r="AKS113" s="6"/>
      <c r="AKT113" s="6"/>
      <c r="AKU113" s="6"/>
      <c r="AKV113" s="6"/>
      <c r="AKW113" s="6"/>
      <c r="AKX113" s="6"/>
      <c r="AKY113" s="6"/>
      <c r="AKZ113" s="6"/>
      <c r="ALA113" s="6"/>
      <c r="ALB113" s="6"/>
      <c r="ALC113" s="6"/>
      <c r="ALD113" s="6"/>
      <c r="ALE113" s="6"/>
      <c r="ALF113" s="6"/>
      <c r="ALG113" s="6"/>
      <c r="ALH113" s="6"/>
      <c r="ALI113" s="6"/>
      <c r="ALJ113" s="6"/>
      <c r="ALK113" s="6"/>
      <c r="ALL113" s="6"/>
      <c r="ALM113" s="6"/>
      <c r="ALN113" s="6"/>
      <c r="ALO113" s="6"/>
      <c r="ALP113" s="6"/>
      <c r="ALQ113" s="6"/>
      <c r="ALR113" s="6"/>
      <c r="ALS113" s="6"/>
      <c r="ALT113" s="6"/>
      <c r="ALU113" s="6"/>
      <c r="ALV113" s="6"/>
      <c r="ALW113" s="6"/>
      <c r="ALX113" s="6"/>
      <c r="ALY113" s="6"/>
      <c r="ALZ113" s="6"/>
      <c r="AMA113" s="6"/>
      <c r="AMB113" s="6"/>
      <c r="AMC113" s="6"/>
      <c r="AMD113" s="6"/>
      <c r="AME113" s="6"/>
      <c r="AMF113" s="6"/>
      <c r="AMG113" s="6"/>
      <c r="AMH113" s="6"/>
      <c r="AMI113" s="6"/>
      <c r="AMJ113" s="6"/>
      <c r="AMK113" s="6"/>
    </row>
    <row r="114" s="30" customFormat="true" ht="12.8" hidden="false" customHeight="false" outlineLevel="0" collapsed="false">
      <c r="A114" s="68" t="n">
        <v>45826</v>
      </c>
      <c r="B114" s="69" t="s">
        <v>63</v>
      </c>
      <c r="C114" s="45" t="s">
        <v>259</v>
      </c>
      <c r="D114" s="24" t="n">
        <v>460.81</v>
      </c>
      <c r="E114" s="24"/>
      <c r="F114" s="71" t="n">
        <f aca="false">SUM($E$4:E114)-SUM($D$4:D114)</f>
        <v>3506.47</v>
      </c>
      <c r="G114" s="45" t="s">
        <v>286</v>
      </c>
      <c r="H114" s="45" t="s">
        <v>286</v>
      </c>
      <c r="I114" s="69" t="n">
        <v>202425</v>
      </c>
      <c r="J114" s="45" t="s">
        <v>132</v>
      </c>
      <c r="K114" s="56" t="s">
        <v>144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  <c r="JZ114" s="6"/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6"/>
      <c r="KZ114" s="6"/>
      <c r="LA114" s="6"/>
      <c r="LB114" s="6"/>
      <c r="LC114" s="6"/>
      <c r="LD114" s="6"/>
      <c r="LE114" s="6"/>
      <c r="LF114" s="6"/>
      <c r="LG114" s="6"/>
      <c r="LH114" s="6"/>
      <c r="LI114" s="6"/>
      <c r="LJ114" s="6"/>
      <c r="LK114" s="6"/>
      <c r="LL114" s="6"/>
      <c r="LM114" s="6"/>
      <c r="LN114" s="6"/>
      <c r="LO114" s="6"/>
      <c r="LP114" s="6"/>
      <c r="LQ114" s="6"/>
      <c r="LR114" s="6"/>
      <c r="LS114" s="6"/>
      <c r="LT114" s="6"/>
      <c r="LU114" s="6"/>
      <c r="LV114" s="6"/>
      <c r="LW114" s="6"/>
      <c r="LX114" s="6"/>
      <c r="LY114" s="6"/>
      <c r="LZ114" s="6"/>
      <c r="MA114" s="6"/>
      <c r="MB114" s="6"/>
      <c r="MC114" s="6"/>
      <c r="MD114" s="6"/>
      <c r="ME114" s="6"/>
      <c r="MF114" s="6"/>
      <c r="MG114" s="6"/>
      <c r="MH114" s="6"/>
      <c r="MI114" s="6"/>
      <c r="MJ114" s="6"/>
      <c r="MK114" s="6"/>
      <c r="ML114" s="6"/>
      <c r="MM114" s="6"/>
      <c r="MN114" s="6"/>
      <c r="MO114" s="6"/>
      <c r="MP114" s="6"/>
      <c r="MQ114" s="6"/>
      <c r="MR114" s="6"/>
      <c r="MS114" s="6"/>
      <c r="MT114" s="6"/>
      <c r="MU114" s="6"/>
      <c r="MV114" s="6"/>
      <c r="MW114" s="6"/>
      <c r="MX114" s="6"/>
      <c r="MY114" s="6"/>
      <c r="MZ114" s="6"/>
      <c r="NA114" s="6"/>
      <c r="NB114" s="6"/>
      <c r="NC114" s="6"/>
      <c r="ND114" s="6"/>
      <c r="NE114" s="6"/>
      <c r="NF114" s="6"/>
      <c r="NG114" s="6"/>
      <c r="NH114" s="6"/>
      <c r="NI114" s="6"/>
      <c r="NJ114" s="6"/>
      <c r="NK114" s="6"/>
      <c r="NL114" s="6"/>
      <c r="NM114" s="6"/>
      <c r="NN114" s="6"/>
      <c r="NO114" s="6"/>
      <c r="NP114" s="6"/>
      <c r="NQ114" s="6"/>
      <c r="NR114" s="6"/>
      <c r="NS114" s="6"/>
      <c r="NT114" s="6"/>
      <c r="NU114" s="6"/>
      <c r="NV114" s="6"/>
      <c r="NW114" s="6"/>
      <c r="NX114" s="6"/>
      <c r="NY114" s="6"/>
      <c r="NZ114" s="6"/>
      <c r="OA114" s="6"/>
      <c r="OB114" s="6"/>
      <c r="OC114" s="6"/>
      <c r="OD114" s="6"/>
      <c r="OE114" s="6"/>
      <c r="OF114" s="6"/>
      <c r="OG114" s="6"/>
      <c r="OH114" s="6"/>
      <c r="OI114" s="6"/>
      <c r="OJ114" s="6"/>
      <c r="OK114" s="6"/>
      <c r="OL114" s="6"/>
      <c r="OM114" s="6"/>
      <c r="ON114" s="6"/>
      <c r="OO114" s="6"/>
      <c r="OP114" s="6"/>
      <c r="OQ114" s="6"/>
      <c r="OR114" s="6"/>
      <c r="OS114" s="6"/>
      <c r="OT114" s="6"/>
      <c r="OU114" s="6"/>
      <c r="OV114" s="6"/>
      <c r="OW114" s="6"/>
      <c r="OX114" s="6"/>
      <c r="OY114" s="6"/>
      <c r="OZ114" s="6"/>
      <c r="PA114" s="6"/>
      <c r="PB114" s="6"/>
      <c r="PC114" s="6"/>
      <c r="PD114" s="6"/>
      <c r="PE114" s="6"/>
      <c r="PF114" s="6"/>
      <c r="PG114" s="6"/>
      <c r="PH114" s="6"/>
      <c r="PI114" s="6"/>
      <c r="PJ114" s="6"/>
      <c r="PK114" s="6"/>
      <c r="PL114" s="6"/>
      <c r="PM114" s="6"/>
      <c r="PN114" s="6"/>
      <c r="PO114" s="6"/>
      <c r="PP114" s="6"/>
      <c r="PQ114" s="6"/>
      <c r="PR114" s="6"/>
      <c r="PS114" s="6"/>
      <c r="PT114" s="6"/>
      <c r="PU114" s="6"/>
      <c r="PV114" s="6"/>
      <c r="PW114" s="6"/>
      <c r="PX114" s="6"/>
      <c r="PY114" s="6"/>
      <c r="PZ114" s="6"/>
      <c r="QA114" s="6"/>
      <c r="QB114" s="6"/>
      <c r="QC114" s="6"/>
      <c r="QD114" s="6"/>
      <c r="QE114" s="6"/>
      <c r="QF114" s="6"/>
      <c r="QG114" s="6"/>
      <c r="QH114" s="6"/>
      <c r="QI114" s="6"/>
      <c r="QJ114" s="6"/>
      <c r="QK114" s="6"/>
      <c r="QL114" s="6"/>
      <c r="QM114" s="6"/>
      <c r="QN114" s="6"/>
      <c r="QO114" s="6"/>
      <c r="QP114" s="6"/>
      <c r="QQ114" s="6"/>
      <c r="QR114" s="6"/>
      <c r="QS114" s="6"/>
      <c r="QT114" s="6"/>
      <c r="QU114" s="6"/>
      <c r="QV114" s="6"/>
      <c r="QW114" s="6"/>
      <c r="QX114" s="6"/>
      <c r="QY114" s="6"/>
      <c r="QZ114" s="6"/>
      <c r="RA114" s="6"/>
      <c r="RB114" s="6"/>
      <c r="RC114" s="6"/>
      <c r="RD114" s="6"/>
      <c r="RE114" s="6"/>
      <c r="RF114" s="6"/>
      <c r="RG114" s="6"/>
      <c r="RH114" s="6"/>
      <c r="RI114" s="6"/>
      <c r="RJ114" s="6"/>
      <c r="RK114" s="6"/>
      <c r="RL114" s="6"/>
      <c r="RM114" s="6"/>
      <c r="RN114" s="6"/>
      <c r="RO114" s="6"/>
      <c r="RP114" s="6"/>
      <c r="RQ114" s="6"/>
      <c r="RR114" s="6"/>
      <c r="RS114" s="6"/>
      <c r="RT114" s="6"/>
      <c r="RU114" s="6"/>
      <c r="RV114" s="6"/>
      <c r="RW114" s="6"/>
      <c r="RX114" s="6"/>
      <c r="RY114" s="6"/>
      <c r="RZ114" s="6"/>
      <c r="SA114" s="6"/>
      <c r="SB114" s="6"/>
      <c r="SC114" s="6"/>
      <c r="SD114" s="6"/>
      <c r="SE114" s="6"/>
      <c r="SF114" s="6"/>
      <c r="SG114" s="6"/>
      <c r="SH114" s="6"/>
      <c r="SI114" s="6"/>
      <c r="SJ114" s="6"/>
      <c r="SK114" s="6"/>
      <c r="SL114" s="6"/>
      <c r="SM114" s="6"/>
      <c r="SN114" s="6"/>
      <c r="SO114" s="6"/>
      <c r="SP114" s="6"/>
      <c r="SQ114" s="6"/>
      <c r="SR114" s="6"/>
      <c r="SS114" s="6"/>
      <c r="ST114" s="6"/>
      <c r="SU114" s="6"/>
      <c r="SV114" s="6"/>
      <c r="SW114" s="6"/>
      <c r="SX114" s="6"/>
      <c r="SY114" s="6"/>
      <c r="SZ114" s="6"/>
      <c r="TA114" s="6"/>
      <c r="TB114" s="6"/>
      <c r="TC114" s="6"/>
      <c r="TD114" s="6"/>
      <c r="TE114" s="6"/>
      <c r="TF114" s="6"/>
      <c r="TG114" s="6"/>
      <c r="TH114" s="6"/>
      <c r="TI114" s="6"/>
      <c r="TJ114" s="6"/>
      <c r="TK114" s="6"/>
      <c r="TL114" s="6"/>
      <c r="TM114" s="6"/>
      <c r="TN114" s="6"/>
      <c r="TO114" s="6"/>
      <c r="TP114" s="6"/>
      <c r="TQ114" s="6"/>
      <c r="TR114" s="6"/>
      <c r="TS114" s="6"/>
      <c r="TT114" s="6"/>
      <c r="TU114" s="6"/>
      <c r="TV114" s="6"/>
      <c r="TW114" s="6"/>
      <c r="TX114" s="6"/>
      <c r="TY114" s="6"/>
      <c r="TZ114" s="6"/>
      <c r="UA114" s="6"/>
      <c r="UB114" s="6"/>
      <c r="UC114" s="6"/>
      <c r="UD114" s="6"/>
      <c r="UE114" s="6"/>
      <c r="UF114" s="6"/>
      <c r="UG114" s="6"/>
      <c r="UH114" s="6"/>
      <c r="UI114" s="6"/>
      <c r="UJ114" s="6"/>
      <c r="UK114" s="6"/>
      <c r="UL114" s="6"/>
      <c r="UM114" s="6"/>
      <c r="UN114" s="6"/>
      <c r="UO114" s="6"/>
      <c r="UP114" s="6"/>
      <c r="UQ114" s="6"/>
      <c r="UR114" s="6"/>
      <c r="US114" s="6"/>
      <c r="UT114" s="6"/>
      <c r="UU114" s="6"/>
      <c r="UV114" s="6"/>
      <c r="UW114" s="6"/>
      <c r="UX114" s="6"/>
      <c r="UY114" s="6"/>
      <c r="UZ114" s="6"/>
      <c r="VA114" s="6"/>
      <c r="VB114" s="6"/>
      <c r="VC114" s="6"/>
      <c r="VD114" s="6"/>
      <c r="VE114" s="6"/>
      <c r="VF114" s="6"/>
      <c r="VG114" s="6"/>
      <c r="VH114" s="6"/>
      <c r="VI114" s="6"/>
      <c r="VJ114" s="6"/>
      <c r="VK114" s="6"/>
      <c r="VL114" s="6"/>
      <c r="VM114" s="6"/>
      <c r="VN114" s="6"/>
      <c r="VO114" s="6"/>
      <c r="VP114" s="6"/>
      <c r="VQ114" s="6"/>
      <c r="VR114" s="6"/>
      <c r="VS114" s="6"/>
      <c r="VT114" s="6"/>
      <c r="VU114" s="6"/>
      <c r="VV114" s="6"/>
      <c r="VW114" s="6"/>
      <c r="VX114" s="6"/>
      <c r="VY114" s="6"/>
      <c r="VZ114" s="6"/>
      <c r="WA114" s="6"/>
      <c r="WB114" s="6"/>
      <c r="WC114" s="6"/>
      <c r="WD114" s="6"/>
      <c r="WE114" s="6"/>
      <c r="WF114" s="6"/>
      <c r="WG114" s="6"/>
      <c r="WH114" s="6"/>
      <c r="WI114" s="6"/>
      <c r="WJ114" s="6"/>
      <c r="WK114" s="6"/>
      <c r="WL114" s="6"/>
      <c r="WM114" s="6"/>
      <c r="WN114" s="6"/>
      <c r="WO114" s="6"/>
      <c r="WP114" s="6"/>
      <c r="WQ114" s="6"/>
      <c r="WR114" s="6"/>
      <c r="WS114" s="6"/>
      <c r="WT114" s="6"/>
      <c r="WU114" s="6"/>
      <c r="WV114" s="6"/>
      <c r="WW114" s="6"/>
      <c r="WX114" s="6"/>
      <c r="WY114" s="6"/>
      <c r="WZ114" s="6"/>
      <c r="XA114" s="6"/>
      <c r="XB114" s="6"/>
      <c r="XC114" s="6"/>
      <c r="XD114" s="6"/>
      <c r="XE114" s="6"/>
      <c r="XF114" s="6"/>
      <c r="XG114" s="6"/>
      <c r="XH114" s="6"/>
      <c r="XI114" s="6"/>
      <c r="XJ114" s="6"/>
      <c r="XK114" s="6"/>
      <c r="XL114" s="6"/>
      <c r="XM114" s="6"/>
      <c r="XN114" s="6"/>
      <c r="XO114" s="6"/>
      <c r="XP114" s="6"/>
      <c r="XQ114" s="6"/>
      <c r="XR114" s="6"/>
      <c r="XS114" s="6"/>
      <c r="XT114" s="6"/>
      <c r="XU114" s="6"/>
      <c r="XV114" s="6"/>
      <c r="XW114" s="6"/>
      <c r="XX114" s="6"/>
      <c r="XY114" s="6"/>
      <c r="XZ114" s="6"/>
      <c r="YA114" s="6"/>
      <c r="YB114" s="6"/>
      <c r="YC114" s="6"/>
      <c r="YD114" s="6"/>
      <c r="YE114" s="6"/>
      <c r="YF114" s="6"/>
      <c r="YG114" s="6"/>
      <c r="YH114" s="6"/>
      <c r="YI114" s="6"/>
      <c r="YJ114" s="6"/>
      <c r="YK114" s="6"/>
      <c r="YL114" s="6"/>
      <c r="YM114" s="6"/>
      <c r="YN114" s="6"/>
      <c r="YO114" s="6"/>
      <c r="YP114" s="6"/>
      <c r="YQ114" s="6"/>
      <c r="YR114" s="6"/>
      <c r="YS114" s="6"/>
      <c r="YT114" s="6"/>
      <c r="YU114" s="6"/>
      <c r="YV114" s="6"/>
      <c r="YW114" s="6"/>
      <c r="YX114" s="6"/>
      <c r="YY114" s="6"/>
      <c r="YZ114" s="6"/>
      <c r="ZA114" s="6"/>
      <c r="ZB114" s="6"/>
      <c r="ZC114" s="6"/>
      <c r="ZD114" s="6"/>
      <c r="ZE114" s="6"/>
      <c r="ZF114" s="6"/>
      <c r="ZG114" s="6"/>
      <c r="ZH114" s="6"/>
      <c r="ZI114" s="6"/>
      <c r="ZJ114" s="6"/>
      <c r="ZK114" s="6"/>
      <c r="ZL114" s="6"/>
      <c r="ZM114" s="6"/>
      <c r="ZN114" s="6"/>
      <c r="ZO114" s="6"/>
      <c r="ZP114" s="6"/>
      <c r="ZQ114" s="6"/>
      <c r="ZR114" s="6"/>
      <c r="ZS114" s="6"/>
      <c r="ZT114" s="6"/>
      <c r="ZU114" s="6"/>
      <c r="ZV114" s="6"/>
      <c r="ZW114" s="6"/>
      <c r="ZX114" s="6"/>
      <c r="ZY114" s="6"/>
      <c r="ZZ114" s="6"/>
      <c r="AAA114" s="6"/>
      <c r="AAB114" s="6"/>
      <c r="AAC114" s="6"/>
      <c r="AAD114" s="6"/>
      <c r="AAE114" s="6"/>
      <c r="AAF114" s="6"/>
      <c r="AAG114" s="6"/>
      <c r="AAH114" s="6"/>
      <c r="AAI114" s="6"/>
      <c r="AAJ114" s="6"/>
      <c r="AAK114" s="6"/>
      <c r="AAL114" s="6"/>
      <c r="AAM114" s="6"/>
      <c r="AAN114" s="6"/>
      <c r="AAO114" s="6"/>
      <c r="AAP114" s="6"/>
      <c r="AAQ114" s="6"/>
      <c r="AAR114" s="6"/>
      <c r="AAS114" s="6"/>
      <c r="AAT114" s="6"/>
      <c r="AAU114" s="6"/>
      <c r="AAV114" s="6"/>
      <c r="AAW114" s="6"/>
      <c r="AAX114" s="6"/>
      <c r="AAY114" s="6"/>
      <c r="AAZ114" s="6"/>
      <c r="ABA114" s="6"/>
      <c r="ABB114" s="6"/>
      <c r="ABC114" s="6"/>
      <c r="ABD114" s="6"/>
      <c r="ABE114" s="6"/>
      <c r="ABF114" s="6"/>
      <c r="ABG114" s="6"/>
      <c r="ABH114" s="6"/>
      <c r="ABI114" s="6"/>
      <c r="ABJ114" s="6"/>
      <c r="ABK114" s="6"/>
      <c r="ABL114" s="6"/>
      <c r="ABM114" s="6"/>
      <c r="ABN114" s="6"/>
      <c r="ABO114" s="6"/>
      <c r="ABP114" s="6"/>
      <c r="ABQ114" s="6"/>
      <c r="ABR114" s="6"/>
      <c r="ABS114" s="6"/>
      <c r="ABT114" s="6"/>
      <c r="ABU114" s="6"/>
      <c r="ABV114" s="6"/>
      <c r="ABW114" s="6"/>
      <c r="ABX114" s="6"/>
      <c r="ABY114" s="6"/>
      <c r="ABZ114" s="6"/>
      <c r="ACA114" s="6"/>
      <c r="ACB114" s="6"/>
      <c r="ACC114" s="6"/>
      <c r="ACD114" s="6"/>
      <c r="ACE114" s="6"/>
      <c r="ACF114" s="6"/>
      <c r="ACG114" s="6"/>
      <c r="ACH114" s="6"/>
      <c r="ACI114" s="6"/>
      <c r="ACJ114" s="6"/>
      <c r="ACK114" s="6"/>
      <c r="ACL114" s="6"/>
      <c r="ACM114" s="6"/>
      <c r="ACN114" s="6"/>
      <c r="ACO114" s="6"/>
      <c r="ACP114" s="6"/>
      <c r="ACQ114" s="6"/>
      <c r="ACR114" s="6"/>
      <c r="ACS114" s="6"/>
      <c r="ACT114" s="6"/>
      <c r="ACU114" s="6"/>
      <c r="ACV114" s="6"/>
      <c r="ACW114" s="6"/>
      <c r="ACX114" s="6"/>
      <c r="ACY114" s="6"/>
      <c r="ACZ114" s="6"/>
      <c r="ADA114" s="6"/>
      <c r="ADB114" s="6"/>
      <c r="ADC114" s="6"/>
      <c r="ADD114" s="6"/>
      <c r="ADE114" s="6"/>
      <c r="ADF114" s="6"/>
      <c r="ADG114" s="6"/>
      <c r="ADH114" s="6"/>
      <c r="ADI114" s="6"/>
      <c r="ADJ114" s="6"/>
      <c r="ADK114" s="6"/>
      <c r="ADL114" s="6"/>
      <c r="ADM114" s="6"/>
      <c r="ADN114" s="6"/>
      <c r="ADO114" s="6"/>
      <c r="ADP114" s="6"/>
      <c r="ADQ114" s="6"/>
      <c r="ADR114" s="6"/>
      <c r="ADS114" s="6"/>
      <c r="ADT114" s="6"/>
      <c r="ADU114" s="6"/>
      <c r="ADV114" s="6"/>
      <c r="ADW114" s="6"/>
      <c r="ADX114" s="6"/>
      <c r="ADY114" s="6"/>
      <c r="ADZ114" s="6"/>
      <c r="AEA114" s="6"/>
      <c r="AEB114" s="6"/>
      <c r="AEC114" s="6"/>
      <c r="AED114" s="6"/>
      <c r="AEE114" s="6"/>
      <c r="AEF114" s="6"/>
      <c r="AEG114" s="6"/>
      <c r="AEH114" s="6"/>
      <c r="AEI114" s="6"/>
      <c r="AEJ114" s="6"/>
      <c r="AEK114" s="6"/>
      <c r="AEL114" s="6"/>
      <c r="AEM114" s="6"/>
      <c r="AEN114" s="6"/>
      <c r="AEO114" s="6"/>
      <c r="AEP114" s="6"/>
      <c r="AEQ114" s="6"/>
      <c r="AER114" s="6"/>
      <c r="AES114" s="6"/>
      <c r="AET114" s="6"/>
      <c r="AEU114" s="6"/>
      <c r="AEV114" s="6"/>
      <c r="AEW114" s="6"/>
      <c r="AEX114" s="6"/>
      <c r="AEY114" s="6"/>
      <c r="AEZ114" s="6"/>
      <c r="AFA114" s="6"/>
      <c r="AFB114" s="6"/>
      <c r="AFC114" s="6"/>
      <c r="AFD114" s="6"/>
      <c r="AFE114" s="6"/>
      <c r="AFF114" s="6"/>
      <c r="AFG114" s="6"/>
      <c r="AFH114" s="6"/>
      <c r="AFI114" s="6"/>
      <c r="AFJ114" s="6"/>
      <c r="AFK114" s="6"/>
      <c r="AFL114" s="6"/>
      <c r="AFM114" s="6"/>
      <c r="AFN114" s="6"/>
      <c r="AFO114" s="6"/>
      <c r="AFP114" s="6"/>
      <c r="AFQ114" s="6"/>
      <c r="AFR114" s="6"/>
      <c r="AFS114" s="6"/>
      <c r="AFT114" s="6"/>
      <c r="AFU114" s="6"/>
      <c r="AFV114" s="6"/>
      <c r="AFW114" s="6"/>
      <c r="AFX114" s="6"/>
      <c r="AFY114" s="6"/>
      <c r="AFZ114" s="6"/>
      <c r="AGA114" s="6"/>
      <c r="AGB114" s="6"/>
      <c r="AGC114" s="6"/>
      <c r="AGD114" s="6"/>
      <c r="AGE114" s="6"/>
      <c r="AGF114" s="6"/>
      <c r="AGG114" s="6"/>
      <c r="AGH114" s="6"/>
      <c r="AGI114" s="6"/>
      <c r="AGJ114" s="6"/>
      <c r="AGK114" s="6"/>
      <c r="AGL114" s="6"/>
      <c r="AGM114" s="6"/>
      <c r="AGN114" s="6"/>
      <c r="AGO114" s="6"/>
      <c r="AGP114" s="6"/>
      <c r="AGQ114" s="6"/>
      <c r="AGR114" s="6"/>
      <c r="AGS114" s="6"/>
      <c r="AGT114" s="6"/>
      <c r="AGU114" s="6"/>
      <c r="AGV114" s="6"/>
      <c r="AGW114" s="6"/>
      <c r="AGX114" s="6"/>
      <c r="AGY114" s="6"/>
      <c r="AGZ114" s="6"/>
      <c r="AHA114" s="6"/>
      <c r="AHB114" s="6"/>
      <c r="AHC114" s="6"/>
      <c r="AHD114" s="6"/>
      <c r="AHE114" s="6"/>
      <c r="AHF114" s="6"/>
      <c r="AHG114" s="6"/>
      <c r="AHH114" s="6"/>
      <c r="AHI114" s="6"/>
      <c r="AHJ114" s="6"/>
      <c r="AHK114" s="6"/>
      <c r="AHL114" s="6"/>
      <c r="AHM114" s="6"/>
      <c r="AHN114" s="6"/>
      <c r="AHO114" s="6"/>
      <c r="AHP114" s="6"/>
      <c r="AHQ114" s="6"/>
      <c r="AHR114" s="6"/>
      <c r="AHS114" s="6"/>
      <c r="AHT114" s="6"/>
      <c r="AHU114" s="6"/>
      <c r="AHV114" s="6"/>
      <c r="AHW114" s="6"/>
      <c r="AHX114" s="6"/>
      <c r="AHY114" s="6"/>
      <c r="AHZ114" s="6"/>
      <c r="AIA114" s="6"/>
      <c r="AIB114" s="6"/>
      <c r="AIC114" s="6"/>
      <c r="AID114" s="6"/>
      <c r="AIE114" s="6"/>
      <c r="AIF114" s="6"/>
      <c r="AIG114" s="6"/>
      <c r="AIH114" s="6"/>
      <c r="AII114" s="6"/>
      <c r="AIJ114" s="6"/>
      <c r="AIK114" s="6"/>
      <c r="AIL114" s="6"/>
      <c r="AIM114" s="6"/>
      <c r="AIN114" s="6"/>
      <c r="AIO114" s="6"/>
      <c r="AIP114" s="6"/>
      <c r="AIQ114" s="6"/>
      <c r="AIR114" s="6"/>
      <c r="AIS114" s="6"/>
      <c r="AIT114" s="6"/>
      <c r="AIU114" s="6"/>
      <c r="AIV114" s="6"/>
      <c r="AIW114" s="6"/>
      <c r="AIX114" s="6"/>
      <c r="AIY114" s="6"/>
      <c r="AIZ114" s="6"/>
      <c r="AJA114" s="6"/>
      <c r="AJB114" s="6"/>
      <c r="AJC114" s="6"/>
      <c r="AJD114" s="6"/>
      <c r="AJE114" s="6"/>
      <c r="AJF114" s="6"/>
      <c r="AJG114" s="6"/>
      <c r="AJH114" s="6"/>
      <c r="AJI114" s="6"/>
      <c r="AJJ114" s="6"/>
      <c r="AJK114" s="6"/>
      <c r="AJL114" s="6"/>
      <c r="AJM114" s="6"/>
      <c r="AJN114" s="6"/>
      <c r="AJO114" s="6"/>
      <c r="AJP114" s="6"/>
      <c r="AJQ114" s="6"/>
      <c r="AJR114" s="6"/>
      <c r="AJS114" s="6"/>
      <c r="AJT114" s="6"/>
      <c r="AJU114" s="6"/>
      <c r="AJV114" s="6"/>
      <c r="AJW114" s="6"/>
      <c r="AJX114" s="6"/>
      <c r="AJY114" s="6"/>
      <c r="AJZ114" s="6"/>
      <c r="AKA114" s="6"/>
      <c r="AKB114" s="6"/>
      <c r="AKC114" s="6"/>
      <c r="AKD114" s="6"/>
      <c r="AKE114" s="6"/>
      <c r="AKF114" s="6"/>
      <c r="AKG114" s="6"/>
      <c r="AKH114" s="6"/>
      <c r="AKI114" s="6"/>
      <c r="AKJ114" s="6"/>
      <c r="AKK114" s="6"/>
      <c r="AKL114" s="6"/>
      <c r="AKM114" s="6"/>
      <c r="AKN114" s="6"/>
      <c r="AKO114" s="6"/>
      <c r="AKP114" s="6"/>
      <c r="AKQ114" s="6"/>
      <c r="AKR114" s="6"/>
      <c r="AKS114" s="6"/>
      <c r="AKT114" s="6"/>
      <c r="AKU114" s="6"/>
      <c r="AKV114" s="6"/>
      <c r="AKW114" s="6"/>
      <c r="AKX114" s="6"/>
      <c r="AKY114" s="6"/>
      <c r="AKZ114" s="6"/>
      <c r="ALA114" s="6"/>
      <c r="ALB114" s="6"/>
      <c r="ALC114" s="6"/>
      <c r="ALD114" s="6"/>
      <c r="ALE114" s="6"/>
      <c r="ALF114" s="6"/>
      <c r="ALG114" s="6"/>
      <c r="ALH114" s="6"/>
      <c r="ALI114" s="6"/>
      <c r="ALJ114" s="6"/>
      <c r="ALK114" s="6"/>
      <c r="ALL114" s="6"/>
      <c r="ALM114" s="6"/>
      <c r="ALN114" s="6"/>
      <c r="ALO114" s="6"/>
      <c r="ALP114" s="6"/>
      <c r="ALQ114" s="6"/>
      <c r="ALR114" s="6"/>
      <c r="ALS114" s="6"/>
      <c r="ALT114" s="6"/>
      <c r="ALU114" s="6"/>
      <c r="ALV114" s="6"/>
      <c r="ALW114" s="6"/>
      <c r="ALX114" s="6"/>
      <c r="ALY114" s="6"/>
      <c r="ALZ114" s="6"/>
      <c r="AMA114" s="6"/>
      <c r="AMB114" s="6"/>
      <c r="AMC114" s="6"/>
      <c r="AMD114" s="6"/>
      <c r="AME114" s="6"/>
      <c r="AMF114" s="6"/>
      <c r="AMG114" s="6"/>
      <c r="AMH114" s="6"/>
      <c r="AMI114" s="6"/>
      <c r="AMJ114" s="6"/>
      <c r="AMK114" s="6"/>
    </row>
    <row r="115" s="30" customFormat="true" ht="12.8" hidden="false" customHeight="false" outlineLevel="0" collapsed="false">
      <c r="A115" s="68" t="n">
        <v>45828</v>
      </c>
      <c r="B115" s="69" t="s">
        <v>63</v>
      </c>
      <c r="C115" s="45" t="s">
        <v>287</v>
      </c>
      <c r="D115" s="24" t="n">
        <v>1046.23</v>
      </c>
      <c r="E115" s="24"/>
      <c r="F115" s="71" t="n">
        <f aca="false">SUM($E$4:E115)-SUM($D$4:D115)</f>
        <v>2460.23999999999</v>
      </c>
      <c r="G115" s="45" t="s">
        <v>288</v>
      </c>
      <c r="H115" s="45" t="s">
        <v>288</v>
      </c>
      <c r="I115" s="69" t="n">
        <v>202425</v>
      </c>
      <c r="J115" s="45" t="s">
        <v>132</v>
      </c>
      <c r="K115" s="56" t="s">
        <v>144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6"/>
      <c r="JU115" s="6"/>
      <c r="JV115" s="6"/>
      <c r="JW115" s="6"/>
      <c r="JX115" s="6"/>
      <c r="JY115" s="6"/>
      <c r="JZ115" s="6"/>
      <c r="KA115" s="6"/>
      <c r="KB115" s="6"/>
      <c r="KC115" s="6"/>
      <c r="KD115" s="6"/>
      <c r="KE115" s="6"/>
      <c r="KF115" s="6"/>
      <c r="KG115" s="6"/>
      <c r="KH115" s="6"/>
      <c r="KI115" s="6"/>
      <c r="KJ115" s="6"/>
      <c r="KK115" s="6"/>
      <c r="KL115" s="6"/>
      <c r="KM115" s="6"/>
      <c r="KN115" s="6"/>
      <c r="KO115" s="6"/>
      <c r="KP115" s="6"/>
      <c r="KQ115" s="6"/>
      <c r="KR115" s="6"/>
      <c r="KS115" s="6"/>
      <c r="KT115" s="6"/>
      <c r="KU115" s="6"/>
      <c r="KV115" s="6"/>
      <c r="KW115" s="6"/>
      <c r="KX115" s="6"/>
      <c r="KY115" s="6"/>
      <c r="KZ115" s="6"/>
      <c r="LA115" s="6"/>
      <c r="LB115" s="6"/>
      <c r="LC115" s="6"/>
      <c r="LD115" s="6"/>
      <c r="LE115" s="6"/>
      <c r="LF115" s="6"/>
      <c r="LG115" s="6"/>
      <c r="LH115" s="6"/>
      <c r="LI115" s="6"/>
      <c r="LJ115" s="6"/>
      <c r="LK115" s="6"/>
      <c r="LL115" s="6"/>
      <c r="LM115" s="6"/>
      <c r="LN115" s="6"/>
      <c r="LO115" s="6"/>
      <c r="LP115" s="6"/>
      <c r="LQ115" s="6"/>
      <c r="LR115" s="6"/>
      <c r="LS115" s="6"/>
      <c r="LT115" s="6"/>
      <c r="LU115" s="6"/>
      <c r="LV115" s="6"/>
      <c r="LW115" s="6"/>
      <c r="LX115" s="6"/>
      <c r="LY115" s="6"/>
      <c r="LZ115" s="6"/>
      <c r="MA115" s="6"/>
      <c r="MB115" s="6"/>
      <c r="MC115" s="6"/>
      <c r="MD115" s="6"/>
      <c r="ME115" s="6"/>
      <c r="MF115" s="6"/>
      <c r="MG115" s="6"/>
      <c r="MH115" s="6"/>
      <c r="MI115" s="6"/>
      <c r="MJ115" s="6"/>
      <c r="MK115" s="6"/>
      <c r="ML115" s="6"/>
      <c r="MM115" s="6"/>
      <c r="MN115" s="6"/>
      <c r="MO115" s="6"/>
      <c r="MP115" s="6"/>
      <c r="MQ115" s="6"/>
      <c r="MR115" s="6"/>
      <c r="MS115" s="6"/>
      <c r="MT115" s="6"/>
      <c r="MU115" s="6"/>
      <c r="MV115" s="6"/>
      <c r="MW115" s="6"/>
      <c r="MX115" s="6"/>
      <c r="MY115" s="6"/>
      <c r="MZ115" s="6"/>
      <c r="NA115" s="6"/>
      <c r="NB115" s="6"/>
      <c r="NC115" s="6"/>
      <c r="ND115" s="6"/>
      <c r="NE115" s="6"/>
      <c r="NF115" s="6"/>
      <c r="NG115" s="6"/>
      <c r="NH115" s="6"/>
      <c r="NI115" s="6"/>
      <c r="NJ115" s="6"/>
      <c r="NK115" s="6"/>
      <c r="NL115" s="6"/>
      <c r="NM115" s="6"/>
      <c r="NN115" s="6"/>
      <c r="NO115" s="6"/>
      <c r="NP115" s="6"/>
      <c r="NQ115" s="6"/>
      <c r="NR115" s="6"/>
      <c r="NS115" s="6"/>
      <c r="NT115" s="6"/>
      <c r="NU115" s="6"/>
      <c r="NV115" s="6"/>
      <c r="NW115" s="6"/>
      <c r="NX115" s="6"/>
      <c r="NY115" s="6"/>
      <c r="NZ115" s="6"/>
      <c r="OA115" s="6"/>
      <c r="OB115" s="6"/>
      <c r="OC115" s="6"/>
      <c r="OD115" s="6"/>
      <c r="OE115" s="6"/>
      <c r="OF115" s="6"/>
      <c r="OG115" s="6"/>
      <c r="OH115" s="6"/>
      <c r="OI115" s="6"/>
      <c r="OJ115" s="6"/>
      <c r="OK115" s="6"/>
      <c r="OL115" s="6"/>
      <c r="OM115" s="6"/>
      <c r="ON115" s="6"/>
      <c r="OO115" s="6"/>
      <c r="OP115" s="6"/>
      <c r="OQ115" s="6"/>
      <c r="OR115" s="6"/>
      <c r="OS115" s="6"/>
      <c r="OT115" s="6"/>
      <c r="OU115" s="6"/>
      <c r="OV115" s="6"/>
      <c r="OW115" s="6"/>
      <c r="OX115" s="6"/>
      <c r="OY115" s="6"/>
      <c r="OZ115" s="6"/>
      <c r="PA115" s="6"/>
      <c r="PB115" s="6"/>
      <c r="PC115" s="6"/>
      <c r="PD115" s="6"/>
      <c r="PE115" s="6"/>
      <c r="PF115" s="6"/>
      <c r="PG115" s="6"/>
      <c r="PH115" s="6"/>
      <c r="PI115" s="6"/>
      <c r="PJ115" s="6"/>
      <c r="PK115" s="6"/>
      <c r="PL115" s="6"/>
      <c r="PM115" s="6"/>
      <c r="PN115" s="6"/>
      <c r="PO115" s="6"/>
      <c r="PP115" s="6"/>
      <c r="PQ115" s="6"/>
      <c r="PR115" s="6"/>
      <c r="PS115" s="6"/>
      <c r="PT115" s="6"/>
      <c r="PU115" s="6"/>
      <c r="PV115" s="6"/>
      <c r="PW115" s="6"/>
      <c r="PX115" s="6"/>
      <c r="PY115" s="6"/>
      <c r="PZ115" s="6"/>
      <c r="QA115" s="6"/>
      <c r="QB115" s="6"/>
      <c r="QC115" s="6"/>
      <c r="QD115" s="6"/>
      <c r="QE115" s="6"/>
      <c r="QF115" s="6"/>
      <c r="QG115" s="6"/>
      <c r="QH115" s="6"/>
      <c r="QI115" s="6"/>
      <c r="QJ115" s="6"/>
      <c r="QK115" s="6"/>
      <c r="QL115" s="6"/>
      <c r="QM115" s="6"/>
      <c r="QN115" s="6"/>
      <c r="QO115" s="6"/>
      <c r="QP115" s="6"/>
      <c r="QQ115" s="6"/>
      <c r="QR115" s="6"/>
      <c r="QS115" s="6"/>
      <c r="QT115" s="6"/>
      <c r="QU115" s="6"/>
      <c r="QV115" s="6"/>
      <c r="QW115" s="6"/>
      <c r="QX115" s="6"/>
      <c r="QY115" s="6"/>
      <c r="QZ115" s="6"/>
      <c r="RA115" s="6"/>
      <c r="RB115" s="6"/>
      <c r="RC115" s="6"/>
      <c r="RD115" s="6"/>
      <c r="RE115" s="6"/>
      <c r="RF115" s="6"/>
      <c r="RG115" s="6"/>
      <c r="RH115" s="6"/>
      <c r="RI115" s="6"/>
      <c r="RJ115" s="6"/>
      <c r="RK115" s="6"/>
      <c r="RL115" s="6"/>
      <c r="RM115" s="6"/>
      <c r="RN115" s="6"/>
      <c r="RO115" s="6"/>
      <c r="RP115" s="6"/>
      <c r="RQ115" s="6"/>
      <c r="RR115" s="6"/>
      <c r="RS115" s="6"/>
      <c r="RT115" s="6"/>
      <c r="RU115" s="6"/>
      <c r="RV115" s="6"/>
      <c r="RW115" s="6"/>
      <c r="RX115" s="6"/>
      <c r="RY115" s="6"/>
      <c r="RZ115" s="6"/>
      <c r="SA115" s="6"/>
      <c r="SB115" s="6"/>
      <c r="SC115" s="6"/>
      <c r="SD115" s="6"/>
      <c r="SE115" s="6"/>
      <c r="SF115" s="6"/>
      <c r="SG115" s="6"/>
      <c r="SH115" s="6"/>
      <c r="SI115" s="6"/>
      <c r="SJ115" s="6"/>
      <c r="SK115" s="6"/>
      <c r="SL115" s="6"/>
      <c r="SM115" s="6"/>
      <c r="SN115" s="6"/>
      <c r="SO115" s="6"/>
      <c r="SP115" s="6"/>
      <c r="SQ115" s="6"/>
      <c r="SR115" s="6"/>
      <c r="SS115" s="6"/>
      <c r="ST115" s="6"/>
      <c r="SU115" s="6"/>
      <c r="SV115" s="6"/>
      <c r="SW115" s="6"/>
      <c r="SX115" s="6"/>
      <c r="SY115" s="6"/>
      <c r="SZ115" s="6"/>
      <c r="TA115" s="6"/>
      <c r="TB115" s="6"/>
      <c r="TC115" s="6"/>
      <c r="TD115" s="6"/>
      <c r="TE115" s="6"/>
      <c r="TF115" s="6"/>
      <c r="TG115" s="6"/>
      <c r="TH115" s="6"/>
      <c r="TI115" s="6"/>
      <c r="TJ115" s="6"/>
      <c r="TK115" s="6"/>
      <c r="TL115" s="6"/>
      <c r="TM115" s="6"/>
      <c r="TN115" s="6"/>
      <c r="TO115" s="6"/>
      <c r="TP115" s="6"/>
      <c r="TQ115" s="6"/>
      <c r="TR115" s="6"/>
      <c r="TS115" s="6"/>
      <c r="TT115" s="6"/>
      <c r="TU115" s="6"/>
      <c r="TV115" s="6"/>
      <c r="TW115" s="6"/>
      <c r="TX115" s="6"/>
      <c r="TY115" s="6"/>
      <c r="TZ115" s="6"/>
      <c r="UA115" s="6"/>
      <c r="UB115" s="6"/>
      <c r="UC115" s="6"/>
      <c r="UD115" s="6"/>
      <c r="UE115" s="6"/>
      <c r="UF115" s="6"/>
      <c r="UG115" s="6"/>
      <c r="UH115" s="6"/>
      <c r="UI115" s="6"/>
      <c r="UJ115" s="6"/>
      <c r="UK115" s="6"/>
      <c r="UL115" s="6"/>
      <c r="UM115" s="6"/>
      <c r="UN115" s="6"/>
      <c r="UO115" s="6"/>
      <c r="UP115" s="6"/>
      <c r="UQ115" s="6"/>
      <c r="UR115" s="6"/>
      <c r="US115" s="6"/>
      <c r="UT115" s="6"/>
      <c r="UU115" s="6"/>
      <c r="UV115" s="6"/>
      <c r="UW115" s="6"/>
      <c r="UX115" s="6"/>
      <c r="UY115" s="6"/>
      <c r="UZ115" s="6"/>
      <c r="VA115" s="6"/>
      <c r="VB115" s="6"/>
      <c r="VC115" s="6"/>
      <c r="VD115" s="6"/>
      <c r="VE115" s="6"/>
      <c r="VF115" s="6"/>
      <c r="VG115" s="6"/>
      <c r="VH115" s="6"/>
      <c r="VI115" s="6"/>
      <c r="VJ115" s="6"/>
      <c r="VK115" s="6"/>
      <c r="VL115" s="6"/>
      <c r="VM115" s="6"/>
      <c r="VN115" s="6"/>
      <c r="VO115" s="6"/>
      <c r="VP115" s="6"/>
      <c r="VQ115" s="6"/>
      <c r="VR115" s="6"/>
      <c r="VS115" s="6"/>
      <c r="VT115" s="6"/>
      <c r="VU115" s="6"/>
      <c r="VV115" s="6"/>
      <c r="VW115" s="6"/>
      <c r="VX115" s="6"/>
      <c r="VY115" s="6"/>
      <c r="VZ115" s="6"/>
      <c r="WA115" s="6"/>
      <c r="WB115" s="6"/>
      <c r="WC115" s="6"/>
      <c r="WD115" s="6"/>
      <c r="WE115" s="6"/>
      <c r="WF115" s="6"/>
      <c r="WG115" s="6"/>
      <c r="WH115" s="6"/>
      <c r="WI115" s="6"/>
      <c r="WJ115" s="6"/>
      <c r="WK115" s="6"/>
      <c r="WL115" s="6"/>
      <c r="WM115" s="6"/>
      <c r="WN115" s="6"/>
      <c r="WO115" s="6"/>
      <c r="WP115" s="6"/>
      <c r="WQ115" s="6"/>
      <c r="WR115" s="6"/>
      <c r="WS115" s="6"/>
      <c r="WT115" s="6"/>
      <c r="WU115" s="6"/>
      <c r="WV115" s="6"/>
      <c r="WW115" s="6"/>
      <c r="WX115" s="6"/>
      <c r="WY115" s="6"/>
      <c r="WZ115" s="6"/>
      <c r="XA115" s="6"/>
      <c r="XB115" s="6"/>
      <c r="XC115" s="6"/>
      <c r="XD115" s="6"/>
      <c r="XE115" s="6"/>
      <c r="XF115" s="6"/>
      <c r="XG115" s="6"/>
      <c r="XH115" s="6"/>
      <c r="XI115" s="6"/>
      <c r="XJ115" s="6"/>
      <c r="XK115" s="6"/>
      <c r="XL115" s="6"/>
      <c r="XM115" s="6"/>
      <c r="XN115" s="6"/>
      <c r="XO115" s="6"/>
      <c r="XP115" s="6"/>
      <c r="XQ115" s="6"/>
      <c r="XR115" s="6"/>
      <c r="XS115" s="6"/>
      <c r="XT115" s="6"/>
      <c r="XU115" s="6"/>
      <c r="XV115" s="6"/>
      <c r="XW115" s="6"/>
      <c r="XX115" s="6"/>
      <c r="XY115" s="6"/>
      <c r="XZ115" s="6"/>
      <c r="YA115" s="6"/>
      <c r="YB115" s="6"/>
      <c r="YC115" s="6"/>
      <c r="YD115" s="6"/>
      <c r="YE115" s="6"/>
      <c r="YF115" s="6"/>
      <c r="YG115" s="6"/>
      <c r="YH115" s="6"/>
      <c r="YI115" s="6"/>
      <c r="YJ115" s="6"/>
      <c r="YK115" s="6"/>
      <c r="YL115" s="6"/>
      <c r="YM115" s="6"/>
      <c r="YN115" s="6"/>
      <c r="YO115" s="6"/>
      <c r="YP115" s="6"/>
      <c r="YQ115" s="6"/>
      <c r="YR115" s="6"/>
      <c r="YS115" s="6"/>
      <c r="YT115" s="6"/>
      <c r="YU115" s="6"/>
      <c r="YV115" s="6"/>
      <c r="YW115" s="6"/>
      <c r="YX115" s="6"/>
      <c r="YY115" s="6"/>
      <c r="YZ115" s="6"/>
      <c r="ZA115" s="6"/>
      <c r="ZB115" s="6"/>
      <c r="ZC115" s="6"/>
      <c r="ZD115" s="6"/>
      <c r="ZE115" s="6"/>
      <c r="ZF115" s="6"/>
      <c r="ZG115" s="6"/>
      <c r="ZH115" s="6"/>
      <c r="ZI115" s="6"/>
      <c r="ZJ115" s="6"/>
      <c r="ZK115" s="6"/>
      <c r="ZL115" s="6"/>
      <c r="ZM115" s="6"/>
      <c r="ZN115" s="6"/>
      <c r="ZO115" s="6"/>
      <c r="ZP115" s="6"/>
      <c r="ZQ115" s="6"/>
      <c r="ZR115" s="6"/>
      <c r="ZS115" s="6"/>
      <c r="ZT115" s="6"/>
      <c r="ZU115" s="6"/>
      <c r="ZV115" s="6"/>
      <c r="ZW115" s="6"/>
      <c r="ZX115" s="6"/>
      <c r="ZY115" s="6"/>
      <c r="ZZ115" s="6"/>
      <c r="AAA115" s="6"/>
      <c r="AAB115" s="6"/>
      <c r="AAC115" s="6"/>
      <c r="AAD115" s="6"/>
      <c r="AAE115" s="6"/>
      <c r="AAF115" s="6"/>
      <c r="AAG115" s="6"/>
      <c r="AAH115" s="6"/>
      <c r="AAI115" s="6"/>
      <c r="AAJ115" s="6"/>
      <c r="AAK115" s="6"/>
      <c r="AAL115" s="6"/>
      <c r="AAM115" s="6"/>
      <c r="AAN115" s="6"/>
      <c r="AAO115" s="6"/>
      <c r="AAP115" s="6"/>
      <c r="AAQ115" s="6"/>
      <c r="AAR115" s="6"/>
      <c r="AAS115" s="6"/>
      <c r="AAT115" s="6"/>
      <c r="AAU115" s="6"/>
      <c r="AAV115" s="6"/>
      <c r="AAW115" s="6"/>
      <c r="AAX115" s="6"/>
      <c r="AAY115" s="6"/>
      <c r="AAZ115" s="6"/>
      <c r="ABA115" s="6"/>
      <c r="ABB115" s="6"/>
      <c r="ABC115" s="6"/>
      <c r="ABD115" s="6"/>
      <c r="ABE115" s="6"/>
      <c r="ABF115" s="6"/>
      <c r="ABG115" s="6"/>
      <c r="ABH115" s="6"/>
      <c r="ABI115" s="6"/>
      <c r="ABJ115" s="6"/>
      <c r="ABK115" s="6"/>
      <c r="ABL115" s="6"/>
      <c r="ABM115" s="6"/>
      <c r="ABN115" s="6"/>
      <c r="ABO115" s="6"/>
      <c r="ABP115" s="6"/>
      <c r="ABQ115" s="6"/>
      <c r="ABR115" s="6"/>
      <c r="ABS115" s="6"/>
      <c r="ABT115" s="6"/>
      <c r="ABU115" s="6"/>
      <c r="ABV115" s="6"/>
      <c r="ABW115" s="6"/>
      <c r="ABX115" s="6"/>
      <c r="ABY115" s="6"/>
      <c r="ABZ115" s="6"/>
      <c r="ACA115" s="6"/>
      <c r="ACB115" s="6"/>
      <c r="ACC115" s="6"/>
      <c r="ACD115" s="6"/>
      <c r="ACE115" s="6"/>
      <c r="ACF115" s="6"/>
      <c r="ACG115" s="6"/>
      <c r="ACH115" s="6"/>
      <c r="ACI115" s="6"/>
      <c r="ACJ115" s="6"/>
      <c r="ACK115" s="6"/>
      <c r="ACL115" s="6"/>
      <c r="ACM115" s="6"/>
      <c r="ACN115" s="6"/>
      <c r="ACO115" s="6"/>
      <c r="ACP115" s="6"/>
      <c r="ACQ115" s="6"/>
      <c r="ACR115" s="6"/>
      <c r="ACS115" s="6"/>
      <c r="ACT115" s="6"/>
      <c r="ACU115" s="6"/>
      <c r="ACV115" s="6"/>
      <c r="ACW115" s="6"/>
      <c r="ACX115" s="6"/>
      <c r="ACY115" s="6"/>
      <c r="ACZ115" s="6"/>
      <c r="ADA115" s="6"/>
      <c r="ADB115" s="6"/>
      <c r="ADC115" s="6"/>
      <c r="ADD115" s="6"/>
      <c r="ADE115" s="6"/>
      <c r="ADF115" s="6"/>
      <c r="ADG115" s="6"/>
      <c r="ADH115" s="6"/>
      <c r="ADI115" s="6"/>
      <c r="ADJ115" s="6"/>
      <c r="ADK115" s="6"/>
      <c r="ADL115" s="6"/>
      <c r="ADM115" s="6"/>
      <c r="ADN115" s="6"/>
      <c r="ADO115" s="6"/>
      <c r="ADP115" s="6"/>
      <c r="ADQ115" s="6"/>
      <c r="ADR115" s="6"/>
      <c r="ADS115" s="6"/>
      <c r="ADT115" s="6"/>
      <c r="ADU115" s="6"/>
      <c r="ADV115" s="6"/>
      <c r="ADW115" s="6"/>
      <c r="ADX115" s="6"/>
      <c r="ADY115" s="6"/>
      <c r="ADZ115" s="6"/>
      <c r="AEA115" s="6"/>
      <c r="AEB115" s="6"/>
      <c r="AEC115" s="6"/>
      <c r="AED115" s="6"/>
      <c r="AEE115" s="6"/>
      <c r="AEF115" s="6"/>
      <c r="AEG115" s="6"/>
      <c r="AEH115" s="6"/>
      <c r="AEI115" s="6"/>
      <c r="AEJ115" s="6"/>
      <c r="AEK115" s="6"/>
      <c r="AEL115" s="6"/>
      <c r="AEM115" s="6"/>
      <c r="AEN115" s="6"/>
      <c r="AEO115" s="6"/>
      <c r="AEP115" s="6"/>
      <c r="AEQ115" s="6"/>
      <c r="AER115" s="6"/>
      <c r="AES115" s="6"/>
      <c r="AET115" s="6"/>
      <c r="AEU115" s="6"/>
      <c r="AEV115" s="6"/>
      <c r="AEW115" s="6"/>
      <c r="AEX115" s="6"/>
      <c r="AEY115" s="6"/>
      <c r="AEZ115" s="6"/>
      <c r="AFA115" s="6"/>
      <c r="AFB115" s="6"/>
      <c r="AFC115" s="6"/>
      <c r="AFD115" s="6"/>
      <c r="AFE115" s="6"/>
      <c r="AFF115" s="6"/>
      <c r="AFG115" s="6"/>
      <c r="AFH115" s="6"/>
      <c r="AFI115" s="6"/>
      <c r="AFJ115" s="6"/>
      <c r="AFK115" s="6"/>
      <c r="AFL115" s="6"/>
      <c r="AFM115" s="6"/>
      <c r="AFN115" s="6"/>
      <c r="AFO115" s="6"/>
      <c r="AFP115" s="6"/>
      <c r="AFQ115" s="6"/>
      <c r="AFR115" s="6"/>
      <c r="AFS115" s="6"/>
      <c r="AFT115" s="6"/>
      <c r="AFU115" s="6"/>
      <c r="AFV115" s="6"/>
      <c r="AFW115" s="6"/>
      <c r="AFX115" s="6"/>
      <c r="AFY115" s="6"/>
      <c r="AFZ115" s="6"/>
      <c r="AGA115" s="6"/>
      <c r="AGB115" s="6"/>
      <c r="AGC115" s="6"/>
      <c r="AGD115" s="6"/>
      <c r="AGE115" s="6"/>
      <c r="AGF115" s="6"/>
      <c r="AGG115" s="6"/>
      <c r="AGH115" s="6"/>
      <c r="AGI115" s="6"/>
      <c r="AGJ115" s="6"/>
      <c r="AGK115" s="6"/>
      <c r="AGL115" s="6"/>
      <c r="AGM115" s="6"/>
      <c r="AGN115" s="6"/>
      <c r="AGO115" s="6"/>
      <c r="AGP115" s="6"/>
      <c r="AGQ115" s="6"/>
      <c r="AGR115" s="6"/>
      <c r="AGS115" s="6"/>
      <c r="AGT115" s="6"/>
      <c r="AGU115" s="6"/>
      <c r="AGV115" s="6"/>
      <c r="AGW115" s="6"/>
      <c r="AGX115" s="6"/>
      <c r="AGY115" s="6"/>
      <c r="AGZ115" s="6"/>
      <c r="AHA115" s="6"/>
      <c r="AHB115" s="6"/>
      <c r="AHC115" s="6"/>
      <c r="AHD115" s="6"/>
      <c r="AHE115" s="6"/>
      <c r="AHF115" s="6"/>
      <c r="AHG115" s="6"/>
      <c r="AHH115" s="6"/>
      <c r="AHI115" s="6"/>
      <c r="AHJ115" s="6"/>
      <c r="AHK115" s="6"/>
      <c r="AHL115" s="6"/>
      <c r="AHM115" s="6"/>
      <c r="AHN115" s="6"/>
      <c r="AHO115" s="6"/>
      <c r="AHP115" s="6"/>
      <c r="AHQ115" s="6"/>
      <c r="AHR115" s="6"/>
      <c r="AHS115" s="6"/>
      <c r="AHT115" s="6"/>
      <c r="AHU115" s="6"/>
      <c r="AHV115" s="6"/>
      <c r="AHW115" s="6"/>
      <c r="AHX115" s="6"/>
      <c r="AHY115" s="6"/>
      <c r="AHZ115" s="6"/>
      <c r="AIA115" s="6"/>
      <c r="AIB115" s="6"/>
      <c r="AIC115" s="6"/>
      <c r="AID115" s="6"/>
      <c r="AIE115" s="6"/>
      <c r="AIF115" s="6"/>
      <c r="AIG115" s="6"/>
      <c r="AIH115" s="6"/>
      <c r="AII115" s="6"/>
      <c r="AIJ115" s="6"/>
      <c r="AIK115" s="6"/>
      <c r="AIL115" s="6"/>
      <c r="AIM115" s="6"/>
      <c r="AIN115" s="6"/>
      <c r="AIO115" s="6"/>
      <c r="AIP115" s="6"/>
      <c r="AIQ115" s="6"/>
      <c r="AIR115" s="6"/>
      <c r="AIS115" s="6"/>
      <c r="AIT115" s="6"/>
      <c r="AIU115" s="6"/>
      <c r="AIV115" s="6"/>
      <c r="AIW115" s="6"/>
      <c r="AIX115" s="6"/>
      <c r="AIY115" s="6"/>
      <c r="AIZ115" s="6"/>
      <c r="AJA115" s="6"/>
      <c r="AJB115" s="6"/>
      <c r="AJC115" s="6"/>
      <c r="AJD115" s="6"/>
      <c r="AJE115" s="6"/>
      <c r="AJF115" s="6"/>
      <c r="AJG115" s="6"/>
      <c r="AJH115" s="6"/>
      <c r="AJI115" s="6"/>
      <c r="AJJ115" s="6"/>
      <c r="AJK115" s="6"/>
      <c r="AJL115" s="6"/>
      <c r="AJM115" s="6"/>
      <c r="AJN115" s="6"/>
      <c r="AJO115" s="6"/>
      <c r="AJP115" s="6"/>
      <c r="AJQ115" s="6"/>
      <c r="AJR115" s="6"/>
      <c r="AJS115" s="6"/>
      <c r="AJT115" s="6"/>
      <c r="AJU115" s="6"/>
      <c r="AJV115" s="6"/>
      <c r="AJW115" s="6"/>
      <c r="AJX115" s="6"/>
      <c r="AJY115" s="6"/>
      <c r="AJZ115" s="6"/>
      <c r="AKA115" s="6"/>
      <c r="AKB115" s="6"/>
      <c r="AKC115" s="6"/>
      <c r="AKD115" s="6"/>
      <c r="AKE115" s="6"/>
      <c r="AKF115" s="6"/>
      <c r="AKG115" s="6"/>
      <c r="AKH115" s="6"/>
      <c r="AKI115" s="6"/>
      <c r="AKJ115" s="6"/>
      <c r="AKK115" s="6"/>
      <c r="AKL115" s="6"/>
      <c r="AKM115" s="6"/>
      <c r="AKN115" s="6"/>
      <c r="AKO115" s="6"/>
      <c r="AKP115" s="6"/>
      <c r="AKQ115" s="6"/>
      <c r="AKR115" s="6"/>
      <c r="AKS115" s="6"/>
      <c r="AKT115" s="6"/>
      <c r="AKU115" s="6"/>
      <c r="AKV115" s="6"/>
      <c r="AKW115" s="6"/>
      <c r="AKX115" s="6"/>
      <c r="AKY115" s="6"/>
      <c r="AKZ115" s="6"/>
      <c r="ALA115" s="6"/>
      <c r="ALB115" s="6"/>
      <c r="ALC115" s="6"/>
      <c r="ALD115" s="6"/>
      <c r="ALE115" s="6"/>
      <c r="ALF115" s="6"/>
      <c r="ALG115" s="6"/>
      <c r="ALH115" s="6"/>
      <c r="ALI115" s="6"/>
      <c r="ALJ115" s="6"/>
      <c r="ALK115" s="6"/>
      <c r="ALL115" s="6"/>
      <c r="ALM115" s="6"/>
      <c r="ALN115" s="6"/>
      <c r="ALO115" s="6"/>
      <c r="ALP115" s="6"/>
      <c r="ALQ115" s="6"/>
      <c r="ALR115" s="6"/>
      <c r="ALS115" s="6"/>
      <c r="ALT115" s="6"/>
      <c r="ALU115" s="6"/>
      <c r="ALV115" s="6"/>
      <c r="ALW115" s="6"/>
      <c r="ALX115" s="6"/>
      <c r="ALY115" s="6"/>
      <c r="ALZ115" s="6"/>
      <c r="AMA115" s="6"/>
      <c r="AMB115" s="6"/>
      <c r="AMC115" s="6"/>
      <c r="AMD115" s="6"/>
      <c r="AME115" s="6"/>
      <c r="AMF115" s="6"/>
      <c r="AMG115" s="6"/>
      <c r="AMH115" s="6"/>
      <c r="AMI115" s="6"/>
      <c r="AMJ115" s="6"/>
      <c r="AMK115" s="6"/>
    </row>
    <row r="116" s="30" customFormat="true" ht="12.8" hidden="false" customHeight="false" outlineLevel="0" collapsed="false">
      <c r="A116" s="68" t="n">
        <v>45828</v>
      </c>
      <c r="B116" s="69" t="s">
        <v>63</v>
      </c>
      <c r="C116" s="45" t="s">
        <v>289</v>
      </c>
      <c r="D116" s="24" t="n">
        <v>24.96</v>
      </c>
      <c r="E116" s="24"/>
      <c r="F116" s="71" t="n">
        <f aca="false">SUM($E$4:E116)-SUM($D$4:D116)</f>
        <v>2435.28</v>
      </c>
      <c r="G116" s="45" t="s">
        <v>290</v>
      </c>
      <c r="H116" s="45" t="s">
        <v>291</v>
      </c>
      <c r="I116" s="69" t="n">
        <v>202425</v>
      </c>
      <c r="J116" s="45" t="s">
        <v>132</v>
      </c>
      <c r="K116" s="80" t="s">
        <v>250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  <c r="JZ116" s="6"/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6"/>
      <c r="KZ116" s="6"/>
      <c r="LA116" s="6"/>
      <c r="LB116" s="6"/>
      <c r="LC116" s="6"/>
      <c r="LD116" s="6"/>
      <c r="LE116" s="6"/>
      <c r="LF116" s="6"/>
      <c r="LG116" s="6"/>
      <c r="LH116" s="6"/>
      <c r="LI116" s="6"/>
      <c r="LJ116" s="6"/>
      <c r="LK116" s="6"/>
      <c r="LL116" s="6"/>
      <c r="LM116" s="6"/>
      <c r="LN116" s="6"/>
      <c r="LO116" s="6"/>
      <c r="LP116" s="6"/>
      <c r="LQ116" s="6"/>
      <c r="LR116" s="6"/>
      <c r="LS116" s="6"/>
      <c r="LT116" s="6"/>
      <c r="LU116" s="6"/>
      <c r="LV116" s="6"/>
      <c r="LW116" s="6"/>
      <c r="LX116" s="6"/>
      <c r="LY116" s="6"/>
      <c r="LZ116" s="6"/>
      <c r="MA116" s="6"/>
      <c r="MB116" s="6"/>
      <c r="MC116" s="6"/>
      <c r="MD116" s="6"/>
      <c r="ME116" s="6"/>
      <c r="MF116" s="6"/>
      <c r="MG116" s="6"/>
      <c r="MH116" s="6"/>
      <c r="MI116" s="6"/>
      <c r="MJ116" s="6"/>
      <c r="MK116" s="6"/>
      <c r="ML116" s="6"/>
      <c r="MM116" s="6"/>
      <c r="MN116" s="6"/>
      <c r="MO116" s="6"/>
      <c r="MP116" s="6"/>
      <c r="MQ116" s="6"/>
      <c r="MR116" s="6"/>
      <c r="MS116" s="6"/>
      <c r="MT116" s="6"/>
      <c r="MU116" s="6"/>
      <c r="MV116" s="6"/>
      <c r="MW116" s="6"/>
      <c r="MX116" s="6"/>
      <c r="MY116" s="6"/>
      <c r="MZ116" s="6"/>
      <c r="NA116" s="6"/>
      <c r="NB116" s="6"/>
      <c r="NC116" s="6"/>
      <c r="ND116" s="6"/>
      <c r="NE116" s="6"/>
      <c r="NF116" s="6"/>
      <c r="NG116" s="6"/>
      <c r="NH116" s="6"/>
      <c r="NI116" s="6"/>
      <c r="NJ116" s="6"/>
      <c r="NK116" s="6"/>
      <c r="NL116" s="6"/>
      <c r="NM116" s="6"/>
      <c r="NN116" s="6"/>
      <c r="NO116" s="6"/>
      <c r="NP116" s="6"/>
      <c r="NQ116" s="6"/>
      <c r="NR116" s="6"/>
      <c r="NS116" s="6"/>
      <c r="NT116" s="6"/>
      <c r="NU116" s="6"/>
      <c r="NV116" s="6"/>
      <c r="NW116" s="6"/>
      <c r="NX116" s="6"/>
      <c r="NY116" s="6"/>
      <c r="NZ116" s="6"/>
      <c r="OA116" s="6"/>
      <c r="OB116" s="6"/>
      <c r="OC116" s="6"/>
      <c r="OD116" s="6"/>
      <c r="OE116" s="6"/>
      <c r="OF116" s="6"/>
      <c r="OG116" s="6"/>
      <c r="OH116" s="6"/>
      <c r="OI116" s="6"/>
      <c r="OJ116" s="6"/>
      <c r="OK116" s="6"/>
      <c r="OL116" s="6"/>
      <c r="OM116" s="6"/>
      <c r="ON116" s="6"/>
      <c r="OO116" s="6"/>
      <c r="OP116" s="6"/>
      <c r="OQ116" s="6"/>
      <c r="OR116" s="6"/>
      <c r="OS116" s="6"/>
      <c r="OT116" s="6"/>
      <c r="OU116" s="6"/>
      <c r="OV116" s="6"/>
      <c r="OW116" s="6"/>
      <c r="OX116" s="6"/>
      <c r="OY116" s="6"/>
      <c r="OZ116" s="6"/>
      <c r="PA116" s="6"/>
      <c r="PB116" s="6"/>
      <c r="PC116" s="6"/>
      <c r="PD116" s="6"/>
      <c r="PE116" s="6"/>
      <c r="PF116" s="6"/>
      <c r="PG116" s="6"/>
      <c r="PH116" s="6"/>
      <c r="PI116" s="6"/>
      <c r="PJ116" s="6"/>
      <c r="PK116" s="6"/>
      <c r="PL116" s="6"/>
      <c r="PM116" s="6"/>
      <c r="PN116" s="6"/>
      <c r="PO116" s="6"/>
      <c r="PP116" s="6"/>
      <c r="PQ116" s="6"/>
      <c r="PR116" s="6"/>
      <c r="PS116" s="6"/>
      <c r="PT116" s="6"/>
      <c r="PU116" s="6"/>
      <c r="PV116" s="6"/>
      <c r="PW116" s="6"/>
      <c r="PX116" s="6"/>
      <c r="PY116" s="6"/>
      <c r="PZ116" s="6"/>
      <c r="QA116" s="6"/>
      <c r="QB116" s="6"/>
      <c r="QC116" s="6"/>
      <c r="QD116" s="6"/>
      <c r="QE116" s="6"/>
      <c r="QF116" s="6"/>
      <c r="QG116" s="6"/>
      <c r="QH116" s="6"/>
      <c r="QI116" s="6"/>
      <c r="QJ116" s="6"/>
      <c r="QK116" s="6"/>
      <c r="QL116" s="6"/>
      <c r="QM116" s="6"/>
      <c r="QN116" s="6"/>
      <c r="QO116" s="6"/>
      <c r="QP116" s="6"/>
      <c r="QQ116" s="6"/>
      <c r="QR116" s="6"/>
      <c r="QS116" s="6"/>
      <c r="QT116" s="6"/>
      <c r="QU116" s="6"/>
      <c r="QV116" s="6"/>
      <c r="QW116" s="6"/>
      <c r="QX116" s="6"/>
      <c r="QY116" s="6"/>
      <c r="QZ116" s="6"/>
      <c r="RA116" s="6"/>
      <c r="RB116" s="6"/>
      <c r="RC116" s="6"/>
      <c r="RD116" s="6"/>
      <c r="RE116" s="6"/>
      <c r="RF116" s="6"/>
      <c r="RG116" s="6"/>
      <c r="RH116" s="6"/>
      <c r="RI116" s="6"/>
      <c r="RJ116" s="6"/>
      <c r="RK116" s="6"/>
      <c r="RL116" s="6"/>
      <c r="RM116" s="6"/>
      <c r="RN116" s="6"/>
      <c r="RO116" s="6"/>
      <c r="RP116" s="6"/>
      <c r="RQ116" s="6"/>
      <c r="RR116" s="6"/>
      <c r="RS116" s="6"/>
      <c r="RT116" s="6"/>
      <c r="RU116" s="6"/>
      <c r="RV116" s="6"/>
      <c r="RW116" s="6"/>
      <c r="RX116" s="6"/>
      <c r="RY116" s="6"/>
      <c r="RZ116" s="6"/>
      <c r="SA116" s="6"/>
      <c r="SB116" s="6"/>
      <c r="SC116" s="6"/>
      <c r="SD116" s="6"/>
      <c r="SE116" s="6"/>
      <c r="SF116" s="6"/>
      <c r="SG116" s="6"/>
      <c r="SH116" s="6"/>
      <c r="SI116" s="6"/>
      <c r="SJ116" s="6"/>
      <c r="SK116" s="6"/>
      <c r="SL116" s="6"/>
      <c r="SM116" s="6"/>
      <c r="SN116" s="6"/>
      <c r="SO116" s="6"/>
      <c r="SP116" s="6"/>
      <c r="SQ116" s="6"/>
      <c r="SR116" s="6"/>
      <c r="SS116" s="6"/>
      <c r="ST116" s="6"/>
      <c r="SU116" s="6"/>
      <c r="SV116" s="6"/>
      <c r="SW116" s="6"/>
      <c r="SX116" s="6"/>
      <c r="SY116" s="6"/>
      <c r="SZ116" s="6"/>
      <c r="TA116" s="6"/>
      <c r="TB116" s="6"/>
      <c r="TC116" s="6"/>
      <c r="TD116" s="6"/>
      <c r="TE116" s="6"/>
      <c r="TF116" s="6"/>
      <c r="TG116" s="6"/>
      <c r="TH116" s="6"/>
      <c r="TI116" s="6"/>
      <c r="TJ116" s="6"/>
      <c r="TK116" s="6"/>
      <c r="TL116" s="6"/>
      <c r="TM116" s="6"/>
      <c r="TN116" s="6"/>
      <c r="TO116" s="6"/>
      <c r="TP116" s="6"/>
      <c r="TQ116" s="6"/>
      <c r="TR116" s="6"/>
      <c r="TS116" s="6"/>
      <c r="TT116" s="6"/>
      <c r="TU116" s="6"/>
      <c r="TV116" s="6"/>
      <c r="TW116" s="6"/>
      <c r="TX116" s="6"/>
      <c r="TY116" s="6"/>
      <c r="TZ116" s="6"/>
      <c r="UA116" s="6"/>
      <c r="UB116" s="6"/>
      <c r="UC116" s="6"/>
      <c r="UD116" s="6"/>
      <c r="UE116" s="6"/>
      <c r="UF116" s="6"/>
      <c r="UG116" s="6"/>
      <c r="UH116" s="6"/>
      <c r="UI116" s="6"/>
      <c r="UJ116" s="6"/>
      <c r="UK116" s="6"/>
      <c r="UL116" s="6"/>
      <c r="UM116" s="6"/>
      <c r="UN116" s="6"/>
      <c r="UO116" s="6"/>
      <c r="UP116" s="6"/>
      <c r="UQ116" s="6"/>
      <c r="UR116" s="6"/>
      <c r="US116" s="6"/>
      <c r="UT116" s="6"/>
      <c r="UU116" s="6"/>
      <c r="UV116" s="6"/>
      <c r="UW116" s="6"/>
      <c r="UX116" s="6"/>
      <c r="UY116" s="6"/>
      <c r="UZ116" s="6"/>
      <c r="VA116" s="6"/>
      <c r="VB116" s="6"/>
      <c r="VC116" s="6"/>
      <c r="VD116" s="6"/>
      <c r="VE116" s="6"/>
      <c r="VF116" s="6"/>
      <c r="VG116" s="6"/>
      <c r="VH116" s="6"/>
      <c r="VI116" s="6"/>
      <c r="VJ116" s="6"/>
      <c r="VK116" s="6"/>
      <c r="VL116" s="6"/>
      <c r="VM116" s="6"/>
      <c r="VN116" s="6"/>
      <c r="VO116" s="6"/>
      <c r="VP116" s="6"/>
      <c r="VQ116" s="6"/>
      <c r="VR116" s="6"/>
      <c r="VS116" s="6"/>
      <c r="VT116" s="6"/>
      <c r="VU116" s="6"/>
      <c r="VV116" s="6"/>
      <c r="VW116" s="6"/>
      <c r="VX116" s="6"/>
      <c r="VY116" s="6"/>
      <c r="VZ116" s="6"/>
      <c r="WA116" s="6"/>
      <c r="WB116" s="6"/>
      <c r="WC116" s="6"/>
      <c r="WD116" s="6"/>
      <c r="WE116" s="6"/>
      <c r="WF116" s="6"/>
      <c r="WG116" s="6"/>
      <c r="WH116" s="6"/>
      <c r="WI116" s="6"/>
      <c r="WJ116" s="6"/>
      <c r="WK116" s="6"/>
      <c r="WL116" s="6"/>
      <c r="WM116" s="6"/>
      <c r="WN116" s="6"/>
      <c r="WO116" s="6"/>
      <c r="WP116" s="6"/>
      <c r="WQ116" s="6"/>
      <c r="WR116" s="6"/>
      <c r="WS116" s="6"/>
      <c r="WT116" s="6"/>
      <c r="WU116" s="6"/>
      <c r="WV116" s="6"/>
      <c r="WW116" s="6"/>
      <c r="WX116" s="6"/>
      <c r="WY116" s="6"/>
      <c r="WZ116" s="6"/>
      <c r="XA116" s="6"/>
      <c r="XB116" s="6"/>
      <c r="XC116" s="6"/>
      <c r="XD116" s="6"/>
      <c r="XE116" s="6"/>
      <c r="XF116" s="6"/>
      <c r="XG116" s="6"/>
      <c r="XH116" s="6"/>
      <c r="XI116" s="6"/>
      <c r="XJ116" s="6"/>
      <c r="XK116" s="6"/>
      <c r="XL116" s="6"/>
      <c r="XM116" s="6"/>
      <c r="XN116" s="6"/>
      <c r="XO116" s="6"/>
      <c r="XP116" s="6"/>
      <c r="XQ116" s="6"/>
      <c r="XR116" s="6"/>
      <c r="XS116" s="6"/>
      <c r="XT116" s="6"/>
      <c r="XU116" s="6"/>
      <c r="XV116" s="6"/>
      <c r="XW116" s="6"/>
      <c r="XX116" s="6"/>
      <c r="XY116" s="6"/>
      <c r="XZ116" s="6"/>
      <c r="YA116" s="6"/>
      <c r="YB116" s="6"/>
      <c r="YC116" s="6"/>
      <c r="YD116" s="6"/>
      <c r="YE116" s="6"/>
      <c r="YF116" s="6"/>
      <c r="YG116" s="6"/>
      <c r="YH116" s="6"/>
      <c r="YI116" s="6"/>
      <c r="YJ116" s="6"/>
      <c r="YK116" s="6"/>
      <c r="YL116" s="6"/>
      <c r="YM116" s="6"/>
      <c r="YN116" s="6"/>
      <c r="YO116" s="6"/>
      <c r="YP116" s="6"/>
      <c r="YQ116" s="6"/>
      <c r="YR116" s="6"/>
      <c r="YS116" s="6"/>
      <c r="YT116" s="6"/>
      <c r="YU116" s="6"/>
      <c r="YV116" s="6"/>
      <c r="YW116" s="6"/>
      <c r="YX116" s="6"/>
      <c r="YY116" s="6"/>
      <c r="YZ116" s="6"/>
      <c r="ZA116" s="6"/>
      <c r="ZB116" s="6"/>
      <c r="ZC116" s="6"/>
      <c r="ZD116" s="6"/>
      <c r="ZE116" s="6"/>
      <c r="ZF116" s="6"/>
      <c r="ZG116" s="6"/>
      <c r="ZH116" s="6"/>
      <c r="ZI116" s="6"/>
      <c r="ZJ116" s="6"/>
      <c r="ZK116" s="6"/>
      <c r="ZL116" s="6"/>
      <c r="ZM116" s="6"/>
      <c r="ZN116" s="6"/>
      <c r="ZO116" s="6"/>
      <c r="ZP116" s="6"/>
      <c r="ZQ116" s="6"/>
      <c r="ZR116" s="6"/>
      <c r="ZS116" s="6"/>
      <c r="ZT116" s="6"/>
      <c r="ZU116" s="6"/>
      <c r="ZV116" s="6"/>
      <c r="ZW116" s="6"/>
      <c r="ZX116" s="6"/>
      <c r="ZY116" s="6"/>
      <c r="ZZ116" s="6"/>
      <c r="AAA116" s="6"/>
      <c r="AAB116" s="6"/>
      <c r="AAC116" s="6"/>
      <c r="AAD116" s="6"/>
      <c r="AAE116" s="6"/>
      <c r="AAF116" s="6"/>
      <c r="AAG116" s="6"/>
      <c r="AAH116" s="6"/>
      <c r="AAI116" s="6"/>
      <c r="AAJ116" s="6"/>
      <c r="AAK116" s="6"/>
      <c r="AAL116" s="6"/>
      <c r="AAM116" s="6"/>
      <c r="AAN116" s="6"/>
      <c r="AAO116" s="6"/>
      <c r="AAP116" s="6"/>
      <c r="AAQ116" s="6"/>
      <c r="AAR116" s="6"/>
      <c r="AAS116" s="6"/>
      <c r="AAT116" s="6"/>
      <c r="AAU116" s="6"/>
      <c r="AAV116" s="6"/>
      <c r="AAW116" s="6"/>
      <c r="AAX116" s="6"/>
      <c r="AAY116" s="6"/>
      <c r="AAZ116" s="6"/>
      <c r="ABA116" s="6"/>
      <c r="ABB116" s="6"/>
      <c r="ABC116" s="6"/>
      <c r="ABD116" s="6"/>
      <c r="ABE116" s="6"/>
      <c r="ABF116" s="6"/>
      <c r="ABG116" s="6"/>
      <c r="ABH116" s="6"/>
      <c r="ABI116" s="6"/>
      <c r="ABJ116" s="6"/>
      <c r="ABK116" s="6"/>
      <c r="ABL116" s="6"/>
      <c r="ABM116" s="6"/>
      <c r="ABN116" s="6"/>
      <c r="ABO116" s="6"/>
      <c r="ABP116" s="6"/>
      <c r="ABQ116" s="6"/>
      <c r="ABR116" s="6"/>
      <c r="ABS116" s="6"/>
      <c r="ABT116" s="6"/>
      <c r="ABU116" s="6"/>
      <c r="ABV116" s="6"/>
      <c r="ABW116" s="6"/>
      <c r="ABX116" s="6"/>
      <c r="ABY116" s="6"/>
      <c r="ABZ116" s="6"/>
      <c r="ACA116" s="6"/>
      <c r="ACB116" s="6"/>
      <c r="ACC116" s="6"/>
      <c r="ACD116" s="6"/>
      <c r="ACE116" s="6"/>
      <c r="ACF116" s="6"/>
      <c r="ACG116" s="6"/>
      <c r="ACH116" s="6"/>
      <c r="ACI116" s="6"/>
      <c r="ACJ116" s="6"/>
      <c r="ACK116" s="6"/>
      <c r="ACL116" s="6"/>
      <c r="ACM116" s="6"/>
      <c r="ACN116" s="6"/>
      <c r="ACO116" s="6"/>
      <c r="ACP116" s="6"/>
      <c r="ACQ116" s="6"/>
      <c r="ACR116" s="6"/>
      <c r="ACS116" s="6"/>
      <c r="ACT116" s="6"/>
      <c r="ACU116" s="6"/>
      <c r="ACV116" s="6"/>
      <c r="ACW116" s="6"/>
      <c r="ACX116" s="6"/>
      <c r="ACY116" s="6"/>
      <c r="ACZ116" s="6"/>
      <c r="ADA116" s="6"/>
      <c r="ADB116" s="6"/>
      <c r="ADC116" s="6"/>
      <c r="ADD116" s="6"/>
      <c r="ADE116" s="6"/>
      <c r="ADF116" s="6"/>
      <c r="ADG116" s="6"/>
      <c r="ADH116" s="6"/>
      <c r="ADI116" s="6"/>
      <c r="ADJ116" s="6"/>
      <c r="ADK116" s="6"/>
      <c r="ADL116" s="6"/>
      <c r="ADM116" s="6"/>
      <c r="ADN116" s="6"/>
      <c r="ADO116" s="6"/>
      <c r="ADP116" s="6"/>
      <c r="ADQ116" s="6"/>
      <c r="ADR116" s="6"/>
      <c r="ADS116" s="6"/>
      <c r="ADT116" s="6"/>
      <c r="ADU116" s="6"/>
      <c r="ADV116" s="6"/>
      <c r="ADW116" s="6"/>
      <c r="ADX116" s="6"/>
      <c r="ADY116" s="6"/>
      <c r="ADZ116" s="6"/>
      <c r="AEA116" s="6"/>
      <c r="AEB116" s="6"/>
      <c r="AEC116" s="6"/>
      <c r="AED116" s="6"/>
      <c r="AEE116" s="6"/>
      <c r="AEF116" s="6"/>
      <c r="AEG116" s="6"/>
      <c r="AEH116" s="6"/>
      <c r="AEI116" s="6"/>
      <c r="AEJ116" s="6"/>
      <c r="AEK116" s="6"/>
      <c r="AEL116" s="6"/>
      <c r="AEM116" s="6"/>
      <c r="AEN116" s="6"/>
      <c r="AEO116" s="6"/>
      <c r="AEP116" s="6"/>
      <c r="AEQ116" s="6"/>
      <c r="AER116" s="6"/>
      <c r="AES116" s="6"/>
      <c r="AET116" s="6"/>
      <c r="AEU116" s="6"/>
      <c r="AEV116" s="6"/>
      <c r="AEW116" s="6"/>
      <c r="AEX116" s="6"/>
      <c r="AEY116" s="6"/>
      <c r="AEZ116" s="6"/>
      <c r="AFA116" s="6"/>
      <c r="AFB116" s="6"/>
      <c r="AFC116" s="6"/>
      <c r="AFD116" s="6"/>
      <c r="AFE116" s="6"/>
      <c r="AFF116" s="6"/>
      <c r="AFG116" s="6"/>
      <c r="AFH116" s="6"/>
      <c r="AFI116" s="6"/>
      <c r="AFJ116" s="6"/>
      <c r="AFK116" s="6"/>
      <c r="AFL116" s="6"/>
      <c r="AFM116" s="6"/>
      <c r="AFN116" s="6"/>
      <c r="AFO116" s="6"/>
      <c r="AFP116" s="6"/>
      <c r="AFQ116" s="6"/>
      <c r="AFR116" s="6"/>
      <c r="AFS116" s="6"/>
      <c r="AFT116" s="6"/>
      <c r="AFU116" s="6"/>
      <c r="AFV116" s="6"/>
      <c r="AFW116" s="6"/>
      <c r="AFX116" s="6"/>
      <c r="AFY116" s="6"/>
      <c r="AFZ116" s="6"/>
      <c r="AGA116" s="6"/>
      <c r="AGB116" s="6"/>
      <c r="AGC116" s="6"/>
      <c r="AGD116" s="6"/>
      <c r="AGE116" s="6"/>
      <c r="AGF116" s="6"/>
      <c r="AGG116" s="6"/>
      <c r="AGH116" s="6"/>
      <c r="AGI116" s="6"/>
      <c r="AGJ116" s="6"/>
      <c r="AGK116" s="6"/>
      <c r="AGL116" s="6"/>
      <c r="AGM116" s="6"/>
      <c r="AGN116" s="6"/>
      <c r="AGO116" s="6"/>
      <c r="AGP116" s="6"/>
      <c r="AGQ116" s="6"/>
      <c r="AGR116" s="6"/>
      <c r="AGS116" s="6"/>
      <c r="AGT116" s="6"/>
      <c r="AGU116" s="6"/>
      <c r="AGV116" s="6"/>
      <c r="AGW116" s="6"/>
      <c r="AGX116" s="6"/>
      <c r="AGY116" s="6"/>
      <c r="AGZ116" s="6"/>
      <c r="AHA116" s="6"/>
      <c r="AHB116" s="6"/>
      <c r="AHC116" s="6"/>
      <c r="AHD116" s="6"/>
      <c r="AHE116" s="6"/>
      <c r="AHF116" s="6"/>
      <c r="AHG116" s="6"/>
      <c r="AHH116" s="6"/>
      <c r="AHI116" s="6"/>
      <c r="AHJ116" s="6"/>
      <c r="AHK116" s="6"/>
      <c r="AHL116" s="6"/>
      <c r="AHM116" s="6"/>
      <c r="AHN116" s="6"/>
      <c r="AHO116" s="6"/>
      <c r="AHP116" s="6"/>
      <c r="AHQ116" s="6"/>
      <c r="AHR116" s="6"/>
      <c r="AHS116" s="6"/>
      <c r="AHT116" s="6"/>
      <c r="AHU116" s="6"/>
      <c r="AHV116" s="6"/>
      <c r="AHW116" s="6"/>
      <c r="AHX116" s="6"/>
      <c r="AHY116" s="6"/>
      <c r="AHZ116" s="6"/>
      <c r="AIA116" s="6"/>
      <c r="AIB116" s="6"/>
      <c r="AIC116" s="6"/>
      <c r="AID116" s="6"/>
      <c r="AIE116" s="6"/>
      <c r="AIF116" s="6"/>
      <c r="AIG116" s="6"/>
      <c r="AIH116" s="6"/>
      <c r="AII116" s="6"/>
      <c r="AIJ116" s="6"/>
      <c r="AIK116" s="6"/>
      <c r="AIL116" s="6"/>
      <c r="AIM116" s="6"/>
      <c r="AIN116" s="6"/>
      <c r="AIO116" s="6"/>
      <c r="AIP116" s="6"/>
      <c r="AIQ116" s="6"/>
      <c r="AIR116" s="6"/>
      <c r="AIS116" s="6"/>
      <c r="AIT116" s="6"/>
      <c r="AIU116" s="6"/>
      <c r="AIV116" s="6"/>
      <c r="AIW116" s="6"/>
      <c r="AIX116" s="6"/>
      <c r="AIY116" s="6"/>
      <c r="AIZ116" s="6"/>
      <c r="AJA116" s="6"/>
      <c r="AJB116" s="6"/>
      <c r="AJC116" s="6"/>
      <c r="AJD116" s="6"/>
      <c r="AJE116" s="6"/>
      <c r="AJF116" s="6"/>
      <c r="AJG116" s="6"/>
      <c r="AJH116" s="6"/>
      <c r="AJI116" s="6"/>
      <c r="AJJ116" s="6"/>
      <c r="AJK116" s="6"/>
      <c r="AJL116" s="6"/>
      <c r="AJM116" s="6"/>
      <c r="AJN116" s="6"/>
      <c r="AJO116" s="6"/>
      <c r="AJP116" s="6"/>
      <c r="AJQ116" s="6"/>
      <c r="AJR116" s="6"/>
      <c r="AJS116" s="6"/>
      <c r="AJT116" s="6"/>
      <c r="AJU116" s="6"/>
      <c r="AJV116" s="6"/>
      <c r="AJW116" s="6"/>
      <c r="AJX116" s="6"/>
      <c r="AJY116" s="6"/>
      <c r="AJZ116" s="6"/>
      <c r="AKA116" s="6"/>
      <c r="AKB116" s="6"/>
      <c r="AKC116" s="6"/>
      <c r="AKD116" s="6"/>
      <c r="AKE116" s="6"/>
      <c r="AKF116" s="6"/>
      <c r="AKG116" s="6"/>
      <c r="AKH116" s="6"/>
      <c r="AKI116" s="6"/>
      <c r="AKJ116" s="6"/>
      <c r="AKK116" s="6"/>
      <c r="AKL116" s="6"/>
      <c r="AKM116" s="6"/>
      <c r="AKN116" s="6"/>
      <c r="AKO116" s="6"/>
      <c r="AKP116" s="6"/>
      <c r="AKQ116" s="6"/>
      <c r="AKR116" s="6"/>
      <c r="AKS116" s="6"/>
      <c r="AKT116" s="6"/>
      <c r="AKU116" s="6"/>
      <c r="AKV116" s="6"/>
      <c r="AKW116" s="6"/>
      <c r="AKX116" s="6"/>
      <c r="AKY116" s="6"/>
      <c r="AKZ116" s="6"/>
      <c r="ALA116" s="6"/>
      <c r="ALB116" s="6"/>
      <c r="ALC116" s="6"/>
      <c r="ALD116" s="6"/>
      <c r="ALE116" s="6"/>
      <c r="ALF116" s="6"/>
      <c r="ALG116" s="6"/>
      <c r="ALH116" s="6"/>
      <c r="ALI116" s="6"/>
      <c r="ALJ116" s="6"/>
      <c r="ALK116" s="6"/>
      <c r="ALL116" s="6"/>
      <c r="ALM116" s="6"/>
      <c r="ALN116" s="6"/>
      <c r="ALO116" s="6"/>
      <c r="ALP116" s="6"/>
      <c r="ALQ116" s="6"/>
      <c r="ALR116" s="6"/>
      <c r="ALS116" s="6"/>
      <c r="ALT116" s="6"/>
      <c r="ALU116" s="6"/>
      <c r="ALV116" s="6"/>
      <c r="ALW116" s="6"/>
      <c r="ALX116" s="6"/>
      <c r="ALY116" s="6"/>
      <c r="ALZ116" s="6"/>
      <c r="AMA116" s="6"/>
      <c r="AMB116" s="6"/>
      <c r="AMC116" s="6"/>
      <c r="AMD116" s="6"/>
      <c r="AME116" s="6"/>
      <c r="AMF116" s="6"/>
      <c r="AMG116" s="6"/>
      <c r="AMH116" s="6"/>
      <c r="AMI116" s="6"/>
      <c r="AMJ116" s="6"/>
      <c r="AMK116" s="6"/>
    </row>
    <row r="117" customFormat="false" ht="23.85" hidden="false" customHeight="false" outlineLevel="0" collapsed="false">
      <c r="A117" s="68" t="n">
        <v>45834</v>
      </c>
      <c r="B117" s="69" t="s">
        <v>22</v>
      </c>
      <c r="C117" s="45" t="s">
        <v>281</v>
      </c>
      <c r="D117" s="24"/>
      <c r="E117" s="81" t="n">
        <v>1631.12</v>
      </c>
      <c r="F117" s="71" t="n">
        <f aca="false">SUM($E$4:E117)-SUM($D$4:D117)</f>
        <v>4066.39999999999</v>
      </c>
      <c r="G117" s="45" t="s">
        <v>292</v>
      </c>
      <c r="H117" s="45" t="s">
        <v>292</v>
      </c>
      <c r="I117" s="69" t="n">
        <v>202425</v>
      </c>
      <c r="J117" s="6" t="s">
        <v>132</v>
      </c>
      <c r="K117" s="56" t="s">
        <v>144</v>
      </c>
    </row>
    <row r="118" customFormat="false" ht="12.8" hidden="false" customHeight="false" outlineLevel="0" collapsed="false">
      <c r="A118" s="68" t="n">
        <v>45838</v>
      </c>
      <c r="B118" s="69" t="s">
        <v>63</v>
      </c>
      <c r="C118" s="45" t="s">
        <v>293</v>
      </c>
      <c r="D118" s="24" t="n">
        <v>3</v>
      </c>
      <c r="E118" s="24"/>
      <c r="F118" s="71" t="n">
        <f aca="false">SUM($E$4:E118)-SUM($D$4:D118)</f>
        <v>4063.39999999999</v>
      </c>
      <c r="G118" s="45" t="s">
        <v>98</v>
      </c>
      <c r="H118" s="45" t="s">
        <v>294</v>
      </c>
      <c r="I118" s="69" t="n">
        <v>202425</v>
      </c>
      <c r="J118" s="6" t="s">
        <v>132</v>
      </c>
      <c r="K118" s="56" t="s">
        <v>144</v>
      </c>
    </row>
    <row r="119" customFormat="false" ht="12.8" hidden="false" customHeight="false" outlineLevel="0" collapsed="false">
      <c r="A119" s="68" t="n">
        <v>45839</v>
      </c>
      <c r="B119" s="69" t="s">
        <v>63</v>
      </c>
      <c r="C119" s="45" t="s">
        <v>295</v>
      </c>
      <c r="D119" s="24" t="n">
        <v>173.65</v>
      </c>
      <c r="E119" s="24"/>
      <c r="F119" s="71" t="n">
        <f aca="false">SUM($E$4:E119)-SUM($D$4:D119)</f>
        <v>3889.75</v>
      </c>
      <c r="G119" s="45" t="s">
        <v>296</v>
      </c>
      <c r="H119" s="45" t="s">
        <v>296</v>
      </c>
      <c r="I119" s="69" t="n">
        <v>202425</v>
      </c>
      <c r="J119" s="6" t="s">
        <v>132</v>
      </c>
      <c r="K119" s="80" t="s">
        <v>250</v>
      </c>
    </row>
    <row r="120" customFormat="false" ht="23.85" hidden="false" customHeight="false" outlineLevel="0" collapsed="false">
      <c r="A120" s="68" t="n">
        <v>45840</v>
      </c>
      <c r="B120" s="69" t="s">
        <v>297</v>
      </c>
      <c r="C120" s="45" t="s">
        <v>298</v>
      </c>
      <c r="D120" s="24" t="n">
        <v>561.6</v>
      </c>
      <c r="E120" s="24"/>
      <c r="F120" s="71" t="n">
        <f aca="false">SUM($E$4:E120)-SUM($D$4:D120)</f>
        <v>3328.14999999999</v>
      </c>
      <c r="G120" s="45" t="s">
        <v>299</v>
      </c>
      <c r="H120" s="45" t="s">
        <v>299</v>
      </c>
      <c r="I120" s="69" t="n">
        <v>202425</v>
      </c>
      <c r="J120" s="6" t="s">
        <v>132</v>
      </c>
      <c r="K120" s="56" t="s">
        <v>144</v>
      </c>
    </row>
    <row r="121" customFormat="false" ht="12.8" hidden="false" customHeight="false" outlineLevel="0" collapsed="false">
      <c r="A121" s="68" t="n">
        <v>45846</v>
      </c>
      <c r="B121" s="69" t="s">
        <v>300</v>
      </c>
      <c r="C121" s="45" t="s">
        <v>301</v>
      </c>
      <c r="D121" s="24" t="n">
        <v>60</v>
      </c>
      <c r="E121" s="24"/>
      <c r="F121" s="71" t="n">
        <f aca="false">SUM($E$4:E121)-SUM($D$4:D121)</f>
        <v>3268.14999999999</v>
      </c>
      <c r="G121" s="45" t="s">
        <v>302</v>
      </c>
      <c r="H121" s="45" t="s">
        <v>302</v>
      </c>
      <c r="I121" s="69" t="n">
        <v>202425</v>
      </c>
      <c r="J121" s="6" t="s">
        <v>132</v>
      </c>
      <c r="K121" s="56" t="s">
        <v>144</v>
      </c>
    </row>
    <row r="122" customFormat="false" ht="12.8" hidden="false" customHeight="false" outlineLevel="0" collapsed="false">
      <c r="A122" s="68" t="n">
        <v>45847</v>
      </c>
      <c r="B122" s="69" t="s">
        <v>63</v>
      </c>
      <c r="C122" s="45" t="s">
        <v>289</v>
      </c>
      <c r="D122" s="24" t="n">
        <v>9.98</v>
      </c>
      <c r="E122" s="24"/>
      <c r="F122" s="71" t="n">
        <f aca="false">SUM($E$4:E122)-SUM($D$4:D122)</f>
        <v>3258.16999999998</v>
      </c>
      <c r="G122" s="45" t="s">
        <v>303</v>
      </c>
      <c r="H122" s="45" t="s">
        <v>303</v>
      </c>
      <c r="I122" s="69" t="n">
        <v>202425</v>
      </c>
      <c r="J122" s="6" t="s">
        <v>132</v>
      </c>
      <c r="K122" s="56" t="s">
        <v>144</v>
      </c>
    </row>
    <row r="123" customFormat="false" ht="12.8" hidden="false" customHeight="false" outlineLevel="0" collapsed="false">
      <c r="A123" s="68" t="n">
        <v>45848</v>
      </c>
      <c r="B123" s="69" t="s">
        <v>63</v>
      </c>
      <c r="C123" s="45" t="s">
        <v>304</v>
      </c>
      <c r="D123" s="24" t="n">
        <v>190</v>
      </c>
      <c r="E123" s="24"/>
      <c r="F123" s="71" t="n">
        <f aca="false">SUM($E$4:E123)-SUM($D$4:D123)</f>
        <v>3068.16999999998</v>
      </c>
      <c r="G123" s="45" t="s">
        <v>305</v>
      </c>
      <c r="H123" s="45" t="s">
        <v>305</v>
      </c>
      <c r="I123" s="69" t="n">
        <v>202425</v>
      </c>
      <c r="J123" s="6" t="s">
        <v>132</v>
      </c>
      <c r="K123" s="56" t="s">
        <v>144</v>
      </c>
    </row>
    <row r="124" customFormat="false" ht="12.8" hidden="false" customHeight="false" outlineLevel="0" collapsed="false">
      <c r="A124" s="68" t="n">
        <v>45848</v>
      </c>
      <c r="B124" s="69" t="s">
        <v>63</v>
      </c>
      <c r="C124" s="45" t="s">
        <v>238</v>
      </c>
      <c r="D124" s="24" t="n">
        <v>30.25</v>
      </c>
      <c r="E124" s="24"/>
      <c r="F124" s="71" t="n">
        <f aca="false">SUM($E$4:E124)-SUM($D$4:D124)</f>
        <v>3037.91999999998</v>
      </c>
      <c r="G124" s="45" t="s">
        <v>306</v>
      </c>
      <c r="H124" s="45" t="s">
        <v>306</v>
      </c>
      <c r="I124" s="69" t="n">
        <v>202425</v>
      </c>
      <c r="J124" s="6" t="s">
        <v>132</v>
      </c>
      <c r="K124" s="56" t="s">
        <v>144</v>
      </c>
    </row>
    <row r="125" customFormat="false" ht="12.8" hidden="false" customHeight="false" outlineLevel="0" collapsed="false">
      <c r="A125" s="68" t="n">
        <v>45848</v>
      </c>
      <c r="B125" s="69" t="s">
        <v>63</v>
      </c>
      <c r="C125" s="45" t="s">
        <v>238</v>
      </c>
      <c r="D125" s="24" t="n">
        <v>75.75</v>
      </c>
      <c r="E125" s="24"/>
      <c r="F125" s="71" t="n">
        <f aca="false">SUM($E$4:E125)-SUM($D$4:D125)</f>
        <v>2962.16999999998</v>
      </c>
      <c r="G125" s="45" t="s">
        <v>307</v>
      </c>
      <c r="H125" s="45" t="s">
        <v>307</v>
      </c>
      <c r="I125" s="69" t="n">
        <v>202425</v>
      </c>
      <c r="J125" s="6" t="s">
        <v>132</v>
      </c>
      <c r="K125" s="56" t="s">
        <v>144</v>
      </c>
    </row>
    <row r="126" customFormat="false" ht="12.8" hidden="false" customHeight="false" outlineLevel="0" collapsed="false">
      <c r="A126" s="68" t="n">
        <v>45849</v>
      </c>
      <c r="B126" s="69" t="s">
        <v>63</v>
      </c>
      <c r="C126" s="45" t="s">
        <v>259</v>
      </c>
      <c r="D126" s="24" t="n">
        <v>47.63</v>
      </c>
      <c r="E126" s="24"/>
      <c r="F126" s="71" t="n">
        <f aca="false">SUM($E$4:E126)-SUM($D$4:D126)</f>
        <v>2914.54000000001</v>
      </c>
      <c r="G126" s="45" t="s">
        <v>308</v>
      </c>
      <c r="H126" s="45" t="s">
        <v>308</v>
      </c>
      <c r="I126" s="69" t="n">
        <v>202425</v>
      </c>
      <c r="J126" s="6" t="s">
        <v>132</v>
      </c>
      <c r="K126" s="56" t="s">
        <v>144</v>
      </c>
    </row>
    <row r="127" customFormat="false" ht="12.8" hidden="false" customHeight="false" outlineLevel="0" collapsed="false">
      <c r="A127" s="68" t="n">
        <v>45852</v>
      </c>
      <c r="B127" s="69" t="s">
        <v>63</v>
      </c>
      <c r="C127" s="45" t="s">
        <v>135</v>
      </c>
      <c r="D127" s="24" t="n">
        <v>36</v>
      </c>
      <c r="E127" s="24"/>
      <c r="F127" s="71" t="n">
        <f aca="false">SUM($E$4:E127)-SUM($D$4:D127)</f>
        <v>2878.54000000001</v>
      </c>
      <c r="G127" s="45" t="s">
        <v>309</v>
      </c>
      <c r="H127" s="45" t="s">
        <v>309</v>
      </c>
      <c r="I127" s="69" t="n">
        <v>202425</v>
      </c>
      <c r="J127" s="6" t="s">
        <v>132</v>
      </c>
      <c r="K127" s="56" t="s">
        <v>144</v>
      </c>
    </row>
    <row r="128" customFormat="false" ht="23.85" hidden="false" customHeight="false" outlineLevel="0" collapsed="false">
      <c r="A128" s="68" t="n">
        <v>45852</v>
      </c>
      <c r="B128" s="69" t="s">
        <v>63</v>
      </c>
      <c r="C128" s="45" t="s">
        <v>310</v>
      </c>
      <c r="D128" s="24" t="n">
        <v>55.26</v>
      </c>
      <c r="E128" s="24"/>
      <c r="F128" s="71" t="n">
        <f aca="false">SUM($E$4:E128)-SUM($D$4:D128)</f>
        <v>2823.28</v>
      </c>
      <c r="G128" s="45" t="s">
        <v>311</v>
      </c>
      <c r="H128" s="45" t="s">
        <v>311</v>
      </c>
      <c r="I128" s="69" t="n">
        <v>202425</v>
      </c>
      <c r="J128" s="6" t="s">
        <v>132</v>
      </c>
      <c r="K128" s="56" t="s">
        <v>144</v>
      </c>
    </row>
    <row r="129" customFormat="false" ht="23.85" hidden="false" customHeight="false" outlineLevel="0" collapsed="false">
      <c r="A129" s="68" t="n">
        <v>45852</v>
      </c>
      <c r="B129" s="69" t="s">
        <v>63</v>
      </c>
      <c r="C129" s="45" t="s">
        <v>312</v>
      </c>
      <c r="D129" s="24" t="n">
        <v>30</v>
      </c>
      <c r="E129" s="24"/>
      <c r="F129" s="71" t="n">
        <f aca="false">SUM($E$4:E129)-SUM($D$4:D129)</f>
        <v>2793.28</v>
      </c>
      <c r="G129" s="45" t="s">
        <v>313</v>
      </c>
      <c r="H129" s="45" t="s">
        <v>313</v>
      </c>
      <c r="I129" s="69" t="n">
        <v>202425</v>
      </c>
      <c r="J129" s="6" t="s">
        <v>132</v>
      </c>
      <c r="K129" s="56" t="s">
        <v>144</v>
      </c>
    </row>
    <row r="130" customFormat="false" ht="12.8" hidden="false" customHeight="false" outlineLevel="0" collapsed="false">
      <c r="A130" s="68" t="n">
        <v>45852</v>
      </c>
      <c r="B130" s="69" t="s">
        <v>63</v>
      </c>
      <c r="C130" s="45" t="s">
        <v>314</v>
      </c>
      <c r="D130" s="24" t="n">
        <v>102.79</v>
      </c>
      <c r="E130" s="24"/>
      <c r="F130" s="71" t="n">
        <f aca="false">SUM($E$4:E130)-SUM($D$4:D130)</f>
        <v>2690.48999999999</v>
      </c>
      <c r="G130" s="45" t="s">
        <v>315</v>
      </c>
      <c r="H130" s="45" t="s">
        <v>315</v>
      </c>
      <c r="I130" s="69" t="n">
        <v>202425</v>
      </c>
      <c r="J130" s="6" t="s">
        <v>132</v>
      </c>
      <c r="K130" s="56" t="s">
        <v>144</v>
      </c>
    </row>
    <row r="131" customFormat="false" ht="23.85" hidden="false" customHeight="false" outlineLevel="0" collapsed="false">
      <c r="A131" s="68" t="n">
        <v>45854</v>
      </c>
      <c r="B131" s="69" t="s">
        <v>63</v>
      </c>
      <c r="C131" s="45" t="s">
        <v>316</v>
      </c>
      <c r="D131" s="24" t="n">
        <v>53.26</v>
      </c>
      <c r="E131" s="24"/>
      <c r="F131" s="71" t="n">
        <f aca="false">SUM($E$4:E131)-SUM($D$4:D131)</f>
        <v>2637.22999999998</v>
      </c>
      <c r="G131" s="45" t="s">
        <v>317</v>
      </c>
      <c r="H131" s="45" t="s">
        <v>317</v>
      </c>
      <c r="I131" s="69" t="n">
        <v>202425</v>
      </c>
      <c r="J131" s="6" t="s">
        <v>132</v>
      </c>
      <c r="K131" s="56" t="s">
        <v>144</v>
      </c>
    </row>
    <row r="132" customFormat="false" ht="12.8" hidden="false" customHeight="false" outlineLevel="0" collapsed="false">
      <c r="A132" s="68" t="n">
        <v>45859</v>
      </c>
      <c r="B132" s="69" t="s">
        <v>63</v>
      </c>
      <c r="C132" s="45" t="s">
        <v>226</v>
      </c>
      <c r="D132" s="24" t="n">
        <v>39.95</v>
      </c>
      <c r="E132" s="24"/>
      <c r="F132" s="71" t="n">
        <f aca="false">SUM($E$4:E132)-SUM($D$4:D132)</f>
        <v>2597.28</v>
      </c>
      <c r="G132" s="45" t="s">
        <v>318</v>
      </c>
      <c r="H132" s="45" t="s">
        <v>318</v>
      </c>
      <c r="I132" s="69" t="n">
        <v>202425</v>
      </c>
      <c r="J132" s="6" t="s">
        <v>132</v>
      </c>
      <c r="K132" s="56" t="s">
        <v>144</v>
      </c>
    </row>
    <row r="133" customFormat="false" ht="12.8" hidden="false" customHeight="false" outlineLevel="0" collapsed="false">
      <c r="A133" s="68" t="n">
        <v>45861</v>
      </c>
      <c r="B133" s="45" t="s">
        <v>319</v>
      </c>
      <c r="C133" s="45" t="s">
        <v>281</v>
      </c>
      <c r="D133" s="24" t="n">
        <v>78.1</v>
      </c>
      <c r="E133" s="24"/>
      <c r="F133" s="71" t="n">
        <f aca="false">SUM($E$4:E133)-SUM($D$4:D133)</f>
        <v>2519.17999999999</v>
      </c>
      <c r="G133" s="45" t="s">
        <v>320</v>
      </c>
      <c r="H133" s="45"/>
      <c r="I133" s="69" t="n">
        <v>202425</v>
      </c>
      <c r="J133" s="6" t="s">
        <v>132</v>
      </c>
      <c r="K133" s="56" t="s">
        <v>144</v>
      </c>
    </row>
    <row r="134" customFormat="false" ht="23.85" hidden="false" customHeight="false" outlineLevel="0" collapsed="false">
      <c r="A134" s="68" t="n">
        <v>45884</v>
      </c>
      <c r="B134" s="6" t="s">
        <v>49</v>
      </c>
      <c r="C134" s="34" t="s">
        <v>321</v>
      </c>
      <c r="E134" s="5" t="n">
        <v>500</v>
      </c>
      <c r="F134" s="71" t="n">
        <f aca="false">SUM($E$4:E134)-SUM($D$4:D134)</f>
        <v>3019.17999999999</v>
      </c>
      <c r="I134" s="69" t="n">
        <v>202425</v>
      </c>
      <c r="J134" s="6" t="s">
        <v>25</v>
      </c>
      <c r="K134" s="56"/>
    </row>
    <row r="135" customFormat="false" ht="12.8" hidden="false" customHeight="false" outlineLevel="0" collapsed="false">
      <c r="A135" s="68" t="n">
        <v>45884</v>
      </c>
      <c r="B135" s="69" t="s">
        <v>63</v>
      </c>
      <c r="C135" s="45" t="s">
        <v>322</v>
      </c>
      <c r="D135" s="24" t="n">
        <v>250.48</v>
      </c>
      <c r="E135" s="24"/>
      <c r="F135" s="71" t="n">
        <f aca="false">SUM($E$4:E135)-SUM($D$4:D135)</f>
        <v>2768.69999999998</v>
      </c>
      <c r="G135" s="45" t="s">
        <v>323</v>
      </c>
      <c r="H135" s="45" t="s">
        <v>323</v>
      </c>
      <c r="I135" s="69" t="n">
        <v>202425</v>
      </c>
      <c r="J135" s="6" t="s">
        <v>55</v>
      </c>
      <c r="K135" s="56" t="s">
        <v>144</v>
      </c>
    </row>
    <row r="136" customFormat="false" ht="12.8" hidden="false" customHeight="false" outlineLevel="0" collapsed="false">
      <c r="A136" s="68" t="n">
        <v>45887</v>
      </c>
      <c r="B136" s="69" t="s">
        <v>63</v>
      </c>
      <c r="C136" s="45" t="s">
        <v>259</v>
      </c>
      <c r="D136" s="24" t="n">
        <v>107.88</v>
      </c>
      <c r="E136" s="24"/>
      <c r="F136" s="71" t="n">
        <f aca="false">SUM($E$4:E136)-SUM($D$4:D136)</f>
        <v>2660.82000000001</v>
      </c>
      <c r="G136" s="45" t="s">
        <v>324</v>
      </c>
      <c r="H136" s="45" t="s">
        <v>324</v>
      </c>
      <c r="I136" s="69" t="n">
        <v>202425</v>
      </c>
      <c r="J136" s="6" t="s">
        <v>132</v>
      </c>
      <c r="K136" s="56" t="s">
        <v>144</v>
      </c>
    </row>
    <row r="137" customFormat="false" ht="12.8" hidden="false" customHeight="false" outlineLevel="0" collapsed="false">
      <c r="A137" s="68" t="n">
        <v>45887</v>
      </c>
      <c r="B137" s="69" t="s">
        <v>63</v>
      </c>
      <c r="C137" s="45" t="s">
        <v>187</v>
      </c>
      <c r="D137" s="24" t="n">
        <v>11.2</v>
      </c>
      <c r="E137" s="24"/>
      <c r="F137" s="71" t="n">
        <f aca="false">SUM($E$4:E137)-SUM($D$4:D137)</f>
        <v>2649.62</v>
      </c>
      <c r="G137" s="45" t="s">
        <v>325</v>
      </c>
      <c r="H137" s="45" t="s">
        <v>325</v>
      </c>
      <c r="I137" s="69" t="n">
        <v>202425</v>
      </c>
      <c r="J137" s="6" t="s">
        <v>132</v>
      </c>
      <c r="K137" s="56" t="s">
        <v>144</v>
      </c>
    </row>
    <row r="138" customFormat="false" ht="23.85" hidden="false" customHeight="false" outlineLevel="0" collapsed="false">
      <c r="A138" s="68" t="n">
        <v>45887</v>
      </c>
      <c r="B138" s="69" t="s">
        <v>63</v>
      </c>
      <c r="C138" s="45" t="s">
        <v>326</v>
      </c>
      <c r="D138" s="24" t="n">
        <v>30.01</v>
      </c>
      <c r="E138" s="24"/>
      <c r="F138" s="71" t="n">
        <f aca="false">SUM($E$4:E138)-SUM($D$4:D138)</f>
        <v>2619.60999999999</v>
      </c>
      <c r="G138" s="45" t="s">
        <v>327</v>
      </c>
      <c r="H138" s="45" t="s">
        <v>327</v>
      </c>
      <c r="I138" s="69" t="n">
        <v>202425</v>
      </c>
      <c r="J138" s="6" t="s">
        <v>132</v>
      </c>
      <c r="K138" s="56" t="s">
        <v>144</v>
      </c>
    </row>
    <row r="139" customFormat="false" ht="12.8" hidden="false" customHeight="false" outlineLevel="0" collapsed="false">
      <c r="A139" s="68" t="n">
        <v>45890</v>
      </c>
      <c r="B139" s="69" t="s">
        <v>63</v>
      </c>
      <c r="C139" s="45" t="s">
        <v>133</v>
      </c>
      <c r="D139" s="24" t="n">
        <v>8</v>
      </c>
      <c r="E139" s="24"/>
      <c r="F139" s="71" t="n">
        <f aca="false">SUM($E$4:E139)-SUM($D$4:D139)</f>
        <v>2611.60999999999</v>
      </c>
      <c r="G139" s="45" t="s">
        <v>98</v>
      </c>
      <c r="H139" s="45" t="s">
        <v>37</v>
      </c>
      <c r="I139" s="69" t="n">
        <v>202425</v>
      </c>
      <c r="J139" s="6" t="s">
        <v>132</v>
      </c>
      <c r="K139" s="56" t="s">
        <v>144</v>
      </c>
    </row>
    <row r="140" customFormat="false" ht="12.8" hidden="false" customHeight="false" outlineLevel="0" collapsed="false">
      <c r="A140" s="68" t="n">
        <v>45893</v>
      </c>
      <c r="B140" s="69" t="s">
        <v>63</v>
      </c>
      <c r="C140" s="45" t="s">
        <v>328</v>
      </c>
      <c r="D140" s="24"/>
      <c r="E140" s="24"/>
      <c r="F140" s="71"/>
      <c r="G140" s="45" t="s">
        <v>329</v>
      </c>
      <c r="H140" s="45" t="s">
        <v>329</v>
      </c>
      <c r="I140" s="69" t="n">
        <v>202425</v>
      </c>
      <c r="J140" s="6" t="s">
        <v>132</v>
      </c>
      <c r="K140" s="56" t="s">
        <v>144</v>
      </c>
    </row>
    <row r="141" customFormat="false" ht="12.8" hidden="false" customHeight="false" outlineLevel="0" collapsed="false">
      <c r="A141" s="68" t="n">
        <v>45895</v>
      </c>
      <c r="B141" s="69" t="s">
        <v>63</v>
      </c>
      <c r="C141" s="45" t="s">
        <v>304</v>
      </c>
      <c r="D141" s="24" t="n">
        <v>48.75</v>
      </c>
      <c r="E141" s="24"/>
      <c r="F141" s="71" t="n">
        <f aca="false">SUM($E$4:E141)-SUM($D$4:D141)</f>
        <v>2562.86000000002</v>
      </c>
      <c r="G141" s="45" t="s">
        <v>330</v>
      </c>
      <c r="H141" s="45" t="s">
        <v>331</v>
      </c>
      <c r="I141" s="69" t="n">
        <v>202425</v>
      </c>
      <c r="J141" s="6" t="s">
        <v>132</v>
      </c>
      <c r="K141" s="56" t="s">
        <v>144</v>
      </c>
    </row>
    <row r="142" customFormat="false" ht="12.8" hidden="false" customHeight="false" outlineLevel="0" collapsed="false">
      <c r="A142" s="68" t="n">
        <v>45895</v>
      </c>
      <c r="B142" s="69" t="s">
        <v>63</v>
      </c>
      <c r="C142" s="45" t="s">
        <v>281</v>
      </c>
      <c r="D142" s="24" t="n">
        <v>80.78</v>
      </c>
      <c r="E142" s="24"/>
      <c r="F142" s="71" t="n">
        <f aca="false">SUM($E$4:E142)-SUM($D$4:D142)</f>
        <v>2482.08000000002</v>
      </c>
      <c r="G142" s="45" t="s">
        <v>320</v>
      </c>
      <c r="H142" s="45"/>
      <c r="I142" s="69" t="n">
        <v>202425</v>
      </c>
      <c r="J142" s="6" t="s">
        <v>132</v>
      </c>
      <c r="K142" s="56" t="s">
        <v>144</v>
      </c>
    </row>
    <row r="143" customFormat="false" ht="12.8" hidden="false" customHeight="false" outlineLevel="0" collapsed="false">
      <c r="A143" s="68" t="n">
        <v>45896</v>
      </c>
      <c r="B143" s="69" t="s">
        <v>63</v>
      </c>
      <c r="C143" s="45" t="s">
        <v>304</v>
      </c>
      <c r="D143" s="24" t="n">
        <v>80</v>
      </c>
      <c r="E143" s="24"/>
      <c r="F143" s="71" t="n">
        <f aca="false">SUM($E$4:E143)-SUM($D$4:D143)</f>
        <v>2402.08000000002</v>
      </c>
      <c r="G143" s="45" t="s">
        <v>330</v>
      </c>
      <c r="H143" s="45" t="s">
        <v>331</v>
      </c>
      <c r="I143" s="82" t="n">
        <v>202425</v>
      </c>
      <c r="J143" s="6" t="s">
        <v>132</v>
      </c>
      <c r="K143" s="56" t="s">
        <v>144</v>
      </c>
    </row>
  </sheetData>
  <autoFilter ref="A3:K143">
    <filterColumn colId="8">
      <filters>
        <filter val="202425"/>
      </filters>
    </filterColumn>
  </autoFilter>
  <mergeCells count="1">
    <mergeCell ref="A1:H1"/>
  </mergeCells>
  <printOptions headings="false" gridLines="false" gridLinesSet="true" horizontalCentered="false" verticalCentered="false"/>
  <pageMargins left="0.390277777777778" right="0.390277777777778" top="0.655555555555556" bottom="0.655555555555556" header="0.390277777777778" footer="0.390277777777778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D41A"/>
    <pageSetUpPr fitToPage="false"/>
  </sheetPr>
  <dimension ref="A1:AMK57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pane xSplit="0" ySplit="11" topLeftCell="A12" activePane="bottomLeft" state="frozen"/>
      <selection pane="topLeft" activeCell="A1" activeCellId="0" sqref="A1"/>
      <selection pane="bottomLeft" activeCell="A2" activeCellId="0" sqref="A2"/>
    </sheetView>
  </sheetViews>
  <sheetFormatPr defaultColWidth="8.6796875" defaultRowHeight="12.8" zeroHeight="false" outlineLevelRow="0" outlineLevelCol="0"/>
  <cols>
    <col collapsed="false" customWidth="true" hidden="true" outlineLevel="0" max="1" min="1" style="83" width="18.61"/>
    <col collapsed="false" customWidth="true" hidden="false" outlineLevel="0" max="2" min="2" style="84" width="35.27"/>
    <col collapsed="false" customWidth="true" hidden="false" outlineLevel="0" max="3" min="3" style="85" width="16.18"/>
    <col collapsed="false" customWidth="true" hidden="false" outlineLevel="0" max="4" min="4" style="84" width="1.73"/>
    <col collapsed="false" customWidth="true" hidden="false" outlineLevel="0" max="5" min="5" style="84" width="16.27"/>
    <col collapsed="false" customWidth="true" hidden="false" outlineLevel="0" max="6" min="6" style="84" width="1.54"/>
    <col collapsed="false" customWidth="true" hidden="false" outlineLevel="0" max="7" min="7" style="84" width="13.82"/>
    <col collapsed="false" customWidth="true" hidden="false" outlineLevel="0" max="8" min="8" style="84" width="3.54"/>
    <col collapsed="false" customWidth="true" hidden="false" outlineLevel="0" max="9" min="9" style="84" width="15.45"/>
    <col collapsed="false" customWidth="true" hidden="false" outlineLevel="0" max="10" min="10" style="84" width="1.54"/>
    <col collapsed="false" customWidth="true" hidden="false" outlineLevel="0" max="11" min="11" style="84" width="16"/>
    <col collapsed="false" customWidth="true" hidden="false" outlineLevel="0" max="12" min="12" style="84" width="1.54"/>
    <col collapsed="false" customWidth="true" hidden="false" outlineLevel="0" max="13" min="13" style="84" width="16.82"/>
    <col collapsed="false" customWidth="true" hidden="false" outlineLevel="0" max="1025" min="14" style="84" width="9.18"/>
  </cols>
  <sheetData>
    <row r="1" s="90" customFormat="true" ht="12.8" hidden="true" customHeight="true" outlineLevel="0" collapsed="false">
      <c r="A1" s="86"/>
      <c r="B1" s="87"/>
      <c r="C1" s="88" t="n">
        <v>202425</v>
      </c>
      <c r="D1" s="89"/>
      <c r="E1" s="89"/>
      <c r="F1" s="89"/>
      <c r="G1" s="89"/>
      <c r="H1" s="89"/>
      <c r="I1" s="89"/>
      <c r="J1" s="89"/>
      <c r="K1" s="89"/>
      <c r="M1" s="91"/>
      <c r="N1" s="92"/>
    </row>
    <row r="2" customFormat="false" ht="18" hidden="false" customHeight="true" outlineLevel="0" collapsed="false">
      <c r="B2" s="93"/>
      <c r="C2" s="94" t="s">
        <v>332</v>
      </c>
      <c r="D2" s="94"/>
      <c r="E2" s="94"/>
      <c r="F2" s="94"/>
      <c r="G2" s="94"/>
      <c r="H2" s="94"/>
      <c r="I2" s="94"/>
      <c r="J2" s="94"/>
      <c r="K2" s="94"/>
      <c r="M2" s="95" t="s">
        <v>332</v>
      </c>
      <c r="N2" s="96"/>
    </row>
    <row r="3" customFormat="false" ht="30.75" hidden="false" customHeight="true" outlineLevel="0" collapsed="false">
      <c r="B3" s="93"/>
      <c r="C3" s="97" t="s">
        <v>333</v>
      </c>
      <c r="D3" s="97"/>
      <c r="E3" s="97"/>
      <c r="F3" s="97"/>
      <c r="G3" s="97"/>
      <c r="H3" s="97"/>
      <c r="I3" s="97"/>
      <c r="J3" s="97"/>
      <c r="K3" s="97"/>
      <c r="M3" s="98"/>
      <c r="N3" s="99"/>
    </row>
    <row r="4" customFormat="false" ht="24" hidden="false" customHeight="true" outlineLevel="0" collapsed="false">
      <c r="B4" s="93"/>
      <c r="C4" s="100" t="s">
        <v>334</v>
      </c>
      <c r="D4" s="100"/>
      <c r="E4" s="100"/>
      <c r="F4" s="100"/>
      <c r="G4" s="100"/>
      <c r="H4" s="100"/>
      <c r="I4" s="100"/>
      <c r="J4" s="100"/>
      <c r="K4" s="100"/>
      <c r="M4" s="101"/>
    </row>
    <row r="5" customFormat="false" ht="14.25" hidden="false" customHeight="true" outlineLevel="0" collapsed="false">
      <c r="B5" s="93"/>
      <c r="C5" s="102" t="s">
        <v>335</v>
      </c>
      <c r="D5" s="103"/>
      <c r="E5" s="104" t="s">
        <v>336</v>
      </c>
      <c r="F5" s="104"/>
      <c r="G5" s="104"/>
      <c r="H5" s="105" t="s">
        <v>337</v>
      </c>
      <c r="I5" s="104" t="s">
        <v>338</v>
      </c>
      <c r="J5" s="104"/>
      <c r="K5" s="104"/>
      <c r="M5" s="101"/>
    </row>
    <row r="6" customFormat="false" ht="16.5" hidden="false" customHeight="true" outlineLevel="0" collapsed="false">
      <c r="B6" s="93"/>
      <c r="C6" s="102"/>
      <c r="D6" s="103"/>
      <c r="E6" s="106" t="n">
        <v>45168</v>
      </c>
      <c r="F6" s="106"/>
      <c r="G6" s="106"/>
      <c r="H6" s="105"/>
      <c r="I6" s="107"/>
      <c r="J6" s="107"/>
      <c r="K6" s="107"/>
      <c r="M6" s="101"/>
    </row>
    <row r="7" customFormat="false" ht="21" hidden="false" customHeight="true" outlineLevel="0" collapsed="false">
      <c r="B7" s="93"/>
      <c r="C7" s="102"/>
      <c r="D7" s="103"/>
      <c r="E7" s="108"/>
      <c r="F7" s="108"/>
      <c r="G7" s="108"/>
      <c r="H7" s="105"/>
      <c r="I7" s="109"/>
      <c r="J7" s="109"/>
      <c r="K7" s="109"/>
      <c r="M7" s="101"/>
      <c r="O7" s="110" t="s">
        <v>332</v>
      </c>
    </row>
    <row r="9" customFormat="false" ht="19.7" hidden="false" customHeight="false" outlineLevel="0" collapsed="false">
      <c r="B9" s="111" t="s">
        <v>339</v>
      </c>
      <c r="C9" s="112"/>
      <c r="D9" s="111"/>
      <c r="E9" s="111"/>
      <c r="F9" s="111"/>
      <c r="G9" s="111"/>
      <c r="H9" s="111"/>
      <c r="I9" s="111"/>
      <c r="J9" s="111"/>
      <c r="K9" s="111"/>
      <c r="L9" s="113"/>
      <c r="M9" s="114"/>
    </row>
    <row r="10" customFormat="false" ht="39.55" hidden="false" customHeight="false" outlineLevel="0" collapsed="false">
      <c r="B10" s="115"/>
      <c r="C10" s="116" t="s">
        <v>340</v>
      </c>
      <c r="D10" s="117"/>
      <c r="E10" s="117" t="s">
        <v>341</v>
      </c>
      <c r="F10" s="117"/>
      <c r="G10" s="117" t="s">
        <v>342</v>
      </c>
      <c r="H10" s="117"/>
      <c r="I10" s="117" t="s">
        <v>343</v>
      </c>
      <c r="J10" s="117"/>
      <c r="K10" s="117" t="s">
        <v>344</v>
      </c>
      <c r="L10" s="118"/>
      <c r="M10" s="117" t="s">
        <v>345</v>
      </c>
    </row>
    <row r="11" customFormat="false" ht="24" hidden="false" customHeight="true" outlineLevel="0" collapsed="false">
      <c r="B11" s="119"/>
      <c r="C11" s="120" t="s">
        <v>346</v>
      </c>
      <c r="D11" s="121"/>
      <c r="E11" s="120" t="s">
        <v>346</v>
      </c>
      <c r="F11" s="120"/>
      <c r="G11" s="120" t="s">
        <v>346</v>
      </c>
      <c r="H11" s="120"/>
      <c r="I11" s="120" t="s">
        <v>346</v>
      </c>
      <c r="J11" s="120"/>
      <c r="K11" s="120" t="s">
        <v>346</v>
      </c>
      <c r="L11" s="120"/>
      <c r="M11" s="120" t="s">
        <v>346</v>
      </c>
    </row>
    <row r="12" customFormat="false" ht="20.15" hidden="false" customHeight="true" outlineLevel="0" collapsed="false">
      <c r="B12" s="122" t="s">
        <v>347</v>
      </c>
      <c r="C12" s="123"/>
      <c r="D12" s="124"/>
      <c r="E12" s="124"/>
      <c r="F12" s="124"/>
      <c r="G12" s="124"/>
      <c r="H12" s="124"/>
      <c r="I12" s="124"/>
      <c r="J12" s="124"/>
      <c r="K12" s="124"/>
      <c r="L12" s="125"/>
    </row>
    <row r="13" customFormat="false" ht="20.15" hidden="false" customHeight="true" outlineLevel="0" collapsed="false">
      <c r="B13" s="126" t="s">
        <v>348</v>
      </c>
      <c r="C13" s="127" t="n">
        <f aca="false">SUMIFS('bank reconcile'!E:E,'bank reconcile'!I:I,$C$1,'bank reconcile'!J:J,A13)</f>
        <v>0</v>
      </c>
      <c r="D13" s="128"/>
      <c r="E13" s="127" t="n">
        <v>0</v>
      </c>
      <c r="F13" s="128"/>
      <c r="G13" s="127" t="n">
        <v>0</v>
      </c>
      <c r="H13" s="128"/>
      <c r="I13" s="127" t="n">
        <v>0</v>
      </c>
      <c r="J13" s="128"/>
      <c r="K13" s="129" t="n">
        <f aca="false">I13+E13+C13+G13</f>
        <v>0</v>
      </c>
      <c r="L13" s="130"/>
      <c r="M13" s="127" t="n">
        <v>0</v>
      </c>
    </row>
    <row r="14" customFormat="false" ht="20.15" hidden="false" customHeight="true" outlineLevel="0" collapsed="false">
      <c r="B14" s="126" t="s">
        <v>349</v>
      </c>
      <c r="C14" s="127" t="n">
        <f aca="false">SUMIFS('bank reconcile'!E:E,'bank reconcile'!I:I,$C$1,'bank reconcile'!J:J,A14)</f>
        <v>0</v>
      </c>
      <c r="D14" s="128"/>
      <c r="E14" s="127" t="n">
        <v>0</v>
      </c>
      <c r="F14" s="128"/>
      <c r="G14" s="127" t="n">
        <v>0</v>
      </c>
      <c r="H14" s="128"/>
      <c r="I14" s="127" t="n">
        <v>0</v>
      </c>
      <c r="J14" s="128"/>
      <c r="K14" s="129" t="n">
        <f aca="false">I14+E14+C14+G14</f>
        <v>0</v>
      </c>
      <c r="L14" s="130"/>
      <c r="M14" s="127" t="n">
        <v>0</v>
      </c>
    </row>
    <row r="15" customFormat="false" ht="20.15" hidden="false" customHeight="true" outlineLevel="0" collapsed="false">
      <c r="A15" s="83" t="s">
        <v>25</v>
      </c>
      <c r="B15" s="126" t="s">
        <v>350</v>
      </c>
      <c r="C15" s="127" t="n">
        <f aca="false">SUMIFS('bank reconcile'!E:E,'bank reconcile'!I:I,$C$1,'bank reconcile'!J:J,A15)</f>
        <v>174661.73</v>
      </c>
      <c r="D15" s="128"/>
      <c r="E15" s="127"/>
      <c r="F15" s="128"/>
      <c r="G15" s="127" t="n">
        <v>0</v>
      </c>
      <c r="H15" s="128"/>
      <c r="I15" s="127" t="n">
        <v>0</v>
      </c>
      <c r="J15" s="128"/>
      <c r="K15" s="129" t="n">
        <f aca="false">I15+E15+C15+G15</f>
        <v>174661.73</v>
      </c>
      <c r="L15" s="130"/>
      <c r="M15" s="127" t="n">
        <v>52427.52</v>
      </c>
    </row>
    <row r="16" customFormat="false" ht="20.15" hidden="false" customHeight="true" outlineLevel="0" collapsed="false">
      <c r="B16" s="126" t="s">
        <v>351</v>
      </c>
      <c r="C16" s="127" t="n">
        <f aca="false">SUMIFS('bank reconcile'!E:E,'bank reconcile'!I:I,$C$1,'bank reconcile'!J:J,A16)</f>
        <v>0</v>
      </c>
      <c r="D16" s="128"/>
      <c r="E16" s="127"/>
      <c r="F16" s="128"/>
      <c r="G16" s="127" t="n">
        <v>0</v>
      </c>
      <c r="H16" s="128"/>
      <c r="I16" s="127" t="n">
        <v>0</v>
      </c>
      <c r="J16" s="128"/>
      <c r="K16" s="129" t="n">
        <f aca="false">I16+E16+C16+G16</f>
        <v>0</v>
      </c>
      <c r="L16" s="130"/>
      <c r="M16" s="127" t="n">
        <v>0</v>
      </c>
    </row>
    <row r="17" customFormat="false" ht="20.15" hidden="false" customHeight="true" outlineLevel="0" collapsed="false">
      <c r="B17" s="126" t="s">
        <v>352</v>
      </c>
      <c r="C17" s="127" t="n">
        <f aca="false">SUMIFS('bank reconcile'!E:E,'bank reconcile'!I:I,$C$1,'bank reconcile'!J:J,A17)</f>
        <v>0</v>
      </c>
      <c r="D17" s="128"/>
      <c r="E17" s="127" t="n">
        <v>0</v>
      </c>
      <c r="F17" s="128"/>
      <c r="G17" s="127" t="n">
        <v>0</v>
      </c>
      <c r="H17" s="128"/>
      <c r="I17" s="127" t="n">
        <v>0</v>
      </c>
      <c r="J17" s="128"/>
      <c r="K17" s="129" t="n">
        <f aca="false">I17+E17+C17+G17</f>
        <v>0</v>
      </c>
      <c r="L17" s="130"/>
      <c r="M17" s="127" t="n">
        <v>0</v>
      </c>
    </row>
    <row r="18" customFormat="false" ht="26.6" hidden="false" customHeight="false" outlineLevel="0" collapsed="false">
      <c r="B18" s="126" t="s">
        <v>353</v>
      </c>
      <c r="C18" s="127" t="n">
        <f aca="false">SUMIFS('bank reconcile'!E:E,'bank reconcile'!I:I,$C$1,'bank reconcile'!J:J,A18)</f>
        <v>0</v>
      </c>
      <c r="D18" s="128"/>
      <c r="E18" s="127" t="n">
        <v>0</v>
      </c>
      <c r="F18" s="128"/>
      <c r="G18" s="127" t="n">
        <v>0</v>
      </c>
      <c r="H18" s="128"/>
      <c r="I18" s="127" t="n">
        <v>0</v>
      </c>
      <c r="J18" s="128"/>
      <c r="K18" s="129" t="n">
        <f aca="false">I18+E18+C18+G18</f>
        <v>0</v>
      </c>
      <c r="L18" s="130"/>
      <c r="M18" s="127" t="n">
        <v>0</v>
      </c>
    </row>
    <row r="19" customFormat="false" ht="20.15" hidden="false" customHeight="true" outlineLevel="0" collapsed="false">
      <c r="B19" s="126" t="s">
        <v>354</v>
      </c>
      <c r="C19" s="127" t="n">
        <f aca="false">SUMIFS('bank reconcile'!E:E,'bank reconcile'!I:I,$C$1,'bank reconcile'!J:J,A19)</f>
        <v>0</v>
      </c>
      <c r="D19" s="128"/>
      <c r="E19" s="127"/>
      <c r="F19" s="128"/>
      <c r="G19" s="127" t="n">
        <v>0</v>
      </c>
      <c r="H19" s="128"/>
      <c r="I19" s="127" t="n">
        <v>0</v>
      </c>
      <c r="J19" s="128"/>
      <c r="K19" s="129" t="n">
        <f aca="false">I19+E19+C19+G19</f>
        <v>0</v>
      </c>
      <c r="L19" s="130"/>
      <c r="M19" s="127" t="n">
        <v>0</v>
      </c>
    </row>
    <row r="20" customFormat="false" ht="26.6" hidden="false" customHeight="false" outlineLevel="0" collapsed="false">
      <c r="B20" s="126" t="s">
        <v>355</v>
      </c>
      <c r="C20" s="127" t="n">
        <f aca="false">SUMIFS('bank reconcile'!E:E,'bank reconcile'!I:I,$C$1,'bank reconcile'!J:J,A20)</f>
        <v>0</v>
      </c>
      <c r="D20" s="128"/>
      <c r="E20" s="127" t="n">
        <v>0</v>
      </c>
      <c r="F20" s="128"/>
      <c r="G20" s="127" t="n">
        <v>0</v>
      </c>
      <c r="H20" s="128"/>
      <c r="I20" s="127" t="n">
        <v>0</v>
      </c>
      <c r="J20" s="128"/>
      <c r="K20" s="129" t="n">
        <f aca="false">I20+E20+C20+G20</f>
        <v>0</v>
      </c>
      <c r="L20" s="130"/>
      <c r="M20" s="127" t="n">
        <v>0</v>
      </c>
    </row>
    <row r="21" customFormat="false" ht="20.15" hidden="false" customHeight="true" outlineLevel="0" collapsed="false">
      <c r="A21" s="83" t="s">
        <v>21</v>
      </c>
      <c r="B21" s="131" t="s">
        <v>356</v>
      </c>
      <c r="C21" s="127" t="n">
        <f aca="false">SUMIFS('bank reconcile'!E:E,'bank reconcile'!I:I,$C$1,'bank reconcile'!J:J,A21)</f>
        <v>0</v>
      </c>
      <c r="D21" s="128"/>
      <c r="E21" s="127"/>
      <c r="F21" s="128"/>
      <c r="G21" s="127"/>
      <c r="H21" s="128"/>
      <c r="I21" s="127"/>
      <c r="J21" s="128"/>
      <c r="K21" s="129" t="n">
        <f aca="false">I21+E21+C21+G21</f>
        <v>0</v>
      </c>
      <c r="L21" s="130"/>
      <c r="M21" s="127" t="n">
        <v>262</v>
      </c>
    </row>
    <row r="22" customFormat="false" ht="17.25" hidden="false" customHeight="true" outlineLevel="0" collapsed="false">
      <c r="B22" s="132" t="s">
        <v>357</v>
      </c>
      <c r="C22" s="133" t="n">
        <f aca="false">SUM(C13:C21)</f>
        <v>174661.73</v>
      </c>
      <c r="D22" s="134"/>
      <c r="E22" s="135"/>
      <c r="F22" s="128"/>
      <c r="G22" s="135" t="n">
        <f aca="false">SUM(G13:G21)</f>
        <v>0</v>
      </c>
      <c r="H22" s="128"/>
      <c r="I22" s="135" t="n">
        <f aca="false">SUM(I13:I21)</f>
        <v>0</v>
      </c>
      <c r="J22" s="128"/>
      <c r="K22" s="135" t="n">
        <f aca="false">I22+E22+C22+G22</f>
        <v>174661.73</v>
      </c>
      <c r="L22" s="130"/>
      <c r="M22" s="135" t="n">
        <v>52692.29</v>
      </c>
    </row>
    <row r="23" customFormat="false" ht="16.5" hidden="false" customHeight="true" outlineLevel="0" collapsed="false">
      <c r="B23" s="136"/>
      <c r="C23" s="137"/>
      <c r="D23" s="138"/>
      <c r="E23" s="138"/>
      <c r="F23" s="138"/>
      <c r="G23" s="138"/>
      <c r="H23" s="138"/>
      <c r="I23" s="138"/>
      <c r="J23" s="138"/>
      <c r="K23" s="139"/>
      <c r="L23" s="138"/>
      <c r="M23" s="140"/>
    </row>
    <row r="24" customFormat="false" ht="26.6" hidden="false" customHeight="false" outlineLevel="0" collapsed="false">
      <c r="B24" s="141" t="s">
        <v>358</v>
      </c>
      <c r="C24" s="142"/>
      <c r="D24" s="125"/>
      <c r="E24" s="125"/>
      <c r="F24" s="125"/>
      <c r="G24" s="125"/>
      <c r="H24" s="125"/>
      <c r="I24" s="125"/>
      <c r="J24" s="125"/>
      <c r="K24" s="125"/>
      <c r="L24" s="125"/>
    </row>
    <row r="25" customFormat="false" ht="20.15" hidden="false" customHeight="true" outlineLevel="0" collapsed="false">
      <c r="B25" s="126" t="s">
        <v>359</v>
      </c>
      <c r="C25" s="127" t="n">
        <f aca="false">SUMIFS('bank reconcile'!E:E,'bank reconcile'!I:I,$C$1,'bank reconcile'!J:J,A25)</f>
        <v>0</v>
      </c>
      <c r="D25" s="128"/>
      <c r="E25" s="127" t="n">
        <v>0</v>
      </c>
      <c r="F25" s="128"/>
      <c r="G25" s="127" t="n">
        <v>0</v>
      </c>
      <c r="H25" s="128"/>
      <c r="I25" s="127" t="n">
        <v>0</v>
      </c>
      <c r="J25" s="128"/>
      <c r="K25" s="129" t="n">
        <f aca="false">I25+E25+C25+G25</f>
        <v>0</v>
      </c>
      <c r="L25" s="130"/>
      <c r="M25" s="127" t="n">
        <v>0</v>
      </c>
    </row>
    <row r="26" customFormat="false" ht="20.15" hidden="false" customHeight="true" outlineLevel="0" collapsed="false">
      <c r="B26" s="126" t="s">
        <v>360</v>
      </c>
      <c r="C26" s="127" t="n">
        <f aca="false">SUMIFS('bank reconcile'!E:E,'bank reconcile'!I:I,$C$1,'bank reconcile'!J:J,A26)</f>
        <v>0</v>
      </c>
      <c r="D26" s="128"/>
      <c r="E26" s="127" t="n">
        <v>0</v>
      </c>
      <c r="F26" s="128"/>
      <c r="G26" s="127" t="n">
        <v>0</v>
      </c>
      <c r="H26" s="128"/>
      <c r="I26" s="127" t="n">
        <v>0</v>
      </c>
      <c r="J26" s="128"/>
      <c r="K26" s="129" t="n">
        <f aca="false">I26+E26+C26+G26</f>
        <v>0</v>
      </c>
      <c r="L26" s="130"/>
      <c r="M26" s="127" t="n">
        <v>0</v>
      </c>
    </row>
    <row r="27" customFormat="false" ht="17.25" hidden="false" customHeight="true" outlineLevel="0" collapsed="false">
      <c r="B27" s="132" t="s">
        <v>361</v>
      </c>
      <c r="C27" s="135" t="n">
        <f aca="false">SUM(C25:C26)</f>
        <v>0</v>
      </c>
      <c r="D27" s="134"/>
      <c r="E27" s="135" t="n">
        <f aca="false">SUM(E25:E26)</f>
        <v>0</v>
      </c>
      <c r="F27" s="128"/>
      <c r="G27" s="135" t="n">
        <f aca="false">SUM(G25:G26)</f>
        <v>0</v>
      </c>
      <c r="H27" s="128"/>
      <c r="I27" s="135" t="n">
        <f aca="false">SUM(I25:I26)</f>
        <v>0</v>
      </c>
      <c r="J27" s="128"/>
      <c r="K27" s="135" t="n">
        <f aca="false">I27+E27+C27+G27</f>
        <v>0</v>
      </c>
      <c r="L27" s="130"/>
      <c r="M27" s="135" t="n">
        <v>0</v>
      </c>
    </row>
    <row r="28" customFormat="false" ht="8.25" hidden="false" customHeight="true" outlineLevel="0" collapsed="false">
      <c r="B28" s="143"/>
      <c r="C28" s="128"/>
      <c r="D28" s="144"/>
      <c r="E28" s="128"/>
      <c r="F28" s="144"/>
      <c r="G28" s="128"/>
      <c r="H28" s="144"/>
      <c r="I28" s="128"/>
      <c r="J28" s="144"/>
      <c r="K28" s="145" t="str">
        <f aca="false">IF(C27+E27+G27+I27-K27=0," ","error")</f>
        <v> </v>
      </c>
      <c r="L28" s="130"/>
      <c r="M28" s="145"/>
    </row>
    <row r="29" customFormat="false" ht="20.15" hidden="false" customHeight="true" outlineLevel="0" collapsed="false">
      <c r="B29" s="132" t="s">
        <v>362</v>
      </c>
      <c r="C29" s="133" t="n">
        <f aca="false">C27+C22</f>
        <v>174661.73</v>
      </c>
      <c r="D29" s="144"/>
      <c r="E29" s="135" t="n">
        <f aca="false">E27+E22</f>
        <v>0</v>
      </c>
      <c r="F29" s="144"/>
      <c r="G29" s="135" t="n">
        <f aca="false">G27+G22</f>
        <v>0</v>
      </c>
      <c r="H29" s="144"/>
      <c r="I29" s="135" t="n">
        <f aca="false">I27+I22</f>
        <v>0</v>
      </c>
      <c r="J29" s="144"/>
      <c r="K29" s="135" t="n">
        <f aca="false">I29+E29+C29+G29</f>
        <v>174661.73</v>
      </c>
      <c r="L29" s="130"/>
      <c r="M29" s="135" t="n">
        <v>52692.29</v>
      </c>
    </row>
    <row r="30" customFormat="false" ht="16.5" hidden="false" customHeight="true" outlineLevel="0" collapsed="false">
      <c r="D30" s="140"/>
      <c r="E30" s="140"/>
      <c r="F30" s="140"/>
      <c r="G30" s="140"/>
      <c r="H30" s="140"/>
      <c r="I30" s="140"/>
      <c r="J30" s="140"/>
      <c r="K30" s="139"/>
      <c r="L30" s="140"/>
      <c r="M30" s="140"/>
    </row>
    <row r="31" customFormat="false" ht="18" hidden="false" customHeight="true" outlineLevel="0" collapsed="false">
      <c r="B31" s="146" t="s">
        <v>363</v>
      </c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32" customFormat="false" ht="20.15" hidden="false" customHeight="true" outlineLevel="0" collapsed="false">
      <c r="A32" s="149" t="s">
        <v>33</v>
      </c>
      <c r="B32" s="150" t="s">
        <v>364</v>
      </c>
      <c r="C32" s="151" t="n">
        <f aca="false">SUMIFS('bank reconcile'!D:D,'bank reconcile'!I:I,$C$1,'bank reconcile'!J:J,A32)</f>
        <v>0</v>
      </c>
      <c r="D32" s="128"/>
      <c r="E32" s="127" t="n">
        <v>0</v>
      </c>
      <c r="F32" s="128"/>
      <c r="G32" s="127" t="n">
        <v>0</v>
      </c>
      <c r="H32" s="128"/>
      <c r="I32" s="127" t="n">
        <v>0</v>
      </c>
      <c r="J32" s="128"/>
      <c r="K32" s="129" t="n">
        <f aca="false">I32+E32+C32+G32</f>
        <v>0</v>
      </c>
      <c r="L32" s="145"/>
      <c r="M32" s="127" t="n">
        <v>1322.97</v>
      </c>
    </row>
    <row r="33" customFormat="false" ht="20.15" hidden="false" customHeight="true" outlineLevel="0" collapsed="false">
      <c r="B33" s="150" t="s">
        <v>365</v>
      </c>
      <c r="C33" s="151" t="n">
        <f aca="false">SUMIFS('bank reconcile'!D:D,'bank reconcile'!I:I,$C$1,'bank reconcile'!J:J,A33)</f>
        <v>0</v>
      </c>
      <c r="D33" s="128"/>
      <c r="E33" s="127" t="n">
        <v>0</v>
      </c>
      <c r="F33" s="128"/>
      <c r="G33" s="127" t="n">
        <v>0</v>
      </c>
      <c r="H33" s="128"/>
      <c r="I33" s="127" t="n">
        <v>0</v>
      </c>
      <c r="J33" s="128"/>
      <c r="K33" s="129" t="n">
        <f aca="false">I33+E33+C33+G33</f>
        <v>0</v>
      </c>
      <c r="L33" s="145"/>
      <c r="M33" s="127" t="n">
        <v>0</v>
      </c>
    </row>
    <row r="34" customFormat="false" ht="20.15" hidden="false" customHeight="true" outlineLevel="0" collapsed="false">
      <c r="B34" s="150" t="s">
        <v>366</v>
      </c>
      <c r="C34" s="151" t="n">
        <f aca="false">SUMIFS('bank reconcile'!D:D,'bank reconcile'!I:I,$C$1,'bank reconcile'!J:J,A34)</f>
        <v>0</v>
      </c>
      <c r="D34" s="128"/>
      <c r="E34" s="127" t="n">
        <v>0</v>
      </c>
      <c r="F34" s="128"/>
      <c r="G34" s="127" t="n">
        <v>0</v>
      </c>
      <c r="H34" s="128"/>
      <c r="I34" s="127" t="n">
        <v>0</v>
      </c>
      <c r="J34" s="128"/>
      <c r="K34" s="129" t="n">
        <f aca="false">I34+E34+C34+G34</f>
        <v>0</v>
      </c>
      <c r="L34" s="145"/>
      <c r="M34" s="127" t="n">
        <v>0</v>
      </c>
    </row>
    <row r="35" customFormat="false" ht="26.6" hidden="false" customHeight="false" outlineLevel="0" collapsed="false">
      <c r="A35" s="83" t="s">
        <v>132</v>
      </c>
      <c r="B35" s="150" t="s">
        <v>367</v>
      </c>
      <c r="C35" s="151" t="n">
        <f aca="false">SUMIFS('bank reconcile'!D:D,'bank reconcile'!I:I,$C$1,'bank reconcile'!J:J,A35)</f>
        <v>10624.18</v>
      </c>
      <c r="D35" s="128"/>
      <c r="E35" s="127"/>
      <c r="F35" s="128"/>
      <c r="G35" s="127" t="n">
        <v>0</v>
      </c>
      <c r="H35" s="128"/>
      <c r="I35" s="127" t="n">
        <v>0</v>
      </c>
      <c r="J35" s="128"/>
      <c r="K35" s="129" t="n">
        <f aca="false">I35+E35+C35+G35</f>
        <v>10624.18</v>
      </c>
      <c r="L35" s="145"/>
      <c r="M35" s="127" t="n">
        <v>0</v>
      </c>
    </row>
    <row r="36" customFormat="false" ht="20.15" hidden="false" customHeight="true" outlineLevel="0" collapsed="false">
      <c r="B36" s="150" t="s">
        <v>368</v>
      </c>
      <c r="C36" s="151" t="n">
        <f aca="false">SUMIFS('bank reconcile'!D:D,'bank reconcile'!I:I,$C$1,'bank reconcile'!J:J,A36)</f>
        <v>0</v>
      </c>
      <c r="D36" s="128"/>
      <c r="E36" s="127" t="n">
        <v>0</v>
      </c>
      <c r="F36" s="128"/>
      <c r="G36" s="127" t="n">
        <v>0</v>
      </c>
      <c r="H36" s="128"/>
      <c r="I36" s="127" t="n">
        <v>0</v>
      </c>
      <c r="J36" s="128"/>
      <c r="K36" s="129" t="n">
        <f aca="false">I36+E36+C36+G36</f>
        <v>0</v>
      </c>
      <c r="L36" s="145"/>
      <c r="M36" s="127" t="n">
        <v>0</v>
      </c>
    </row>
    <row r="37" customFormat="false" ht="20.15" hidden="false" customHeight="true" outlineLevel="0" collapsed="false">
      <c r="B37" s="150" t="s">
        <v>369</v>
      </c>
      <c r="C37" s="151" t="n">
        <f aca="false">SUMIFS('bank reconcile'!D:D,'bank reconcile'!I:I,$C$1,'bank reconcile'!J:J,A37)</f>
        <v>0</v>
      </c>
      <c r="D37" s="128"/>
      <c r="E37" s="127" t="n">
        <v>0</v>
      </c>
      <c r="F37" s="128"/>
      <c r="G37" s="127" t="n">
        <v>0</v>
      </c>
      <c r="H37" s="128"/>
      <c r="I37" s="127" t="n">
        <v>0</v>
      </c>
      <c r="J37" s="128"/>
      <c r="K37" s="129" t="n">
        <f aca="false">I37+E37+C37+G37</f>
        <v>0</v>
      </c>
      <c r="L37" s="145"/>
      <c r="M37" s="127" t="n">
        <v>0</v>
      </c>
    </row>
    <row r="38" customFormat="false" ht="20.15" hidden="false" customHeight="true" outlineLevel="0" collapsed="false">
      <c r="B38" s="152" t="s">
        <v>370</v>
      </c>
      <c r="C38" s="151" t="n">
        <f aca="false">SUMIFS('bank reconcile'!D:D,'bank reconcile'!I:I,$C$1,'bank reconcile'!J:J,A38)</f>
        <v>0</v>
      </c>
      <c r="D38" s="128"/>
      <c r="E38" s="127" t="n">
        <v>0</v>
      </c>
      <c r="F38" s="128"/>
      <c r="G38" s="127" t="n">
        <v>0</v>
      </c>
      <c r="H38" s="128"/>
      <c r="I38" s="127" t="n">
        <v>0</v>
      </c>
      <c r="J38" s="128"/>
      <c r="K38" s="129" t="n">
        <f aca="false">I38+E38+C38+G38</f>
        <v>0</v>
      </c>
      <c r="L38" s="145"/>
      <c r="M38" s="127" t="n">
        <v>0</v>
      </c>
    </row>
    <row r="39" customFormat="false" ht="20.15" hidden="false" customHeight="true" outlineLevel="0" collapsed="false">
      <c r="B39" s="152" t="s">
        <v>371</v>
      </c>
      <c r="C39" s="151" t="n">
        <f aca="false">SUMIFS('bank reconcile'!D:D,'bank reconcile'!I:I,$C$1,'bank reconcile'!J:J,A39)</f>
        <v>0</v>
      </c>
      <c r="D39" s="128"/>
      <c r="E39" s="127" t="n">
        <v>0</v>
      </c>
      <c r="F39" s="128"/>
      <c r="G39" s="127" t="n">
        <v>0</v>
      </c>
      <c r="H39" s="128"/>
      <c r="I39" s="127" t="n">
        <v>0</v>
      </c>
      <c r="J39" s="128"/>
      <c r="K39" s="129" t="n">
        <f aca="false">I39+E39+C39+G39</f>
        <v>0</v>
      </c>
      <c r="L39" s="145"/>
      <c r="M39" s="127" t="n">
        <v>0</v>
      </c>
    </row>
    <row r="40" customFormat="false" ht="20.15" hidden="false" customHeight="true" outlineLevel="0" collapsed="false">
      <c r="B40" s="152" t="s">
        <v>372</v>
      </c>
      <c r="C40" s="151" t="n">
        <f aca="false">SUMIFS('bank reconcile'!D:D,'bank reconcile'!I:I,$C$1,'bank reconcile'!J:J,A40)</f>
        <v>0</v>
      </c>
      <c r="D40" s="128"/>
      <c r="E40" s="127" t="n">
        <v>0</v>
      </c>
      <c r="F40" s="128"/>
      <c r="G40" s="127" t="n">
        <v>0</v>
      </c>
      <c r="H40" s="128"/>
      <c r="I40" s="127" t="n">
        <v>0</v>
      </c>
      <c r="J40" s="128"/>
      <c r="K40" s="129" t="n">
        <f aca="false">I40+E40+C40+G40</f>
        <v>0</v>
      </c>
      <c r="L40" s="145"/>
      <c r="M40" s="127" t="n">
        <v>0</v>
      </c>
    </row>
    <row r="41" customFormat="false" ht="20.15" hidden="false" customHeight="true" outlineLevel="0" collapsed="false">
      <c r="B41" s="152" t="s">
        <v>373</v>
      </c>
      <c r="C41" s="151" t="n">
        <f aca="false">SUMIFS('bank reconcile'!D:D,'bank reconcile'!I:I,$C$1,'bank reconcile'!J:J,A41)</f>
        <v>0</v>
      </c>
      <c r="D41" s="128"/>
      <c r="E41" s="127" t="n">
        <v>0</v>
      </c>
      <c r="F41" s="128"/>
      <c r="G41" s="127" t="n">
        <v>0</v>
      </c>
      <c r="H41" s="128"/>
      <c r="I41" s="127" t="n">
        <v>0</v>
      </c>
      <c r="J41" s="128"/>
      <c r="K41" s="129" t="n">
        <f aca="false">I41+E41+C41+G41</f>
        <v>0</v>
      </c>
      <c r="L41" s="145"/>
      <c r="M41" s="127" t="n">
        <v>0</v>
      </c>
    </row>
    <row r="42" customFormat="false" ht="20.15" hidden="false" customHeight="true" outlineLevel="0" collapsed="false">
      <c r="A42" s="83" t="s">
        <v>51</v>
      </c>
      <c r="B42" s="131" t="s">
        <v>356</v>
      </c>
      <c r="C42" s="151" t="n">
        <f aca="false">SUMIFS('bank reconcile'!D:D,'bank reconcile'!I:I,$C$1,'bank reconcile'!J:J,A42)</f>
        <v>0</v>
      </c>
      <c r="D42" s="128"/>
      <c r="E42" s="153"/>
      <c r="F42" s="128"/>
      <c r="G42" s="153"/>
      <c r="H42" s="128"/>
      <c r="I42" s="153"/>
      <c r="J42" s="128"/>
      <c r="K42" s="129" t="n">
        <f aca="false">I42+E42+C42+G42</f>
        <v>0</v>
      </c>
      <c r="L42" s="145"/>
      <c r="M42" s="153" t="n">
        <v>264.77</v>
      </c>
    </row>
    <row r="43" s="157" customFormat="true" ht="20.15" hidden="false" customHeight="true" outlineLevel="0" collapsed="false">
      <c r="A43" s="83"/>
      <c r="B43" s="154" t="s">
        <v>374</v>
      </c>
      <c r="C43" s="135" t="n">
        <f aca="false">SUM(C32:C42)</f>
        <v>10624.18</v>
      </c>
      <c r="D43" s="155"/>
      <c r="E43" s="156" t="n">
        <f aca="false">SUM(E32:E42)</f>
        <v>0</v>
      </c>
      <c r="F43" s="128"/>
      <c r="G43" s="156" t="n">
        <f aca="false">SUM(G32:G42)</f>
        <v>0</v>
      </c>
      <c r="H43" s="128"/>
      <c r="I43" s="156" t="n">
        <f aca="false">SUM(I32:I42)</f>
        <v>0</v>
      </c>
      <c r="J43" s="128"/>
      <c r="K43" s="135" t="n">
        <f aca="false">I43+E43+C43+G43</f>
        <v>10624.18</v>
      </c>
      <c r="L43" s="145"/>
      <c r="M43" s="156" t="n">
        <v>1587.74</v>
      </c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  <c r="IX43" s="84"/>
      <c r="IY43" s="84"/>
      <c r="IZ43" s="84"/>
      <c r="JA43" s="84"/>
      <c r="JB43" s="84"/>
      <c r="JC43" s="84"/>
      <c r="JD43" s="84"/>
      <c r="JE43" s="84"/>
      <c r="JF43" s="84"/>
      <c r="JG43" s="84"/>
      <c r="JH43" s="84"/>
      <c r="JI43" s="84"/>
      <c r="JJ43" s="84"/>
      <c r="JK43" s="84"/>
      <c r="JL43" s="84"/>
      <c r="JM43" s="84"/>
      <c r="JN43" s="84"/>
      <c r="JO43" s="84"/>
      <c r="JP43" s="84"/>
      <c r="JQ43" s="84"/>
      <c r="JR43" s="84"/>
      <c r="JS43" s="84"/>
      <c r="JT43" s="84"/>
      <c r="JU43" s="84"/>
      <c r="JV43" s="84"/>
      <c r="JW43" s="84"/>
      <c r="JX43" s="84"/>
      <c r="JY43" s="84"/>
      <c r="JZ43" s="84"/>
      <c r="KA43" s="84"/>
      <c r="KB43" s="84"/>
      <c r="KC43" s="84"/>
      <c r="KD43" s="84"/>
      <c r="KE43" s="84"/>
      <c r="KF43" s="84"/>
      <c r="KG43" s="84"/>
      <c r="KH43" s="84"/>
      <c r="KI43" s="84"/>
      <c r="KJ43" s="84"/>
      <c r="KK43" s="84"/>
      <c r="KL43" s="84"/>
      <c r="KM43" s="84"/>
      <c r="KN43" s="84"/>
      <c r="KO43" s="84"/>
      <c r="KP43" s="84"/>
      <c r="KQ43" s="84"/>
      <c r="KR43" s="84"/>
      <c r="KS43" s="84"/>
      <c r="KT43" s="84"/>
      <c r="KU43" s="84"/>
      <c r="KV43" s="84"/>
      <c r="KW43" s="84"/>
      <c r="KX43" s="84"/>
      <c r="KY43" s="84"/>
      <c r="KZ43" s="84"/>
      <c r="LA43" s="84"/>
      <c r="LB43" s="84"/>
      <c r="LC43" s="84"/>
      <c r="LD43" s="84"/>
      <c r="LE43" s="84"/>
      <c r="LF43" s="84"/>
      <c r="LG43" s="84"/>
      <c r="LH43" s="84"/>
      <c r="LI43" s="84"/>
      <c r="LJ43" s="84"/>
      <c r="LK43" s="84"/>
      <c r="LL43" s="84"/>
      <c r="LM43" s="84"/>
      <c r="LN43" s="84"/>
      <c r="LO43" s="84"/>
      <c r="LP43" s="84"/>
      <c r="LQ43" s="84"/>
      <c r="LR43" s="84"/>
      <c r="LS43" s="84"/>
      <c r="LT43" s="84"/>
      <c r="LU43" s="84"/>
      <c r="LV43" s="84"/>
      <c r="LW43" s="84"/>
      <c r="LX43" s="84"/>
      <c r="LY43" s="84"/>
      <c r="LZ43" s="84"/>
      <c r="MA43" s="84"/>
      <c r="MB43" s="84"/>
      <c r="MC43" s="84"/>
      <c r="MD43" s="84"/>
      <c r="ME43" s="84"/>
      <c r="MF43" s="84"/>
      <c r="MG43" s="84"/>
      <c r="MH43" s="84"/>
      <c r="MI43" s="84"/>
      <c r="MJ43" s="84"/>
      <c r="MK43" s="84"/>
      <c r="ML43" s="84"/>
      <c r="MM43" s="84"/>
      <c r="MN43" s="84"/>
      <c r="MO43" s="84"/>
      <c r="MP43" s="84"/>
      <c r="MQ43" s="84"/>
      <c r="MR43" s="84"/>
      <c r="MS43" s="84"/>
      <c r="MT43" s="84"/>
      <c r="MU43" s="84"/>
      <c r="MV43" s="84"/>
      <c r="MW43" s="84"/>
      <c r="MX43" s="84"/>
      <c r="MY43" s="84"/>
      <c r="MZ43" s="84"/>
      <c r="NA43" s="84"/>
      <c r="NB43" s="84"/>
      <c r="NC43" s="84"/>
      <c r="ND43" s="84"/>
      <c r="NE43" s="84"/>
      <c r="NF43" s="84"/>
      <c r="NG43" s="84"/>
      <c r="NH43" s="84"/>
      <c r="NI43" s="84"/>
      <c r="NJ43" s="84"/>
      <c r="NK43" s="84"/>
      <c r="NL43" s="84"/>
      <c r="NM43" s="84"/>
      <c r="NN43" s="84"/>
      <c r="NO43" s="84"/>
      <c r="NP43" s="84"/>
      <c r="NQ43" s="84"/>
      <c r="NR43" s="84"/>
      <c r="NS43" s="84"/>
      <c r="NT43" s="84"/>
      <c r="NU43" s="84"/>
      <c r="NV43" s="84"/>
      <c r="NW43" s="84"/>
      <c r="NX43" s="84"/>
      <c r="NY43" s="84"/>
      <c r="NZ43" s="84"/>
      <c r="OA43" s="84"/>
      <c r="OB43" s="84"/>
      <c r="OC43" s="84"/>
      <c r="OD43" s="84"/>
      <c r="OE43" s="84"/>
      <c r="OF43" s="84"/>
      <c r="OG43" s="84"/>
      <c r="OH43" s="84"/>
      <c r="OI43" s="84"/>
      <c r="OJ43" s="84"/>
      <c r="OK43" s="84"/>
      <c r="OL43" s="84"/>
      <c r="OM43" s="84"/>
      <c r="ON43" s="84"/>
      <c r="OO43" s="84"/>
      <c r="OP43" s="84"/>
      <c r="OQ43" s="84"/>
      <c r="OR43" s="84"/>
      <c r="OS43" s="84"/>
      <c r="OT43" s="84"/>
      <c r="OU43" s="84"/>
      <c r="OV43" s="84"/>
      <c r="OW43" s="84"/>
      <c r="OX43" s="84"/>
      <c r="OY43" s="84"/>
      <c r="OZ43" s="84"/>
      <c r="PA43" s="84"/>
      <c r="PB43" s="84"/>
      <c r="PC43" s="84"/>
      <c r="PD43" s="84"/>
      <c r="PE43" s="84"/>
      <c r="PF43" s="84"/>
      <c r="PG43" s="84"/>
      <c r="PH43" s="84"/>
      <c r="PI43" s="84"/>
      <c r="PJ43" s="84"/>
      <c r="PK43" s="84"/>
      <c r="PL43" s="84"/>
      <c r="PM43" s="84"/>
      <c r="PN43" s="84"/>
      <c r="PO43" s="84"/>
      <c r="PP43" s="84"/>
      <c r="PQ43" s="84"/>
      <c r="PR43" s="84"/>
      <c r="PS43" s="84"/>
      <c r="PT43" s="84"/>
      <c r="PU43" s="84"/>
      <c r="PV43" s="84"/>
      <c r="PW43" s="84"/>
      <c r="PX43" s="84"/>
      <c r="PY43" s="84"/>
      <c r="PZ43" s="84"/>
      <c r="QA43" s="84"/>
      <c r="QB43" s="84"/>
      <c r="QC43" s="84"/>
      <c r="QD43" s="84"/>
      <c r="QE43" s="84"/>
      <c r="QF43" s="84"/>
      <c r="QG43" s="84"/>
      <c r="QH43" s="84"/>
      <c r="QI43" s="84"/>
      <c r="QJ43" s="84"/>
      <c r="QK43" s="84"/>
      <c r="QL43" s="84"/>
      <c r="QM43" s="84"/>
      <c r="QN43" s="84"/>
      <c r="QO43" s="84"/>
      <c r="QP43" s="84"/>
      <c r="QQ43" s="84"/>
      <c r="QR43" s="84"/>
      <c r="QS43" s="84"/>
      <c r="QT43" s="84"/>
      <c r="QU43" s="84"/>
      <c r="QV43" s="84"/>
      <c r="QW43" s="84"/>
      <c r="QX43" s="84"/>
      <c r="QY43" s="84"/>
      <c r="QZ43" s="84"/>
      <c r="RA43" s="84"/>
      <c r="RB43" s="84"/>
      <c r="RC43" s="84"/>
      <c r="RD43" s="84"/>
      <c r="RE43" s="84"/>
      <c r="RF43" s="84"/>
      <c r="RG43" s="84"/>
      <c r="RH43" s="84"/>
      <c r="RI43" s="84"/>
      <c r="RJ43" s="84"/>
      <c r="RK43" s="84"/>
      <c r="RL43" s="84"/>
      <c r="RM43" s="84"/>
      <c r="RN43" s="84"/>
      <c r="RO43" s="84"/>
      <c r="RP43" s="84"/>
      <c r="RQ43" s="84"/>
      <c r="RR43" s="84"/>
      <c r="RS43" s="84"/>
      <c r="RT43" s="84"/>
      <c r="RU43" s="84"/>
      <c r="RV43" s="84"/>
      <c r="RW43" s="84"/>
      <c r="RX43" s="84"/>
      <c r="RY43" s="84"/>
      <c r="RZ43" s="84"/>
      <c r="SA43" s="84"/>
      <c r="SB43" s="84"/>
      <c r="SC43" s="84"/>
      <c r="SD43" s="84"/>
      <c r="SE43" s="84"/>
      <c r="SF43" s="84"/>
      <c r="SG43" s="84"/>
      <c r="SH43" s="84"/>
      <c r="SI43" s="84"/>
      <c r="SJ43" s="84"/>
      <c r="SK43" s="84"/>
      <c r="SL43" s="84"/>
      <c r="SM43" s="84"/>
      <c r="SN43" s="84"/>
      <c r="SO43" s="84"/>
      <c r="SP43" s="84"/>
      <c r="SQ43" s="84"/>
      <c r="SR43" s="84"/>
      <c r="SS43" s="84"/>
      <c r="ST43" s="84"/>
      <c r="SU43" s="84"/>
      <c r="SV43" s="84"/>
      <c r="SW43" s="84"/>
      <c r="SX43" s="84"/>
      <c r="SY43" s="84"/>
      <c r="SZ43" s="84"/>
      <c r="TA43" s="84"/>
      <c r="TB43" s="84"/>
      <c r="TC43" s="84"/>
      <c r="TD43" s="84"/>
      <c r="TE43" s="84"/>
      <c r="TF43" s="84"/>
      <c r="TG43" s="84"/>
      <c r="TH43" s="84"/>
      <c r="TI43" s="84"/>
      <c r="TJ43" s="84"/>
      <c r="TK43" s="84"/>
      <c r="TL43" s="84"/>
      <c r="TM43" s="84"/>
      <c r="TN43" s="84"/>
      <c r="TO43" s="84"/>
      <c r="TP43" s="84"/>
      <c r="TQ43" s="84"/>
      <c r="TR43" s="84"/>
      <c r="TS43" s="84"/>
      <c r="TT43" s="84"/>
      <c r="TU43" s="84"/>
      <c r="TV43" s="84"/>
      <c r="TW43" s="84"/>
      <c r="TX43" s="84"/>
      <c r="TY43" s="84"/>
      <c r="TZ43" s="84"/>
      <c r="UA43" s="84"/>
      <c r="UB43" s="84"/>
      <c r="UC43" s="84"/>
      <c r="UD43" s="84"/>
      <c r="UE43" s="84"/>
      <c r="UF43" s="84"/>
      <c r="UG43" s="84"/>
      <c r="UH43" s="84"/>
      <c r="UI43" s="84"/>
      <c r="UJ43" s="84"/>
      <c r="UK43" s="84"/>
      <c r="UL43" s="84"/>
      <c r="UM43" s="84"/>
      <c r="UN43" s="84"/>
      <c r="UO43" s="84"/>
      <c r="UP43" s="84"/>
      <c r="UQ43" s="84"/>
      <c r="UR43" s="84"/>
      <c r="US43" s="84"/>
      <c r="UT43" s="84"/>
      <c r="UU43" s="84"/>
      <c r="UV43" s="84"/>
      <c r="UW43" s="84"/>
      <c r="UX43" s="84"/>
      <c r="UY43" s="84"/>
      <c r="UZ43" s="84"/>
      <c r="VA43" s="84"/>
      <c r="VB43" s="84"/>
      <c r="VC43" s="84"/>
      <c r="VD43" s="84"/>
      <c r="VE43" s="84"/>
      <c r="VF43" s="84"/>
      <c r="VG43" s="84"/>
      <c r="VH43" s="84"/>
      <c r="VI43" s="84"/>
      <c r="VJ43" s="84"/>
      <c r="VK43" s="84"/>
      <c r="VL43" s="84"/>
      <c r="VM43" s="84"/>
      <c r="VN43" s="84"/>
      <c r="VO43" s="84"/>
      <c r="VP43" s="84"/>
      <c r="VQ43" s="84"/>
      <c r="VR43" s="84"/>
      <c r="VS43" s="84"/>
      <c r="VT43" s="84"/>
      <c r="VU43" s="84"/>
      <c r="VV43" s="84"/>
      <c r="VW43" s="84"/>
      <c r="VX43" s="84"/>
      <c r="VY43" s="84"/>
      <c r="VZ43" s="84"/>
      <c r="WA43" s="84"/>
      <c r="WB43" s="84"/>
      <c r="WC43" s="84"/>
      <c r="WD43" s="84"/>
      <c r="WE43" s="84"/>
      <c r="WF43" s="84"/>
      <c r="WG43" s="84"/>
      <c r="WH43" s="84"/>
      <c r="WI43" s="84"/>
      <c r="WJ43" s="84"/>
      <c r="WK43" s="84"/>
      <c r="WL43" s="84"/>
      <c r="WM43" s="84"/>
      <c r="WN43" s="84"/>
      <c r="WO43" s="84"/>
      <c r="WP43" s="84"/>
      <c r="WQ43" s="84"/>
      <c r="WR43" s="84"/>
      <c r="WS43" s="84"/>
      <c r="WT43" s="84"/>
      <c r="WU43" s="84"/>
      <c r="WV43" s="84"/>
      <c r="WW43" s="84"/>
      <c r="WX43" s="84"/>
      <c r="WY43" s="84"/>
      <c r="WZ43" s="84"/>
      <c r="XA43" s="84"/>
      <c r="XB43" s="84"/>
      <c r="XC43" s="84"/>
      <c r="XD43" s="84"/>
      <c r="XE43" s="84"/>
      <c r="XF43" s="84"/>
      <c r="XG43" s="84"/>
      <c r="XH43" s="84"/>
      <c r="XI43" s="84"/>
      <c r="XJ43" s="84"/>
      <c r="XK43" s="84"/>
      <c r="XL43" s="84"/>
      <c r="XM43" s="84"/>
      <c r="XN43" s="84"/>
      <c r="XO43" s="84"/>
      <c r="XP43" s="84"/>
      <c r="XQ43" s="84"/>
      <c r="XR43" s="84"/>
      <c r="XS43" s="84"/>
      <c r="XT43" s="84"/>
      <c r="XU43" s="84"/>
      <c r="XV43" s="84"/>
      <c r="XW43" s="84"/>
      <c r="XX43" s="84"/>
      <c r="XY43" s="84"/>
      <c r="XZ43" s="84"/>
      <c r="YA43" s="84"/>
      <c r="YB43" s="84"/>
      <c r="YC43" s="84"/>
      <c r="YD43" s="84"/>
      <c r="YE43" s="84"/>
      <c r="YF43" s="84"/>
      <c r="YG43" s="84"/>
      <c r="YH43" s="84"/>
      <c r="YI43" s="84"/>
      <c r="YJ43" s="84"/>
      <c r="YK43" s="84"/>
      <c r="YL43" s="84"/>
      <c r="YM43" s="84"/>
      <c r="YN43" s="84"/>
      <c r="YO43" s="84"/>
      <c r="YP43" s="84"/>
      <c r="YQ43" s="84"/>
      <c r="YR43" s="84"/>
      <c r="YS43" s="84"/>
      <c r="YT43" s="84"/>
      <c r="YU43" s="84"/>
      <c r="YV43" s="84"/>
      <c r="YW43" s="84"/>
      <c r="YX43" s="84"/>
      <c r="YY43" s="84"/>
      <c r="YZ43" s="84"/>
      <c r="ZA43" s="84"/>
      <c r="ZB43" s="84"/>
      <c r="ZC43" s="84"/>
      <c r="ZD43" s="84"/>
      <c r="ZE43" s="84"/>
      <c r="ZF43" s="84"/>
      <c r="ZG43" s="84"/>
      <c r="ZH43" s="84"/>
      <c r="ZI43" s="84"/>
      <c r="ZJ43" s="84"/>
      <c r="ZK43" s="84"/>
      <c r="ZL43" s="84"/>
      <c r="ZM43" s="84"/>
      <c r="ZN43" s="84"/>
      <c r="ZO43" s="84"/>
      <c r="ZP43" s="84"/>
      <c r="ZQ43" s="84"/>
      <c r="ZR43" s="84"/>
      <c r="ZS43" s="84"/>
      <c r="ZT43" s="84"/>
      <c r="ZU43" s="84"/>
      <c r="ZV43" s="84"/>
      <c r="ZW43" s="84"/>
      <c r="ZX43" s="84"/>
      <c r="ZY43" s="84"/>
      <c r="ZZ43" s="84"/>
      <c r="AAA43" s="84"/>
      <c r="AAB43" s="84"/>
      <c r="AAC43" s="84"/>
      <c r="AAD43" s="84"/>
      <c r="AAE43" s="84"/>
      <c r="AAF43" s="84"/>
      <c r="AAG43" s="84"/>
      <c r="AAH43" s="84"/>
      <c r="AAI43" s="84"/>
      <c r="AAJ43" s="84"/>
      <c r="AAK43" s="84"/>
      <c r="AAL43" s="84"/>
      <c r="AAM43" s="84"/>
      <c r="AAN43" s="84"/>
      <c r="AAO43" s="84"/>
      <c r="AAP43" s="84"/>
      <c r="AAQ43" s="84"/>
      <c r="AAR43" s="84"/>
      <c r="AAS43" s="84"/>
      <c r="AAT43" s="84"/>
      <c r="AAU43" s="84"/>
      <c r="AAV43" s="84"/>
      <c r="AAW43" s="84"/>
      <c r="AAX43" s="84"/>
      <c r="AAY43" s="84"/>
      <c r="AAZ43" s="84"/>
      <c r="ABA43" s="84"/>
      <c r="ABB43" s="84"/>
      <c r="ABC43" s="84"/>
      <c r="ABD43" s="84"/>
      <c r="ABE43" s="84"/>
      <c r="ABF43" s="84"/>
      <c r="ABG43" s="84"/>
      <c r="ABH43" s="84"/>
      <c r="ABI43" s="84"/>
      <c r="ABJ43" s="84"/>
      <c r="ABK43" s="84"/>
      <c r="ABL43" s="84"/>
      <c r="ABM43" s="84"/>
      <c r="ABN43" s="84"/>
      <c r="ABO43" s="84"/>
      <c r="ABP43" s="84"/>
      <c r="ABQ43" s="84"/>
      <c r="ABR43" s="84"/>
      <c r="ABS43" s="84"/>
      <c r="ABT43" s="84"/>
      <c r="ABU43" s="84"/>
      <c r="ABV43" s="84"/>
      <c r="ABW43" s="84"/>
      <c r="ABX43" s="84"/>
      <c r="ABY43" s="84"/>
      <c r="ABZ43" s="84"/>
      <c r="ACA43" s="84"/>
      <c r="ACB43" s="84"/>
      <c r="ACC43" s="84"/>
      <c r="ACD43" s="84"/>
      <c r="ACE43" s="84"/>
      <c r="ACF43" s="84"/>
      <c r="ACG43" s="84"/>
      <c r="ACH43" s="84"/>
      <c r="ACI43" s="84"/>
      <c r="ACJ43" s="84"/>
      <c r="ACK43" s="84"/>
      <c r="ACL43" s="84"/>
      <c r="ACM43" s="84"/>
      <c r="ACN43" s="84"/>
      <c r="ACO43" s="84"/>
      <c r="ACP43" s="84"/>
      <c r="ACQ43" s="84"/>
      <c r="ACR43" s="84"/>
      <c r="ACS43" s="84"/>
      <c r="ACT43" s="84"/>
      <c r="ACU43" s="84"/>
      <c r="ACV43" s="84"/>
      <c r="ACW43" s="84"/>
      <c r="ACX43" s="84"/>
      <c r="ACY43" s="84"/>
      <c r="ACZ43" s="84"/>
      <c r="ADA43" s="84"/>
      <c r="ADB43" s="84"/>
      <c r="ADC43" s="84"/>
      <c r="ADD43" s="84"/>
      <c r="ADE43" s="84"/>
      <c r="ADF43" s="84"/>
      <c r="ADG43" s="84"/>
      <c r="ADH43" s="84"/>
      <c r="ADI43" s="84"/>
      <c r="ADJ43" s="84"/>
      <c r="ADK43" s="84"/>
      <c r="ADL43" s="84"/>
      <c r="ADM43" s="84"/>
      <c r="ADN43" s="84"/>
      <c r="ADO43" s="84"/>
      <c r="ADP43" s="84"/>
      <c r="ADQ43" s="84"/>
      <c r="ADR43" s="84"/>
      <c r="ADS43" s="84"/>
      <c r="ADT43" s="84"/>
      <c r="ADU43" s="84"/>
      <c r="ADV43" s="84"/>
      <c r="ADW43" s="84"/>
      <c r="ADX43" s="84"/>
      <c r="ADY43" s="84"/>
      <c r="ADZ43" s="84"/>
      <c r="AEA43" s="84"/>
      <c r="AEB43" s="84"/>
      <c r="AEC43" s="84"/>
      <c r="AED43" s="84"/>
      <c r="AEE43" s="84"/>
      <c r="AEF43" s="84"/>
      <c r="AEG43" s="84"/>
      <c r="AEH43" s="84"/>
      <c r="AEI43" s="84"/>
      <c r="AEJ43" s="84"/>
      <c r="AEK43" s="84"/>
      <c r="AEL43" s="84"/>
      <c r="AEM43" s="84"/>
      <c r="AEN43" s="84"/>
      <c r="AEO43" s="84"/>
      <c r="AEP43" s="84"/>
      <c r="AEQ43" s="84"/>
      <c r="AER43" s="84"/>
      <c r="AES43" s="84"/>
      <c r="AET43" s="84"/>
      <c r="AEU43" s="84"/>
      <c r="AEV43" s="84"/>
      <c r="AEW43" s="84"/>
      <c r="AEX43" s="84"/>
      <c r="AEY43" s="84"/>
      <c r="AEZ43" s="84"/>
      <c r="AFA43" s="84"/>
      <c r="AFB43" s="84"/>
      <c r="AFC43" s="84"/>
      <c r="AFD43" s="84"/>
      <c r="AFE43" s="84"/>
      <c r="AFF43" s="84"/>
      <c r="AFG43" s="84"/>
      <c r="AFH43" s="84"/>
      <c r="AFI43" s="84"/>
      <c r="AFJ43" s="84"/>
      <c r="AFK43" s="84"/>
      <c r="AFL43" s="84"/>
      <c r="AFM43" s="84"/>
      <c r="AFN43" s="84"/>
      <c r="AFO43" s="84"/>
      <c r="AFP43" s="84"/>
      <c r="AFQ43" s="84"/>
      <c r="AFR43" s="84"/>
      <c r="AFS43" s="84"/>
      <c r="AFT43" s="84"/>
      <c r="AFU43" s="84"/>
      <c r="AFV43" s="84"/>
      <c r="AFW43" s="84"/>
      <c r="AFX43" s="84"/>
      <c r="AFY43" s="84"/>
      <c r="AFZ43" s="84"/>
      <c r="AGA43" s="84"/>
      <c r="AGB43" s="84"/>
      <c r="AGC43" s="84"/>
      <c r="AGD43" s="84"/>
      <c r="AGE43" s="84"/>
      <c r="AGF43" s="84"/>
      <c r="AGG43" s="84"/>
      <c r="AGH43" s="84"/>
      <c r="AGI43" s="84"/>
      <c r="AGJ43" s="84"/>
      <c r="AGK43" s="84"/>
      <c r="AGL43" s="84"/>
      <c r="AGM43" s="84"/>
      <c r="AGN43" s="84"/>
      <c r="AGO43" s="84"/>
      <c r="AGP43" s="84"/>
      <c r="AGQ43" s="84"/>
      <c r="AGR43" s="84"/>
      <c r="AGS43" s="84"/>
      <c r="AGT43" s="84"/>
      <c r="AGU43" s="84"/>
      <c r="AGV43" s="84"/>
      <c r="AGW43" s="84"/>
      <c r="AGX43" s="84"/>
      <c r="AGY43" s="84"/>
      <c r="AGZ43" s="84"/>
      <c r="AHA43" s="84"/>
      <c r="AHB43" s="84"/>
      <c r="AHC43" s="84"/>
      <c r="AHD43" s="84"/>
      <c r="AHE43" s="84"/>
      <c r="AHF43" s="84"/>
      <c r="AHG43" s="84"/>
      <c r="AHH43" s="84"/>
      <c r="AHI43" s="84"/>
      <c r="AHJ43" s="84"/>
      <c r="AHK43" s="84"/>
      <c r="AHL43" s="84"/>
      <c r="AHM43" s="84"/>
      <c r="AHN43" s="84"/>
      <c r="AHO43" s="84"/>
      <c r="AHP43" s="84"/>
      <c r="AHQ43" s="84"/>
      <c r="AHR43" s="84"/>
      <c r="AHS43" s="84"/>
      <c r="AHT43" s="84"/>
      <c r="AHU43" s="84"/>
      <c r="AHV43" s="84"/>
      <c r="AHW43" s="84"/>
      <c r="AHX43" s="84"/>
      <c r="AHY43" s="84"/>
      <c r="AHZ43" s="84"/>
      <c r="AIA43" s="84"/>
      <c r="AIB43" s="84"/>
      <c r="AIC43" s="84"/>
      <c r="AID43" s="84"/>
      <c r="AIE43" s="84"/>
      <c r="AIF43" s="84"/>
      <c r="AIG43" s="84"/>
      <c r="AIH43" s="84"/>
      <c r="AII43" s="84"/>
      <c r="AIJ43" s="84"/>
      <c r="AIK43" s="84"/>
      <c r="AIL43" s="84"/>
      <c r="AIM43" s="84"/>
      <c r="AIN43" s="84"/>
      <c r="AIO43" s="84"/>
      <c r="AIP43" s="84"/>
      <c r="AIQ43" s="84"/>
      <c r="AIR43" s="84"/>
      <c r="AIS43" s="84"/>
      <c r="AIT43" s="84"/>
      <c r="AIU43" s="84"/>
      <c r="AIV43" s="84"/>
      <c r="AIW43" s="84"/>
      <c r="AIX43" s="84"/>
      <c r="AIY43" s="84"/>
      <c r="AIZ43" s="84"/>
      <c r="AJA43" s="84"/>
      <c r="AJB43" s="84"/>
      <c r="AJC43" s="84"/>
      <c r="AJD43" s="84"/>
      <c r="AJE43" s="84"/>
      <c r="AJF43" s="84"/>
      <c r="AJG43" s="84"/>
      <c r="AJH43" s="84"/>
      <c r="AJI43" s="84"/>
      <c r="AJJ43" s="84"/>
      <c r="AJK43" s="84"/>
      <c r="AJL43" s="84"/>
      <c r="AJM43" s="84"/>
      <c r="AJN43" s="84"/>
      <c r="AJO43" s="84"/>
      <c r="AJP43" s="84"/>
      <c r="AJQ43" s="84"/>
      <c r="AJR43" s="84"/>
      <c r="AJS43" s="84"/>
      <c r="AJT43" s="84"/>
      <c r="AJU43" s="84"/>
      <c r="AJV43" s="84"/>
      <c r="AJW43" s="84"/>
      <c r="AJX43" s="84"/>
      <c r="AJY43" s="84"/>
      <c r="AJZ43" s="84"/>
      <c r="AKA43" s="84"/>
      <c r="AKB43" s="84"/>
      <c r="AKC43" s="84"/>
      <c r="AKD43" s="84"/>
      <c r="AKE43" s="84"/>
      <c r="AKF43" s="84"/>
      <c r="AKG43" s="84"/>
      <c r="AKH43" s="84"/>
      <c r="AKI43" s="84"/>
      <c r="AKJ43" s="84"/>
      <c r="AKK43" s="84"/>
      <c r="AKL43" s="84"/>
      <c r="AKM43" s="84"/>
      <c r="AKN43" s="84"/>
      <c r="AKO43" s="84"/>
      <c r="AKP43" s="84"/>
      <c r="AKQ43" s="84"/>
      <c r="AKR43" s="84"/>
      <c r="AKS43" s="84"/>
      <c r="AKT43" s="84"/>
      <c r="AKU43" s="84"/>
      <c r="AKV43" s="84"/>
      <c r="AKW43" s="84"/>
      <c r="AKX43" s="84"/>
      <c r="AKY43" s="84"/>
      <c r="AKZ43" s="84"/>
      <c r="ALA43" s="84"/>
      <c r="ALB43" s="84"/>
      <c r="ALC43" s="84"/>
      <c r="ALD43" s="84"/>
      <c r="ALE43" s="84"/>
      <c r="ALF43" s="84"/>
      <c r="ALG43" s="84"/>
      <c r="ALH43" s="84"/>
      <c r="ALI43" s="84"/>
      <c r="ALJ43" s="84"/>
      <c r="ALK43" s="84"/>
      <c r="ALL43" s="84"/>
      <c r="ALM43" s="84"/>
      <c r="ALN43" s="84"/>
      <c r="ALO43" s="84"/>
      <c r="ALP43" s="84"/>
      <c r="ALQ43" s="84"/>
      <c r="ALR43" s="84"/>
      <c r="ALS43" s="84"/>
      <c r="ALT43" s="84"/>
      <c r="ALU43" s="84"/>
      <c r="ALV43" s="84"/>
      <c r="ALW43" s="84"/>
      <c r="ALX43" s="84"/>
      <c r="ALY43" s="84"/>
      <c r="ALZ43" s="84"/>
      <c r="AMA43" s="84"/>
      <c r="AMB43" s="84"/>
      <c r="AMC43" s="84"/>
      <c r="AMD43" s="84"/>
      <c r="AME43" s="84"/>
      <c r="AMF43" s="84"/>
      <c r="AMG43" s="84"/>
      <c r="AMH43" s="84"/>
      <c r="AMI43" s="84"/>
      <c r="AMJ43" s="84"/>
      <c r="AMK43" s="84"/>
    </row>
    <row r="44" customFormat="false" ht="17.25" hidden="false" customHeight="true" outlineLevel="0" collapsed="false">
      <c r="A44" s="158"/>
      <c r="B44" s="157"/>
      <c r="C44" s="159" t="s">
        <v>375</v>
      </c>
      <c r="D44" s="139"/>
      <c r="E44" s="160"/>
      <c r="F44" s="139"/>
      <c r="G44" s="139"/>
      <c r="H44" s="139"/>
      <c r="I44" s="139"/>
      <c r="J44" s="139"/>
      <c r="K44" s="139" t="str">
        <f aca="false">IF(C43+E43+G43+I43-K43=0," ","error")</f>
        <v> </v>
      </c>
      <c r="L44" s="139"/>
      <c r="M44" s="139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  <c r="IW44" s="157"/>
      <c r="IX44" s="157"/>
      <c r="IY44" s="157"/>
      <c r="IZ44" s="157"/>
      <c r="JA44" s="157"/>
      <c r="JB44" s="157"/>
      <c r="JC44" s="157"/>
      <c r="JD44" s="157"/>
      <c r="JE44" s="157"/>
      <c r="JF44" s="157"/>
      <c r="JG44" s="157"/>
      <c r="JH44" s="157"/>
      <c r="JI44" s="157"/>
      <c r="JJ44" s="157"/>
      <c r="JK44" s="157"/>
      <c r="JL44" s="157"/>
      <c r="JM44" s="157"/>
      <c r="JN44" s="157"/>
      <c r="JO44" s="157"/>
      <c r="JP44" s="157"/>
      <c r="JQ44" s="157"/>
      <c r="JR44" s="157"/>
      <c r="JS44" s="157"/>
      <c r="JT44" s="157"/>
      <c r="JU44" s="157"/>
      <c r="JV44" s="157"/>
      <c r="JW44" s="157"/>
      <c r="JX44" s="157"/>
      <c r="JY44" s="157"/>
      <c r="JZ44" s="157"/>
      <c r="KA44" s="157"/>
      <c r="KB44" s="157"/>
      <c r="KC44" s="157"/>
      <c r="KD44" s="157"/>
      <c r="KE44" s="157"/>
      <c r="KF44" s="157"/>
      <c r="KG44" s="157"/>
      <c r="KH44" s="157"/>
      <c r="KI44" s="157"/>
      <c r="KJ44" s="157"/>
      <c r="KK44" s="157"/>
      <c r="KL44" s="157"/>
      <c r="KM44" s="157"/>
      <c r="KN44" s="157"/>
      <c r="KO44" s="157"/>
      <c r="KP44" s="157"/>
      <c r="KQ44" s="157"/>
      <c r="KR44" s="157"/>
      <c r="KS44" s="157"/>
      <c r="KT44" s="157"/>
      <c r="KU44" s="157"/>
      <c r="KV44" s="157"/>
      <c r="KW44" s="157"/>
      <c r="KX44" s="157"/>
      <c r="KY44" s="157"/>
      <c r="KZ44" s="157"/>
      <c r="LA44" s="157"/>
      <c r="LB44" s="157"/>
      <c r="LC44" s="157"/>
      <c r="LD44" s="157"/>
      <c r="LE44" s="157"/>
      <c r="LF44" s="157"/>
      <c r="LG44" s="157"/>
      <c r="LH44" s="157"/>
      <c r="LI44" s="157"/>
      <c r="LJ44" s="157"/>
      <c r="LK44" s="157"/>
      <c r="LL44" s="157"/>
      <c r="LM44" s="157"/>
      <c r="LN44" s="157"/>
      <c r="LO44" s="157"/>
      <c r="LP44" s="157"/>
      <c r="LQ44" s="157"/>
      <c r="LR44" s="157"/>
      <c r="LS44" s="157"/>
      <c r="LT44" s="157"/>
      <c r="LU44" s="157"/>
      <c r="LV44" s="157"/>
      <c r="LW44" s="157"/>
      <c r="LX44" s="157"/>
      <c r="LY44" s="157"/>
      <c r="LZ44" s="157"/>
      <c r="MA44" s="157"/>
      <c r="MB44" s="157"/>
      <c r="MC44" s="157"/>
      <c r="MD44" s="157"/>
      <c r="ME44" s="157"/>
      <c r="MF44" s="157"/>
      <c r="MG44" s="157"/>
      <c r="MH44" s="157"/>
      <c r="MI44" s="157"/>
      <c r="MJ44" s="157"/>
      <c r="MK44" s="157"/>
      <c r="ML44" s="157"/>
      <c r="MM44" s="157"/>
      <c r="MN44" s="157"/>
      <c r="MO44" s="157"/>
      <c r="MP44" s="157"/>
      <c r="MQ44" s="157"/>
      <c r="MR44" s="157"/>
      <c r="MS44" s="157"/>
      <c r="MT44" s="157"/>
      <c r="MU44" s="157"/>
      <c r="MV44" s="157"/>
      <c r="MW44" s="157"/>
      <c r="MX44" s="157"/>
      <c r="MY44" s="157"/>
      <c r="MZ44" s="157"/>
      <c r="NA44" s="157"/>
      <c r="NB44" s="157"/>
      <c r="NC44" s="157"/>
      <c r="ND44" s="157"/>
      <c r="NE44" s="157"/>
      <c r="NF44" s="157"/>
      <c r="NG44" s="157"/>
      <c r="NH44" s="157"/>
      <c r="NI44" s="157"/>
      <c r="NJ44" s="157"/>
      <c r="NK44" s="157"/>
      <c r="NL44" s="157"/>
      <c r="NM44" s="157"/>
      <c r="NN44" s="157"/>
      <c r="NO44" s="157"/>
      <c r="NP44" s="157"/>
      <c r="NQ44" s="157"/>
      <c r="NR44" s="157"/>
      <c r="NS44" s="157"/>
      <c r="NT44" s="157"/>
      <c r="NU44" s="157"/>
      <c r="NV44" s="157"/>
      <c r="NW44" s="157"/>
      <c r="NX44" s="157"/>
      <c r="NY44" s="157"/>
      <c r="NZ44" s="157"/>
      <c r="OA44" s="157"/>
      <c r="OB44" s="157"/>
      <c r="OC44" s="157"/>
      <c r="OD44" s="157"/>
      <c r="OE44" s="157"/>
      <c r="OF44" s="157"/>
      <c r="OG44" s="157"/>
      <c r="OH44" s="157"/>
      <c r="OI44" s="157"/>
      <c r="OJ44" s="157"/>
      <c r="OK44" s="157"/>
      <c r="OL44" s="157"/>
      <c r="OM44" s="157"/>
      <c r="ON44" s="157"/>
      <c r="OO44" s="157"/>
      <c r="OP44" s="157"/>
      <c r="OQ44" s="157"/>
      <c r="OR44" s="157"/>
      <c r="OS44" s="157"/>
      <c r="OT44" s="157"/>
      <c r="OU44" s="157"/>
      <c r="OV44" s="157"/>
      <c r="OW44" s="157"/>
      <c r="OX44" s="157"/>
      <c r="OY44" s="157"/>
      <c r="OZ44" s="157"/>
      <c r="PA44" s="157"/>
      <c r="PB44" s="157"/>
      <c r="PC44" s="157"/>
      <c r="PD44" s="157"/>
      <c r="PE44" s="157"/>
      <c r="PF44" s="157"/>
      <c r="PG44" s="157"/>
      <c r="PH44" s="157"/>
      <c r="PI44" s="157"/>
      <c r="PJ44" s="157"/>
      <c r="PK44" s="157"/>
      <c r="PL44" s="157"/>
      <c r="PM44" s="157"/>
      <c r="PN44" s="157"/>
      <c r="PO44" s="157"/>
      <c r="PP44" s="157"/>
      <c r="PQ44" s="157"/>
      <c r="PR44" s="157"/>
      <c r="PS44" s="157"/>
      <c r="PT44" s="157"/>
      <c r="PU44" s="157"/>
      <c r="PV44" s="157"/>
      <c r="PW44" s="157"/>
      <c r="PX44" s="157"/>
      <c r="PY44" s="157"/>
      <c r="PZ44" s="157"/>
      <c r="QA44" s="157"/>
      <c r="QB44" s="157"/>
      <c r="QC44" s="157"/>
      <c r="QD44" s="157"/>
      <c r="QE44" s="157"/>
      <c r="QF44" s="157"/>
      <c r="QG44" s="157"/>
      <c r="QH44" s="157"/>
      <c r="QI44" s="157"/>
      <c r="QJ44" s="157"/>
      <c r="QK44" s="157"/>
      <c r="QL44" s="157"/>
      <c r="QM44" s="157"/>
      <c r="QN44" s="157"/>
      <c r="QO44" s="157"/>
      <c r="QP44" s="157"/>
      <c r="QQ44" s="157"/>
      <c r="QR44" s="157"/>
      <c r="QS44" s="157"/>
      <c r="QT44" s="157"/>
      <c r="QU44" s="157"/>
      <c r="QV44" s="157"/>
      <c r="QW44" s="157"/>
      <c r="QX44" s="157"/>
      <c r="QY44" s="157"/>
      <c r="QZ44" s="157"/>
      <c r="RA44" s="157"/>
      <c r="RB44" s="157"/>
      <c r="RC44" s="157"/>
      <c r="RD44" s="157"/>
      <c r="RE44" s="157"/>
      <c r="RF44" s="157"/>
      <c r="RG44" s="157"/>
      <c r="RH44" s="157"/>
      <c r="RI44" s="157"/>
      <c r="RJ44" s="157"/>
      <c r="RK44" s="157"/>
      <c r="RL44" s="157"/>
      <c r="RM44" s="157"/>
      <c r="RN44" s="157"/>
      <c r="RO44" s="157"/>
      <c r="RP44" s="157"/>
      <c r="RQ44" s="157"/>
      <c r="RR44" s="157"/>
      <c r="RS44" s="157"/>
      <c r="RT44" s="157"/>
      <c r="RU44" s="157"/>
      <c r="RV44" s="157"/>
      <c r="RW44" s="157"/>
      <c r="RX44" s="157"/>
      <c r="RY44" s="157"/>
      <c r="RZ44" s="157"/>
      <c r="SA44" s="157"/>
      <c r="SB44" s="157"/>
      <c r="SC44" s="157"/>
      <c r="SD44" s="157"/>
      <c r="SE44" s="157"/>
      <c r="SF44" s="157"/>
      <c r="SG44" s="157"/>
      <c r="SH44" s="157"/>
      <c r="SI44" s="157"/>
      <c r="SJ44" s="157"/>
      <c r="SK44" s="157"/>
      <c r="SL44" s="157"/>
      <c r="SM44" s="157"/>
      <c r="SN44" s="157"/>
      <c r="SO44" s="157"/>
      <c r="SP44" s="157"/>
      <c r="SQ44" s="157"/>
      <c r="SR44" s="157"/>
      <c r="SS44" s="157"/>
      <c r="ST44" s="157"/>
      <c r="SU44" s="157"/>
      <c r="SV44" s="157"/>
      <c r="SW44" s="157"/>
      <c r="SX44" s="157"/>
      <c r="SY44" s="157"/>
      <c r="SZ44" s="157"/>
      <c r="TA44" s="157"/>
      <c r="TB44" s="157"/>
      <c r="TC44" s="157"/>
      <c r="TD44" s="157"/>
      <c r="TE44" s="157"/>
      <c r="TF44" s="157"/>
      <c r="TG44" s="157"/>
      <c r="TH44" s="157"/>
      <c r="TI44" s="157"/>
      <c r="TJ44" s="157"/>
      <c r="TK44" s="157"/>
      <c r="TL44" s="157"/>
      <c r="TM44" s="157"/>
      <c r="TN44" s="157"/>
      <c r="TO44" s="157"/>
      <c r="TP44" s="157"/>
      <c r="TQ44" s="157"/>
      <c r="TR44" s="157"/>
      <c r="TS44" s="157"/>
      <c r="TT44" s="157"/>
      <c r="TU44" s="157"/>
      <c r="TV44" s="157"/>
      <c r="TW44" s="157"/>
      <c r="TX44" s="157"/>
      <c r="TY44" s="157"/>
      <c r="TZ44" s="157"/>
      <c r="UA44" s="157"/>
      <c r="UB44" s="157"/>
      <c r="UC44" s="157"/>
      <c r="UD44" s="157"/>
      <c r="UE44" s="157"/>
      <c r="UF44" s="157"/>
      <c r="UG44" s="157"/>
      <c r="UH44" s="157"/>
      <c r="UI44" s="157"/>
      <c r="UJ44" s="157"/>
      <c r="UK44" s="157"/>
      <c r="UL44" s="157"/>
      <c r="UM44" s="157"/>
      <c r="UN44" s="157"/>
      <c r="UO44" s="157"/>
      <c r="UP44" s="157"/>
      <c r="UQ44" s="157"/>
      <c r="UR44" s="157"/>
      <c r="US44" s="157"/>
      <c r="UT44" s="157"/>
      <c r="UU44" s="157"/>
      <c r="UV44" s="157"/>
      <c r="UW44" s="157"/>
      <c r="UX44" s="157"/>
      <c r="UY44" s="157"/>
      <c r="UZ44" s="157"/>
      <c r="VA44" s="157"/>
      <c r="VB44" s="157"/>
      <c r="VC44" s="157"/>
      <c r="VD44" s="157"/>
      <c r="VE44" s="157"/>
      <c r="VF44" s="157"/>
      <c r="VG44" s="157"/>
      <c r="VH44" s="157"/>
      <c r="VI44" s="157"/>
      <c r="VJ44" s="157"/>
      <c r="VK44" s="157"/>
      <c r="VL44" s="157"/>
      <c r="VM44" s="157"/>
      <c r="VN44" s="157"/>
      <c r="VO44" s="157"/>
      <c r="VP44" s="157"/>
      <c r="VQ44" s="157"/>
      <c r="VR44" s="157"/>
      <c r="VS44" s="157"/>
      <c r="VT44" s="157"/>
      <c r="VU44" s="157"/>
      <c r="VV44" s="157"/>
      <c r="VW44" s="157"/>
      <c r="VX44" s="157"/>
      <c r="VY44" s="157"/>
      <c r="VZ44" s="157"/>
      <c r="WA44" s="157"/>
      <c r="WB44" s="157"/>
      <c r="WC44" s="157"/>
      <c r="WD44" s="157"/>
      <c r="WE44" s="157"/>
      <c r="WF44" s="157"/>
      <c r="WG44" s="157"/>
      <c r="WH44" s="157"/>
      <c r="WI44" s="157"/>
      <c r="WJ44" s="157"/>
      <c r="WK44" s="157"/>
      <c r="WL44" s="157"/>
      <c r="WM44" s="157"/>
      <c r="WN44" s="157"/>
      <c r="WO44" s="157"/>
      <c r="WP44" s="157"/>
      <c r="WQ44" s="157"/>
      <c r="WR44" s="157"/>
      <c r="WS44" s="157"/>
      <c r="WT44" s="157"/>
      <c r="WU44" s="157"/>
      <c r="WV44" s="157"/>
      <c r="WW44" s="157"/>
      <c r="WX44" s="157"/>
      <c r="WY44" s="157"/>
      <c r="WZ44" s="157"/>
      <c r="XA44" s="157"/>
      <c r="XB44" s="157"/>
      <c r="XC44" s="157"/>
      <c r="XD44" s="157"/>
      <c r="XE44" s="157"/>
      <c r="XF44" s="157"/>
      <c r="XG44" s="157"/>
      <c r="XH44" s="157"/>
      <c r="XI44" s="157"/>
      <c r="XJ44" s="157"/>
      <c r="XK44" s="157"/>
      <c r="XL44" s="157"/>
      <c r="XM44" s="157"/>
      <c r="XN44" s="157"/>
      <c r="XO44" s="157"/>
      <c r="XP44" s="157"/>
      <c r="XQ44" s="157"/>
      <c r="XR44" s="157"/>
      <c r="XS44" s="157"/>
      <c r="XT44" s="157"/>
      <c r="XU44" s="157"/>
      <c r="XV44" s="157"/>
      <c r="XW44" s="157"/>
      <c r="XX44" s="157"/>
      <c r="XY44" s="157"/>
      <c r="XZ44" s="157"/>
      <c r="YA44" s="157"/>
      <c r="YB44" s="157"/>
      <c r="YC44" s="157"/>
      <c r="YD44" s="157"/>
      <c r="YE44" s="157"/>
      <c r="YF44" s="157"/>
      <c r="YG44" s="157"/>
      <c r="YH44" s="157"/>
      <c r="YI44" s="157"/>
      <c r="YJ44" s="157"/>
      <c r="YK44" s="157"/>
      <c r="YL44" s="157"/>
      <c r="YM44" s="157"/>
      <c r="YN44" s="157"/>
      <c r="YO44" s="157"/>
      <c r="YP44" s="157"/>
      <c r="YQ44" s="157"/>
      <c r="YR44" s="157"/>
      <c r="YS44" s="157"/>
      <c r="YT44" s="157"/>
      <c r="YU44" s="157"/>
      <c r="YV44" s="157"/>
      <c r="YW44" s="157"/>
      <c r="YX44" s="157"/>
      <c r="YY44" s="157"/>
      <c r="YZ44" s="157"/>
      <c r="ZA44" s="157"/>
      <c r="ZB44" s="157"/>
      <c r="ZC44" s="157"/>
      <c r="ZD44" s="157"/>
      <c r="ZE44" s="157"/>
      <c r="ZF44" s="157"/>
      <c r="ZG44" s="157"/>
      <c r="ZH44" s="157"/>
      <c r="ZI44" s="157"/>
      <c r="ZJ44" s="157"/>
      <c r="ZK44" s="157"/>
      <c r="ZL44" s="157"/>
      <c r="ZM44" s="157"/>
      <c r="ZN44" s="157"/>
      <c r="ZO44" s="157"/>
      <c r="ZP44" s="157"/>
      <c r="ZQ44" s="157"/>
      <c r="ZR44" s="157"/>
      <c r="ZS44" s="157"/>
      <c r="ZT44" s="157"/>
      <c r="ZU44" s="157"/>
      <c r="ZV44" s="157"/>
      <c r="ZW44" s="157"/>
      <c r="ZX44" s="157"/>
      <c r="ZY44" s="157"/>
      <c r="ZZ44" s="157"/>
      <c r="AAA44" s="157"/>
      <c r="AAB44" s="157"/>
      <c r="AAC44" s="157"/>
      <c r="AAD44" s="157"/>
      <c r="AAE44" s="157"/>
      <c r="AAF44" s="157"/>
      <c r="AAG44" s="157"/>
      <c r="AAH44" s="157"/>
      <c r="AAI44" s="157"/>
      <c r="AAJ44" s="157"/>
      <c r="AAK44" s="157"/>
      <c r="AAL44" s="157"/>
      <c r="AAM44" s="157"/>
      <c r="AAN44" s="157"/>
      <c r="AAO44" s="157"/>
      <c r="AAP44" s="157"/>
      <c r="AAQ44" s="157"/>
      <c r="AAR44" s="157"/>
      <c r="AAS44" s="157"/>
      <c r="AAT44" s="157"/>
      <c r="AAU44" s="157"/>
      <c r="AAV44" s="157"/>
      <c r="AAW44" s="157"/>
      <c r="AAX44" s="157"/>
      <c r="AAY44" s="157"/>
      <c r="AAZ44" s="157"/>
      <c r="ABA44" s="157"/>
      <c r="ABB44" s="157"/>
      <c r="ABC44" s="157"/>
      <c r="ABD44" s="157"/>
      <c r="ABE44" s="157"/>
      <c r="ABF44" s="157"/>
      <c r="ABG44" s="157"/>
      <c r="ABH44" s="157"/>
      <c r="ABI44" s="157"/>
      <c r="ABJ44" s="157"/>
      <c r="ABK44" s="157"/>
      <c r="ABL44" s="157"/>
      <c r="ABM44" s="157"/>
      <c r="ABN44" s="157"/>
      <c r="ABO44" s="157"/>
      <c r="ABP44" s="157"/>
      <c r="ABQ44" s="157"/>
      <c r="ABR44" s="157"/>
      <c r="ABS44" s="157"/>
      <c r="ABT44" s="157"/>
      <c r="ABU44" s="157"/>
      <c r="ABV44" s="157"/>
      <c r="ABW44" s="157"/>
      <c r="ABX44" s="157"/>
      <c r="ABY44" s="157"/>
      <c r="ABZ44" s="157"/>
      <c r="ACA44" s="157"/>
      <c r="ACB44" s="157"/>
      <c r="ACC44" s="157"/>
      <c r="ACD44" s="157"/>
      <c r="ACE44" s="157"/>
      <c r="ACF44" s="157"/>
      <c r="ACG44" s="157"/>
      <c r="ACH44" s="157"/>
      <c r="ACI44" s="157"/>
      <c r="ACJ44" s="157"/>
      <c r="ACK44" s="157"/>
      <c r="ACL44" s="157"/>
      <c r="ACM44" s="157"/>
      <c r="ACN44" s="157"/>
      <c r="ACO44" s="157"/>
      <c r="ACP44" s="157"/>
      <c r="ACQ44" s="157"/>
      <c r="ACR44" s="157"/>
      <c r="ACS44" s="157"/>
      <c r="ACT44" s="157"/>
      <c r="ACU44" s="157"/>
      <c r="ACV44" s="157"/>
      <c r="ACW44" s="157"/>
      <c r="ACX44" s="157"/>
      <c r="ACY44" s="157"/>
      <c r="ACZ44" s="157"/>
      <c r="ADA44" s="157"/>
      <c r="ADB44" s="157"/>
      <c r="ADC44" s="157"/>
      <c r="ADD44" s="157"/>
      <c r="ADE44" s="157"/>
      <c r="ADF44" s="157"/>
      <c r="ADG44" s="157"/>
      <c r="ADH44" s="157"/>
      <c r="ADI44" s="157"/>
      <c r="ADJ44" s="157"/>
      <c r="ADK44" s="157"/>
      <c r="ADL44" s="157"/>
      <c r="ADM44" s="157"/>
      <c r="ADN44" s="157"/>
      <c r="ADO44" s="157"/>
      <c r="ADP44" s="157"/>
      <c r="ADQ44" s="157"/>
      <c r="ADR44" s="157"/>
      <c r="ADS44" s="157"/>
      <c r="ADT44" s="157"/>
      <c r="ADU44" s="157"/>
      <c r="ADV44" s="157"/>
      <c r="ADW44" s="157"/>
      <c r="ADX44" s="157"/>
      <c r="ADY44" s="157"/>
      <c r="ADZ44" s="157"/>
      <c r="AEA44" s="157"/>
      <c r="AEB44" s="157"/>
      <c r="AEC44" s="157"/>
      <c r="AED44" s="157"/>
      <c r="AEE44" s="157"/>
      <c r="AEF44" s="157"/>
      <c r="AEG44" s="157"/>
      <c r="AEH44" s="157"/>
      <c r="AEI44" s="157"/>
      <c r="AEJ44" s="157"/>
      <c r="AEK44" s="157"/>
      <c r="AEL44" s="157"/>
      <c r="AEM44" s="157"/>
      <c r="AEN44" s="157"/>
      <c r="AEO44" s="157"/>
      <c r="AEP44" s="157"/>
      <c r="AEQ44" s="157"/>
      <c r="AER44" s="157"/>
      <c r="AES44" s="157"/>
      <c r="AET44" s="157"/>
      <c r="AEU44" s="157"/>
      <c r="AEV44" s="157"/>
      <c r="AEW44" s="157"/>
      <c r="AEX44" s="157"/>
      <c r="AEY44" s="157"/>
      <c r="AEZ44" s="157"/>
      <c r="AFA44" s="157"/>
      <c r="AFB44" s="157"/>
      <c r="AFC44" s="157"/>
      <c r="AFD44" s="157"/>
      <c r="AFE44" s="157"/>
      <c r="AFF44" s="157"/>
      <c r="AFG44" s="157"/>
      <c r="AFH44" s="157"/>
      <c r="AFI44" s="157"/>
      <c r="AFJ44" s="157"/>
      <c r="AFK44" s="157"/>
      <c r="AFL44" s="157"/>
      <c r="AFM44" s="157"/>
      <c r="AFN44" s="157"/>
      <c r="AFO44" s="157"/>
      <c r="AFP44" s="157"/>
      <c r="AFQ44" s="157"/>
      <c r="AFR44" s="157"/>
      <c r="AFS44" s="157"/>
      <c r="AFT44" s="157"/>
      <c r="AFU44" s="157"/>
      <c r="AFV44" s="157"/>
      <c r="AFW44" s="157"/>
      <c r="AFX44" s="157"/>
      <c r="AFY44" s="157"/>
      <c r="AFZ44" s="157"/>
      <c r="AGA44" s="157"/>
      <c r="AGB44" s="157"/>
      <c r="AGC44" s="157"/>
      <c r="AGD44" s="157"/>
      <c r="AGE44" s="157"/>
      <c r="AGF44" s="157"/>
      <c r="AGG44" s="157"/>
      <c r="AGH44" s="157"/>
      <c r="AGI44" s="157"/>
      <c r="AGJ44" s="157"/>
      <c r="AGK44" s="157"/>
      <c r="AGL44" s="157"/>
      <c r="AGM44" s="157"/>
      <c r="AGN44" s="157"/>
      <c r="AGO44" s="157"/>
      <c r="AGP44" s="157"/>
      <c r="AGQ44" s="157"/>
      <c r="AGR44" s="157"/>
      <c r="AGS44" s="157"/>
      <c r="AGT44" s="157"/>
      <c r="AGU44" s="157"/>
      <c r="AGV44" s="157"/>
      <c r="AGW44" s="157"/>
      <c r="AGX44" s="157"/>
      <c r="AGY44" s="157"/>
      <c r="AGZ44" s="157"/>
      <c r="AHA44" s="157"/>
      <c r="AHB44" s="157"/>
      <c r="AHC44" s="157"/>
      <c r="AHD44" s="157"/>
      <c r="AHE44" s="157"/>
      <c r="AHF44" s="157"/>
      <c r="AHG44" s="157"/>
      <c r="AHH44" s="157"/>
      <c r="AHI44" s="157"/>
      <c r="AHJ44" s="157"/>
      <c r="AHK44" s="157"/>
      <c r="AHL44" s="157"/>
      <c r="AHM44" s="157"/>
      <c r="AHN44" s="157"/>
      <c r="AHO44" s="157"/>
      <c r="AHP44" s="157"/>
      <c r="AHQ44" s="157"/>
      <c r="AHR44" s="157"/>
      <c r="AHS44" s="157"/>
      <c r="AHT44" s="157"/>
      <c r="AHU44" s="157"/>
      <c r="AHV44" s="157"/>
      <c r="AHW44" s="157"/>
      <c r="AHX44" s="157"/>
      <c r="AHY44" s="157"/>
      <c r="AHZ44" s="157"/>
      <c r="AIA44" s="157"/>
      <c r="AIB44" s="157"/>
      <c r="AIC44" s="157"/>
      <c r="AID44" s="157"/>
      <c r="AIE44" s="157"/>
      <c r="AIF44" s="157"/>
      <c r="AIG44" s="157"/>
      <c r="AIH44" s="157"/>
      <c r="AII44" s="157"/>
      <c r="AIJ44" s="157"/>
      <c r="AIK44" s="157"/>
      <c r="AIL44" s="157"/>
      <c r="AIM44" s="157"/>
      <c r="AIN44" s="157"/>
      <c r="AIO44" s="157"/>
      <c r="AIP44" s="157"/>
      <c r="AIQ44" s="157"/>
      <c r="AIR44" s="157"/>
      <c r="AIS44" s="157"/>
      <c r="AIT44" s="157"/>
      <c r="AIU44" s="157"/>
      <c r="AIV44" s="157"/>
      <c r="AIW44" s="157"/>
      <c r="AIX44" s="157"/>
      <c r="AIY44" s="157"/>
      <c r="AIZ44" s="157"/>
      <c r="AJA44" s="157"/>
      <c r="AJB44" s="157"/>
      <c r="AJC44" s="157"/>
      <c r="AJD44" s="157"/>
      <c r="AJE44" s="157"/>
      <c r="AJF44" s="157"/>
      <c r="AJG44" s="157"/>
      <c r="AJH44" s="157"/>
      <c r="AJI44" s="157"/>
      <c r="AJJ44" s="157"/>
      <c r="AJK44" s="157"/>
      <c r="AJL44" s="157"/>
      <c r="AJM44" s="157"/>
      <c r="AJN44" s="157"/>
      <c r="AJO44" s="157"/>
      <c r="AJP44" s="157"/>
      <c r="AJQ44" s="157"/>
      <c r="AJR44" s="157"/>
      <c r="AJS44" s="157"/>
      <c r="AJT44" s="157"/>
      <c r="AJU44" s="157"/>
      <c r="AJV44" s="157"/>
      <c r="AJW44" s="157"/>
      <c r="AJX44" s="157"/>
      <c r="AJY44" s="157"/>
      <c r="AJZ44" s="157"/>
      <c r="AKA44" s="157"/>
      <c r="AKB44" s="157"/>
      <c r="AKC44" s="157"/>
      <c r="AKD44" s="157"/>
      <c r="AKE44" s="157"/>
      <c r="AKF44" s="157"/>
      <c r="AKG44" s="157"/>
      <c r="AKH44" s="157"/>
      <c r="AKI44" s="157"/>
      <c r="AKJ44" s="157"/>
      <c r="AKK44" s="157"/>
      <c r="AKL44" s="157"/>
      <c r="AKM44" s="157"/>
      <c r="AKN44" s="157"/>
      <c r="AKO44" s="157"/>
      <c r="AKP44" s="157"/>
      <c r="AKQ44" s="157"/>
      <c r="AKR44" s="157"/>
      <c r="AKS44" s="157"/>
      <c r="AKT44" s="157"/>
      <c r="AKU44" s="157"/>
      <c r="AKV44" s="157"/>
      <c r="AKW44" s="157"/>
      <c r="AKX44" s="157"/>
      <c r="AKY44" s="157"/>
      <c r="AKZ44" s="157"/>
      <c r="ALA44" s="157"/>
      <c r="ALB44" s="157"/>
      <c r="ALC44" s="157"/>
      <c r="ALD44" s="157"/>
      <c r="ALE44" s="157"/>
      <c r="ALF44" s="157"/>
      <c r="ALG44" s="157"/>
      <c r="ALH44" s="157"/>
      <c r="ALI44" s="157"/>
      <c r="ALJ44" s="157"/>
      <c r="ALK44" s="157"/>
      <c r="ALL44" s="157"/>
      <c r="ALM44" s="157"/>
      <c r="ALN44" s="157"/>
      <c r="ALO44" s="157"/>
      <c r="ALP44" s="157"/>
      <c r="ALQ44" s="157"/>
      <c r="ALR44" s="157"/>
      <c r="ALS44" s="157"/>
      <c r="ALT44" s="157"/>
      <c r="ALU44" s="157"/>
      <c r="ALV44" s="157"/>
      <c r="ALW44" s="157"/>
      <c r="ALX44" s="157"/>
      <c r="ALY44" s="157"/>
      <c r="ALZ44" s="157"/>
      <c r="AMA44" s="157"/>
      <c r="AMB44" s="157"/>
      <c r="AMC44" s="157"/>
      <c r="AMD44" s="157"/>
      <c r="AME44" s="157"/>
      <c r="AMF44" s="157"/>
      <c r="AMG44" s="157"/>
      <c r="AMH44" s="157"/>
      <c r="AMI44" s="157"/>
      <c r="AMJ44" s="157"/>
      <c r="AMK44" s="157"/>
    </row>
    <row r="45" customFormat="false" ht="26.6" hidden="false" customHeight="false" outlineLevel="0" collapsed="false">
      <c r="B45" s="141" t="s">
        <v>376</v>
      </c>
      <c r="C45" s="142"/>
      <c r="D45" s="125"/>
      <c r="E45" s="125"/>
      <c r="F45" s="125"/>
      <c r="G45" s="125"/>
      <c r="H45" s="125"/>
      <c r="I45" s="125"/>
      <c r="J45" s="125"/>
      <c r="K45" s="125"/>
      <c r="L45" s="125"/>
    </row>
    <row r="46" customFormat="false" ht="20.15" hidden="false" customHeight="true" outlineLevel="0" collapsed="false">
      <c r="A46" s="83" t="s">
        <v>55</v>
      </c>
      <c r="B46" s="150" t="s">
        <v>377</v>
      </c>
      <c r="C46" s="151" t="n">
        <f aca="false">SUMIFS('bank reconcile'!D:D,'bank reconcile'!I:I,$C$1,'bank reconcile'!J:J,A46)</f>
        <v>168902.36</v>
      </c>
      <c r="D46" s="128"/>
      <c r="E46" s="127"/>
      <c r="F46" s="128"/>
      <c r="G46" s="127" t="n">
        <v>0</v>
      </c>
      <c r="H46" s="128"/>
      <c r="I46" s="127" t="n">
        <v>0</v>
      </c>
      <c r="J46" s="128"/>
      <c r="K46" s="129" t="n">
        <f aca="false">I46+E46+C46+G46</f>
        <v>168902.36</v>
      </c>
      <c r="L46" s="145"/>
      <c r="M46" s="127" t="n">
        <v>40585.48</v>
      </c>
    </row>
    <row r="47" customFormat="false" ht="20.15" hidden="false" customHeight="true" outlineLevel="0" collapsed="false">
      <c r="B47" s="150" t="s">
        <v>378</v>
      </c>
      <c r="C47" s="151" t="n">
        <f aca="false">SUMIFS('bank reconcile'!D:D,'bank reconcile'!I:I,$C$1,'bank reconcile'!J:J,A47)</f>
        <v>0</v>
      </c>
      <c r="D47" s="128"/>
      <c r="E47" s="153" t="n">
        <v>0</v>
      </c>
      <c r="F47" s="128"/>
      <c r="G47" s="153" t="n">
        <v>0</v>
      </c>
      <c r="H47" s="128"/>
      <c r="I47" s="153" t="n">
        <v>0</v>
      </c>
      <c r="J47" s="128"/>
      <c r="K47" s="129" t="n">
        <f aca="false">I47+E47+C47+G47</f>
        <v>0</v>
      </c>
      <c r="L47" s="145"/>
      <c r="M47" s="153" t="n">
        <v>0</v>
      </c>
    </row>
    <row r="48" customFormat="false" ht="20.15" hidden="false" customHeight="true" outlineLevel="0" collapsed="false">
      <c r="B48" s="154" t="s">
        <v>379</v>
      </c>
      <c r="C48" s="135" t="n">
        <f aca="false">SUM(C46:C47)</f>
        <v>168902.36</v>
      </c>
      <c r="D48" s="155"/>
      <c r="E48" s="156"/>
      <c r="F48" s="128"/>
      <c r="G48" s="156" t="n">
        <f aca="false">SUM(G46:G47)</f>
        <v>0</v>
      </c>
      <c r="H48" s="128"/>
      <c r="I48" s="156" t="n">
        <f aca="false">SUM(I46:I47)</f>
        <v>0</v>
      </c>
      <c r="J48" s="128"/>
      <c r="K48" s="135" t="n">
        <f aca="false">I48+E48+C48+G48</f>
        <v>168902.36</v>
      </c>
      <c r="L48" s="145"/>
      <c r="M48" s="156" t="n">
        <v>40585.48</v>
      </c>
    </row>
    <row r="49" s="162" customFormat="true" ht="13.5" hidden="false" customHeight="true" outlineLevel="0" collapsed="false">
      <c r="A49" s="83"/>
      <c r="B49" s="84"/>
      <c r="C49" s="161"/>
      <c r="D49" s="140"/>
      <c r="E49" s="161"/>
      <c r="F49" s="140"/>
      <c r="G49" s="140"/>
      <c r="H49" s="140"/>
      <c r="I49" s="161"/>
      <c r="J49" s="140"/>
      <c r="K49" s="139" t="str">
        <f aca="false">IF(C48+E48+G48+I48-K48=0," ","error")</f>
        <v> </v>
      </c>
      <c r="L49" s="140"/>
      <c r="M49" s="140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  <c r="IX49" s="84"/>
      <c r="IY49" s="84"/>
      <c r="IZ49" s="84"/>
      <c r="JA49" s="84"/>
      <c r="JB49" s="84"/>
      <c r="JC49" s="84"/>
      <c r="JD49" s="84"/>
      <c r="JE49" s="84"/>
      <c r="JF49" s="84"/>
      <c r="JG49" s="84"/>
      <c r="JH49" s="84"/>
      <c r="JI49" s="84"/>
      <c r="JJ49" s="84"/>
      <c r="JK49" s="84"/>
      <c r="JL49" s="84"/>
      <c r="JM49" s="84"/>
      <c r="JN49" s="84"/>
      <c r="JO49" s="84"/>
      <c r="JP49" s="84"/>
      <c r="JQ49" s="84"/>
      <c r="JR49" s="84"/>
      <c r="JS49" s="84"/>
      <c r="JT49" s="84"/>
      <c r="JU49" s="84"/>
      <c r="JV49" s="84"/>
      <c r="JW49" s="84"/>
      <c r="JX49" s="84"/>
      <c r="JY49" s="84"/>
      <c r="JZ49" s="84"/>
      <c r="KA49" s="84"/>
      <c r="KB49" s="84"/>
      <c r="KC49" s="84"/>
      <c r="KD49" s="84"/>
      <c r="KE49" s="84"/>
      <c r="KF49" s="84"/>
      <c r="KG49" s="84"/>
      <c r="KH49" s="84"/>
      <c r="KI49" s="84"/>
      <c r="KJ49" s="84"/>
      <c r="KK49" s="84"/>
      <c r="KL49" s="84"/>
      <c r="KM49" s="84"/>
      <c r="KN49" s="84"/>
      <c r="KO49" s="84"/>
      <c r="KP49" s="84"/>
      <c r="KQ49" s="84"/>
      <c r="KR49" s="84"/>
      <c r="KS49" s="84"/>
      <c r="KT49" s="84"/>
      <c r="KU49" s="84"/>
      <c r="KV49" s="84"/>
      <c r="KW49" s="84"/>
      <c r="KX49" s="84"/>
      <c r="KY49" s="84"/>
      <c r="KZ49" s="84"/>
      <c r="LA49" s="84"/>
      <c r="LB49" s="84"/>
      <c r="LC49" s="84"/>
      <c r="LD49" s="84"/>
      <c r="LE49" s="84"/>
      <c r="LF49" s="84"/>
      <c r="LG49" s="84"/>
      <c r="LH49" s="84"/>
      <c r="LI49" s="84"/>
      <c r="LJ49" s="84"/>
      <c r="LK49" s="84"/>
      <c r="LL49" s="84"/>
      <c r="LM49" s="84"/>
      <c r="LN49" s="84"/>
      <c r="LO49" s="84"/>
      <c r="LP49" s="84"/>
      <c r="LQ49" s="84"/>
      <c r="LR49" s="84"/>
      <c r="LS49" s="84"/>
      <c r="LT49" s="84"/>
      <c r="LU49" s="84"/>
      <c r="LV49" s="84"/>
      <c r="LW49" s="84"/>
      <c r="LX49" s="84"/>
      <c r="LY49" s="84"/>
      <c r="LZ49" s="84"/>
      <c r="MA49" s="84"/>
      <c r="MB49" s="84"/>
      <c r="MC49" s="84"/>
      <c r="MD49" s="84"/>
      <c r="ME49" s="84"/>
      <c r="MF49" s="84"/>
      <c r="MG49" s="84"/>
      <c r="MH49" s="84"/>
      <c r="MI49" s="84"/>
      <c r="MJ49" s="84"/>
      <c r="MK49" s="84"/>
      <c r="ML49" s="84"/>
      <c r="MM49" s="84"/>
      <c r="MN49" s="84"/>
      <c r="MO49" s="84"/>
      <c r="MP49" s="84"/>
      <c r="MQ49" s="84"/>
      <c r="MR49" s="84"/>
      <c r="MS49" s="84"/>
      <c r="MT49" s="84"/>
      <c r="MU49" s="84"/>
      <c r="MV49" s="84"/>
      <c r="MW49" s="84"/>
      <c r="MX49" s="84"/>
      <c r="MY49" s="84"/>
      <c r="MZ49" s="84"/>
      <c r="NA49" s="84"/>
      <c r="NB49" s="84"/>
      <c r="NC49" s="84"/>
      <c r="ND49" s="84"/>
      <c r="NE49" s="84"/>
      <c r="NF49" s="84"/>
      <c r="NG49" s="84"/>
      <c r="NH49" s="84"/>
      <c r="NI49" s="84"/>
      <c r="NJ49" s="84"/>
      <c r="NK49" s="84"/>
      <c r="NL49" s="84"/>
      <c r="NM49" s="84"/>
      <c r="NN49" s="84"/>
      <c r="NO49" s="84"/>
      <c r="NP49" s="84"/>
      <c r="NQ49" s="84"/>
      <c r="NR49" s="84"/>
      <c r="NS49" s="84"/>
      <c r="NT49" s="84"/>
      <c r="NU49" s="84"/>
      <c r="NV49" s="84"/>
      <c r="NW49" s="84"/>
      <c r="NX49" s="84"/>
      <c r="NY49" s="84"/>
      <c r="NZ49" s="84"/>
      <c r="OA49" s="84"/>
      <c r="OB49" s="84"/>
      <c r="OC49" s="84"/>
      <c r="OD49" s="84"/>
      <c r="OE49" s="84"/>
      <c r="OF49" s="84"/>
      <c r="OG49" s="84"/>
      <c r="OH49" s="84"/>
      <c r="OI49" s="84"/>
      <c r="OJ49" s="84"/>
      <c r="OK49" s="84"/>
      <c r="OL49" s="84"/>
      <c r="OM49" s="84"/>
      <c r="ON49" s="84"/>
      <c r="OO49" s="84"/>
      <c r="OP49" s="84"/>
      <c r="OQ49" s="84"/>
      <c r="OR49" s="84"/>
      <c r="OS49" s="84"/>
      <c r="OT49" s="84"/>
      <c r="OU49" s="84"/>
      <c r="OV49" s="84"/>
      <c r="OW49" s="84"/>
      <c r="OX49" s="84"/>
      <c r="OY49" s="84"/>
      <c r="OZ49" s="84"/>
      <c r="PA49" s="84"/>
      <c r="PB49" s="84"/>
      <c r="PC49" s="84"/>
      <c r="PD49" s="84"/>
      <c r="PE49" s="84"/>
      <c r="PF49" s="84"/>
      <c r="PG49" s="84"/>
      <c r="PH49" s="84"/>
      <c r="PI49" s="84"/>
      <c r="PJ49" s="84"/>
      <c r="PK49" s="84"/>
      <c r="PL49" s="84"/>
      <c r="PM49" s="84"/>
      <c r="PN49" s="84"/>
      <c r="PO49" s="84"/>
      <c r="PP49" s="84"/>
      <c r="PQ49" s="84"/>
      <c r="PR49" s="84"/>
      <c r="PS49" s="84"/>
      <c r="PT49" s="84"/>
      <c r="PU49" s="84"/>
      <c r="PV49" s="84"/>
      <c r="PW49" s="84"/>
      <c r="PX49" s="84"/>
      <c r="PY49" s="84"/>
      <c r="PZ49" s="84"/>
      <c r="QA49" s="84"/>
      <c r="QB49" s="84"/>
      <c r="QC49" s="84"/>
      <c r="QD49" s="84"/>
      <c r="QE49" s="84"/>
      <c r="QF49" s="84"/>
      <c r="QG49" s="84"/>
      <c r="QH49" s="84"/>
      <c r="QI49" s="84"/>
      <c r="QJ49" s="84"/>
      <c r="QK49" s="84"/>
      <c r="QL49" s="84"/>
      <c r="QM49" s="84"/>
      <c r="QN49" s="84"/>
      <c r="QO49" s="84"/>
      <c r="QP49" s="84"/>
      <c r="QQ49" s="84"/>
      <c r="QR49" s="84"/>
      <c r="QS49" s="84"/>
      <c r="QT49" s="84"/>
      <c r="QU49" s="84"/>
      <c r="QV49" s="84"/>
      <c r="QW49" s="84"/>
      <c r="QX49" s="84"/>
      <c r="QY49" s="84"/>
      <c r="QZ49" s="84"/>
      <c r="RA49" s="84"/>
      <c r="RB49" s="84"/>
      <c r="RC49" s="84"/>
      <c r="RD49" s="84"/>
      <c r="RE49" s="84"/>
      <c r="RF49" s="84"/>
      <c r="RG49" s="84"/>
      <c r="RH49" s="84"/>
      <c r="RI49" s="84"/>
      <c r="RJ49" s="84"/>
      <c r="RK49" s="84"/>
      <c r="RL49" s="84"/>
      <c r="RM49" s="84"/>
      <c r="RN49" s="84"/>
      <c r="RO49" s="84"/>
      <c r="RP49" s="84"/>
      <c r="RQ49" s="84"/>
      <c r="RR49" s="84"/>
      <c r="RS49" s="84"/>
      <c r="RT49" s="84"/>
      <c r="RU49" s="84"/>
      <c r="RV49" s="84"/>
      <c r="RW49" s="84"/>
      <c r="RX49" s="84"/>
      <c r="RY49" s="84"/>
      <c r="RZ49" s="84"/>
      <c r="SA49" s="84"/>
      <c r="SB49" s="84"/>
      <c r="SC49" s="84"/>
      <c r="SD49" s="84"/>
      <c r="SE49" s="84"/>
      <c r="SF49" s="84"/>
      <c r="SG49" s="84"/>
      <c r="SH49" s="84"/>
      <c r="SI49" s="84"/>
      <c r="SJ49" s="84"/>
      <c r="SK49" s="84"/>
      <c r="SL49" s="84"/>
      <c r="SM49" s="84"/>
      <c r="SN49" s="84"/>
      <c r="SO49" s="84"/>
      <c r="SP49" s="84"/>
      <c r="SQ49" s="84"/>
      <c r="SR49" s="84"/>
      <c r="SS49" s="84"/>
      <c r="ST49" s="84"/>
      <c r="SU49" s="84"/>
      <c r="SV49" s="84"/>
      <c r="SW49" s="84"/>
      <c r="SX49" s="84"/>
      <c r="SY49" s="84"/>
      <c r="SZ49" s="84"/>
      <c r="TA49" s="84"/>
      <c r="TB49" s="84"/>
      <c r="TC49" s="84"/>
      <c r="TD49" s="84"/>
      <c r="TE49" s="84"/>
      <c r="TF49" s="84"/>
      <c r="TG49" s="84"/>
      <c r="TH49" s="84"/>
      <c r="TI49" s="84"/>
      <c r="TJ49" s="84"/>
      <c r="TK49" s="84"/>
      <c r="TL49" s="84"/>
      <c r="TM49" s="84"/>
      <c r="TN49" s="84"/>
      <c r="TO49" s="84"/>
      <c r="TP49" s="84"/>
      <c r="TQ49" s="84"/>
      <c r="TR49" s="84"/>
      <c r="TS49" s="84"/>
      <c r="TT49" s="84"/>
      <c r="TU49" s="84"/>
      <c r="TV49" s="84"/>
      <c r="TW49" s="84"/>
      <c r="TX49" s="84"/>
      <c r="TY49" s="84"/>
      <c r="TZ49" s="84"/>
      <c r="UA49" s="84"/>
      <c r="UB49" s="84"/>
      <c r="UC49" s="84"/>
      <c r="UD49" s="84"/>
      <c r="UE49" s="84"/>
      <c r="UF49" s="84"/>
      <c r="UG49" s="84"/>
      <c r="UH49" s="84"/>
      <c r="UI49" s="84"/>
      <c r="UJ49" s="84"/>
      <c r="UK49" s="84"/>
      <c r="UL49" s="84"/>
      <c r="UM49" s="84"/>
      <c r="UN49" s="84"/>
      <c r="UO49" s="84"/>
      <c r="UP49" s="84"/>
      <c r="UQ49" s="84"/>
      <c r="UR49" s="84"/>
      <c r="US49" s="84"/>
      <c r="UT49" s="84"/>
      <c r="UU49" s="84"/>
      <c r="UV49" s="84"/>
      <c r="UW49" s="84"/>
      <c r="UX49" s="84"/>
      <c r="UY49" s="84"/>
      <c r="UZ49" s="84"/>
      <c r="VA49" s="84"/>
      <c r="VB49" s="84"/>
      <c r="VC49" s="84"/>
      <c r="VD49" s="84"/>
      <c r="VE49" s="84"/>
      <c r="VF49" s="84"/>
      <c r="VG49" s="84"/>
      <c r="VH49" s="84"/>
      <c r="VI49" s="84"/>
      <c r="VJ49" s="84"/>
      <c r="VK49" s="84"/>
      <c r="VL49" s="84"/>
      <c r="VM49" s="84"/>
      <c r="VN49" s="84"/>
      <c r="VO49" s="84"/>
      <c r="VP49" s="84"/>
      <c r="VQ49" s="84"/>
      <c r="VR49" s="84"/>
      <c r="VS49" s="84"/>
      <c r="VT49" s="84"/>
      <c r="VU49" s="84"/>
      <c r="VV49" s="84"/>
      <c r="VW49" s="84"/>
      <c r="VX49" s="84"/>
      <c r="VY49" s="84"/>
      <c r="VZ49" s="84"/>
      <c r="WA49" s="84"/>
      <c r="WB49" s="84"/>
      <c r="WC49" s="84"/>
      <c r="WD49" s="84"/>
      <c r="WE49" s="84"/>
      <c r="WF49" s="84"/>
      <c r="WG49" s="84"/>
      <c r="WH49" s="84"/>
      <c r="WI49" s="84"/>
      <c r="WJ49" s="84"/>
      <c r="WK49" s="84"/>
      <c r="WL49" s="84"/>
      <c r="WM49" s="84"/>
      <c r="WN49" s="84"/>
      <c r="WO49" s="84"/>
      <c r="WP49" s="84"/>
      <c r="WQ49" s="84"/>
      <c r="WR49" s="84"/>
      <c r="WS49" s="84"/>
      <c r="WT49" s="84"/>
      <c r="WU49" s="84"/>
      <c r="WV49" s="84"/>
      <c r="WW49" s="84"/>
      <c r="WX49" s="84"/>
      <c r="WY49" s="84"/>
      <c r="WZ49" s="84"/>
      <c r="XA49" s="84"/>
      <c r="XB49" s="84"/>
      <c r="XC49" s="84"/>
      <c r="XD49" s="84"/>
      <c r="XE49" s="84"/>
      <c r="XF49" s="84"/>
      <c r="XG49" s="84"/>
      <c r="XH49" s="84"/>
      <c r="XI49" s="84"/>
      <c r="XJ49" s="84"/>
      <c r="XK49" s="84"/>
      <c r="XL49" s="84"/>
      <c r="XM49" s="84"/>
      <c r="XN49" s="84"/>
      <c r="XO49" s="84"/>
      <c r="XP49" s="84"/>
      <c r="XQ49" s="84"/>
      <c r="XR49" s="84"/>
      <c r="XS49" s="84"/>
      <c r="XT49" s="84"/>
      <c r="XU49" s="84"/>
      <c r="XV49" s="84"/>
      <c r="XW49" s="84"/>
      <c r="XX49" s="84"/>
      <c r="XY49" s="84"/>
      <c r="XZ49" s="84"/>
      <c r="YA49" s="84"/>
      <c r="YB49" s="84"/>
      <c r="YC49" s="84"/>
      <c r="YD49" s="84"/>
      <c r="YE49" s="84"/>
      <c r="YF49" s="84"/>
      <c r="YG49" s="84"/>
      <c r="YH49" s="84"/>
      <c r="YI49" s="84"/>
      <c r="YJ49" s="84"/>
      <c r="YK49" s="84"/>
      <c r="YL49" s="84"/>
      <c r="YM49" s="84"/>
      <c r="YN49" s="84"/>
      <c r="YO49" s="84"/>
      <c r="YP49" s="84"/>
      <c r="YQ49" s="84"/>
      <c r="YR49" s="84"/>
      <c r="YS49" s="84"/>
      <c r="YT49" s="84"/>
      <c r="YU49" s="84"/>
      <c r="YV49" s="84"/>
      <c r="YW49" s="84"/>
      <c r="YX49" s="84"/>
      <c r="YY49" s="84"/>
      <c r="YZ49" s="84"/>
      <c r="ZA49" s="84"/>
      <c r="ZB49" s="84"/>
      <c r="ZC49" s="84"/>
      <c r="ZD49" s="84"/>
      <c r="ZE49" s="84"/>
      <c r="ZF49" s="84"/>
      <c r="ZG49" s="84"/>
      <c r="ZH49" s="84"/>
      <c r="ZI49" s="84"/>
      <c r="ZJ49" s="84"/>
      <c r="ZK49" s="84"/>
      <c r="ZL49" s="84"/>
      <c r="ZM49" s="84"/>
      <c r="ZN49" s="84"/>
      <c r="ZO49" s="84"/>
      <c r="ZP49" s="84"/>
      <c r="ZQ49" s="84"/>
      <c r="ZR49" s="84"/>
      <c r="ZS49" s="84"/>
      <c r="ZT49" s="84"/>
      <c r="ZU49" s="84"/>
      <c r="ZV49" s="84"/>
      <c r="ZW49" s="84"/>
      <c r="ZX49" s="84"/>
      <c r="ZY49" s="84"/>
      <c r="ZZ49" s="84"/>
      <c r="AAA49" s="84"/>
      <c r="AAB49" s="84"/>
      <c r="AAC49" s="84"/>
      <c r="AAD49" s="84"/>
      <c r="AAE49" s="84"/>
      <c r="AAF49" s="84"/>
      <c r="AAG49" s="84"/>
      <c r="AAH49" s="84"/>
      <c r="AAI49" s="84"/>
      <c r="AAJ49" s="84"/>
      <c r="AAK49" s="84"/>
      <c r="AAL49" s="84"/>
      <c r="AAM49" s="84"/>
      <c r="AAN49" s="84"/>
      <c r="AAO49" s="84"/>
      <c r="AAP49" s="84"/>
      <c r="AAQ49" s="84"/>
      <c r="AAR49" s="84"/>
      <c r="AAS49" s="84"/>
      <c r="AAT49" s="84"/>
      <c r="AAU49" s="84"/>
      <c r="AAV49" s="84"/>
      <c r="AAW49" s="84"/>
      <c r="AAX49" s="84"/>
      <c r="AAY49" s="84"/>
      <c r="AAZ49" s="84"/>
      <c r="ABA49" s="84"/>
      <c r="ABB49" s="84"/>
      <c r="ABC49" s="84"/>
      <c r="ABD49" s="84"/>
      <c r="ABE49" s="84"/>
      <c r="ABF49" s="84"/>
      <c r="ABG49" s="84"/>
      <c r="ABH49" s="84"/>
      <c r="ABI49" s="84"/>
      <c r="ABJ49" s="84"/>
      <c r="ABK49" s="84"/>
      <c r="ABL49" s="84"/>
      <c r="ABM49" s="84"/>
      <c r="ABN49" s="84"/>
      <c r="ABO49" s="84"/>
      <c r="ABP49" s="84"/>
      <c r="ABQ49" s="84"/>
      <c r="ABR49" s="84"/>
      <c r="ABS49" s="84"/>
      <c r="ABT49" s="84"/>
      <c r="ABU49" s="84"/>
      <c r="ABV49" s="84"/>
      <c r="ABW49" s="84"/>
      <c r="ABX49" s="84"/>
      <c r="ABY49" s="84"/>
      <c r="ABZ49" s="84"/>
      <c r="ACA49" s="84"/>
      <c r="ACB49" s="84"/>
      <c r="ACC49" s="84"/>
      <c r="ACD49" s="84"/>
      <c r="ACE49" s="84"/>
      <c r="ACF49" s="84"/>
      <c r="ACG49" s="84"/>
      <c r="ACH49" s="84"/>
      <c r="ACI49" s="84"/>
      <c r="ACJ49" s="84"/>
      <c r="ACK49" s="84"/>
      <c r="ACL49" s="84"/>
      <c r="ACM49" s="84"/>
      <c r="ACN49" s="84"/>
      <c r="ACO49" s="84"/>
      <c r="ACP49" s="84"/>
      <c r="ACQ49" s="84"/>
      <c r="ACR49" s="84"/>
      <c r="ACS49" s="84"/>
      <c r="ACT49" s="84"/>
      <c r="ACU49" s="84"/>
      <c r="ACV49" s="84"/>
      <c r="ACW49" s="84"/>
      <c r="ACX49" s="84"/>
      <c r="ACY49" s="84"/>
      <c r="ACZ49" s="84"/>
      <c r="ADA49" s="84"/>
      <c r="ADB49" s="84"/>
      <c r="ADC49" s="84"/>
      <c r="ADD49" s="84"/>
      <c r="ADE49" s="84"/>
      <c r="ADF49" s="84"/>
      <c r="ADG49" s="84"/>
      <c r="ADH49" s="84"/>
      <c r="ADI49" s="84"/>
      <c r="ADJ49" s="84"/>
      <c r="ADK49" s="84"/>
      <c r="ADL49" s="84"/>
      <c r="ADM49" s="84"/>
      <c r="ADN49" s="84"/>
      <c r="ADO49" s="84"/>
      <c r="ADP49" s="84"/>
      <c r="ADQ49" s="84"/>
      <c r="ADR49" s="84"/>
      <c r="ADS49" s="84"/>
      <c r="ADT49" s="84"/>
      <c r="ADU49" s="84"/>
      <c r="ADV49" s="84"/>
      <c r="ADW49" s="84"/>
      <c r="ADX49" s="84"/>
      <c r="ADY49" s="84"/>
      <c r="ADZ49" s="84"/>
      <c r="AEA49" s="84"/>
      <c r="AEB49" s="84"/>
      <c r="AEC49" s="84"/>
      <c r="AED49" s="84"/>
      <c r="AEE49" s="84"/>
      <c r="AEF49" s="84"/>
      <c r="AEG49" s="84"/>
      <c r="AEH49" s="84"/>
      <c r="AEI49" s="84"/>
      <c r="AEJ49" s="84"/>
      <c r="AEK49" s="84"/>
      <c r="AEL49" s="84"/>
      <c r="AEM49" s="84"/>
      <c r="AEN49" s="84"/>
      <c r="AEO49" s="84"/>
      <c r="AEP49" s="84"/>
      <c r="AEQ49" s="84"/>
      <c r="AER49" s="84"/>
      <c r="AES49" s="84"/>
      <c r="AET49" s="84"/>
      <c r="AEU49" s="84"/>
      <c r="AEV49" s="84"/>
      <c r="AEW49" s="84"/>
      <c r="AEX49" s="84"/>
      <c r="AEY49" s="84"/>
      <c r="AEZ49" s="84"/>
      <c r="AFA49" s="84"/>
      <c r="AFB49" s="84"/>
      <c r="AFC49" s="84"/>
      <c r="AFD49" s="84"/>
      <c r="AFE49" s="84"/>
      <c r="AFF49" s="84"/>
      <c r="AFG49" s="84"/>
      <c r="AFH49" s="84"/>
      <c r="AFI49" s="84"/>
      <c r="AFJ49" s="84"/>
      <c r="AFK49" s="84"/>
      <c r="AFL49" s="84"/>
      <c r="AFM49" s="84"/>
      <c r="AFN49" s="84"/>
      <c r="AFO49" s="84"/>
      <c r="AFP49" s="84"/>
      <c r="AFQ49" s="84"/>
      <c r="AFR49" s="84"/>
      <c r="AFS49" s="84"/>
      <c r="AFT49" s="84"/>
      <c r="AFU49" s="84"/>
      <c r="AFV49" s="84"/>
      <c r="AFW49" s="84"/>
      <c r="AFX49" s="84"/>
      <c r="AFY49" s="84"/>
      <c r="AFZ49" s="84"/>
      <c r="AGA49" s="84"/>
      <c r="AGB49" s="84"/>
      <c r="AGC49" s="84"/>
      <c r="AGD49" s="84"/>
      <c r="AGE49" s="84"/>
      <c r="AGF49" s="84"/>
      <c r="AGG49" s="84"/>
      <c r="AGH49" s="84"/>
      <c r="AGI49" s="84"/>
      <c r="AGJ49" s="84"/>
      <c r="AGK49" s="84"/>
      <c r="AGL49" s="84"/>
      <c r="AGM49" s="84"/>
      <c r="AGN49" s="84"/>
      <c r="AGO49" s="84"/>
      <c r="AGP49" s="84"/>
      <c r="AGQ49" s="84"/>
      <c r="AGR49" s="84"/>
      <c r="AGS49" s="84"/>
      <c r="AGT49" s="84"/>
      <c r="AGU49" s="84"/>
      <c r="AGV49" s="84"/>
      <c r="AGW49" s="84"/>
      <c r="AGX49" s="84"/>
      <c r="AGY49" s="84"/>
      <c r="AGZ49" s="84"/>
      <c r="AHA49" s="84"/>
      <c r="AHB49" s="84"/>
      <c r="AHC49" s="84"/>
      <c r="AHD49" s="84"/>
      <c r="AHE49" s="84"/>
      <c r="AHF49" s="84"/>
      <c r="AHG49" s="84"/>
      <c r="AHH49" s="84"/>
      <c r="AHI49" s="84"/>
      <c r="AHJ49" s="84"/>
      <c r="AHK49" s="84"/>
      <c r="AHL49" s="84"/>
      <c r="AHM49" s="84"/>
      <c r="AHN49" s="84"/>
      <c r="AHO49" s="84"/>
      <c r="AHP49" s="84"/>
      <c r="AHQ49" s="84"/>
      <c r="AHR49" s="84"/>
      <c r="AHS49" s="84"/>
      <c r="AHT49" s="84"/>
      <c r="AHU49" s="84"/>
      <c r="AHV49" s="84"/>
      <c r="AHW49" s="84"/>
      <c r="AHX49" s="84"/>
      <c r="AHY49" s="84"/>
      <c r="AHZ49" s="84"/>
      <c r="AIA49" s="84"/>
      <c r="AIB49" s="84"/>
      <c r="AIC49" s="84"/>
      <c r="AID49" s="84"/>
      <c r="AIE49" s="84"/>
      <c r="AIF49" s="84"/>
      <c r="AIG49" s="84"/>
      <c r="AIH49" s="84"/>
      <c r="AII49" s="84"/>
      <c r="AIJ49" s="84"/>
      <c r="AIK49" s="84"/>
      <c r="AIL49" s="84"/>
      <c r="AIM49" s="84"/>
      <c r="AIN49" s="84"/>
      <c r="AIO49" s="84"/>
      <c r="AIP49" s="84"/>
      <c r="AIQ49" s="84"/>
      <c r="AIR49" s="84"/>
      <c r="AIS49" s="84"/>
      <c r="AIT49" s="84"/>
      <c r="AIU49" s="84"/>
      <c r="AIV49" s="84"/>
      <c r="AIW49" s="84"/>
      <c r="AIX49" s="84"/>
      <c r="AIY49" s="84"/>
      <c r="AIZ49" s="84"/>
      <c r="AJA49" s="84"/>
      <c r="AJB49" s="84"/>
      <c r="AJC49" s="84"/>
      <c r="AJD49" s="84"/>
      <c r="AJE49" s="84"/>
      <c r="AJF49" s="84"/>
      <c r="AJG49" s="84"/>
      <c r="AJH49" s="84"/>
      <c r="AJI49" s="84"/>
      <c r="AJJ49" s="84"/>
      <c r="AJK49" s="84"/>
      <c r="AJL49" s="84"/>
      <c r="AJM49" s="84"/>
      <c r="AJN49" s="84"/>
      <c r="AJO49" s="84"/>
      <c r="AJP49" s="84"/>
      <c r="AJQ49" s="84"/>
      <c r="AJR49" s="84"/>
      <c r="AJS49" s="84"/>
      <c r="AJT49" s="84"/>
      <c r="AJU49" s="84"/>
      <c r="AJV49" s="84"/>
      <c r="AJW49" s="84"/>
      <c r="AJX49" s="84"/>
      <c r="AJY49" s="84"/>
      <c r="AJZ49" s="84"/>
      <c r="AKA49" s="84"/>
      <c r="AKB49" s="84"/>
      <c r="AKC49" s="84"/>
      <c r="AKD49" s="84"/>
      <c r="AKE49" s="84"/>
      <c r="AKF49" s="84"/>
      <c r="AKG49" s="84"/>
      <c r="AKH49" s="84"/>
      <c r="AKI49" s="84"/>
      <c r="AKJ49" s="84"/>
      <c r="AKK49" s="84"/>
      <c r="AKL49" s="84"/>
      <c r="AKM49" s="84"/>
      <c r="AKN49" s="84"/>
      <c r="AKO49" s="84"/>
      <c r="AKP49" s="84"/>
      <c r="AKQ49" s="84"/>
      <c r="AKR49" s="84"/>
      <c r="AKS49" s="84"/>
      <c r="AKT49" s="84"/>
      <c r="AKU49" s="84"/>
      <c r="AKV49" s="84"/>
      <c r="AKW49" s="84"/>
      <c r="AKX49" s="84"/>
      <c r="AKY49" s="84"/>
      <c r="AKZ49" s="84"/>
      <c r="ALA49" s="84"/>
      <c r="ALB49" s="84"/>
      <c r="ALC49" s="84"/>
      <c r="ALD49" s="84"/>
      <c r="ALE49" s="84"/>
      <c r="ALF49" s="84"/>
      <c r="ALG49" s="84"/>
      <c r="ALH49" s="84"/>
      <c r="ALI49" s="84"/>
      <c r="ALJ49" s="84"/>
      <c r="ALK49" s="84"/>
      <c r="ALL49" s="84"/>
      <c r="ALM49" s="84"/>
      <c r="ALN49" s="84"/>
      <c r="ALO49" s="84"/>
      <c r="ALP49" s="84"/>
      <c r="ALQ49" s="84"/>
      <c r="ALR49" s="84"/>
      <c r="ALS49" s="84"/>
      <c r="ALT49" s="84"/>
      <c r="ALU49" s="84"/>
      <c r="ALV49" s="84"/>
      <c r="ALW49" s="84"/>
      <c r="ALX49" s="84"/>
      <c r="ALY49" s="84"/>
      <c r="ALZ49" s="84"/>
      <c r="AMA49" s="84"/>
      <c r="AMB49" s="84"/>
      <c r="AMC49" s="84"/>
      <c r="AMD49" s="84"/>
      <c r="AME49" s="84"/>
      <c r="AMF49" s="84"/>
      <c r="AMG49" s="84"/>
      <c r="AMH49" s="84"/>
      <c r="AMI49" s="84"/>
      <c r="AMJ49" s="84"/>
      <c r="AMK49" s="84"/>
    </row>
    <row r="50" customFormat="false" ht="20.15" hidden="false" customHeight="true" outlineLevel="0" collapsed="false">
      <c r="A50" s="163"/>
      <c r="B50" s="164" t="s">
        <v>380</v>
      </c>
      <c r="C50" s="165" t="n">
        <f aca="false">+C48+C43</f>
        <v>179526.54</v>
      </c>
      <c r="D50" s="130"/>
      <c r="E50" s="165" t="n">
        <f aca="false">+E48+E43</f>
        <v>0</v>
      </c>
      <c r="F50" s="130"/>
      <c r="G50" s="165" t="n">
        <f aca="false">+G48+G43</f>
        <v>0</v>
      </c>
      <c r="H50" s="130"/>
      <c r="I50" s="165" t="n">
        <f aca="false">+I48+I43</f>
        <v>0</v>
      </c>
      <c r="J50" s="130"/>
      <c r="K50" s="135" t="n">
        <f aca="false">I50+E50+C50+G50</f>
        <v>179526.54</v>
      </c>
      <c r="L50" s="130"/>
      <c r="M50" s="165" t="n">
        <v>42173.22</v>
      </c>
      <c r="N50" s="162"/>
      <c r="O50" s="162"/>
      <c r="P50" s="162" t="s">
        <v>332</v>
      </c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  <c r="GK50" s="162"/>
      <c r="GL50" s="162"/>
      <c r="GM50" s="162"/>
      <c r="GN50" s="162"/>
      <c r="GO50" s="162"/>
      <c r="GP50" s="162"/>
      <c r="GQ50" s="162"/>
      <c r="GR50" s="162"/>
      <c r="GS50" s="162"/>
      <c r="GT50" s="162"/>
      <c r="GU50" s="162"/>
      <c r="GV50" s="162"/>
      <c r="GW50" s="162"/>
      <c r="GX50" s="162"/>
      <c r="GY50" s="162"/>
      <c r="GZ50" s="162"/>
      <c r="HA50" s="162"/>
      <c r="HB50" s="162"/>
      <c r="HC50" s="162"/>
      <c r="HD50" s="162"/>
      <c r="HE50" s="162"/>
      <c r="HF50" s="162"/>
      <c r="HG50" s="162"/>
      <c r="HH50" s="162"/>
      <c r="HI50" s="162"/>
      <c r="HJ50" s="162"/>
      <c r="HK50" s="162"/>
      <c r="HL50" s="162"/>
      <c r="HM50" s="162"/>
      <c r="HN50" s="162"/>
      <c r="HO50" s="162"/>
      <c r="HP50" s="162"/>
      <c r="HQ50" s="162"/>
      <c r="HR50" s="162"/>
      <c r="HS50" s="162"/>
      <c r="HT50" s="162"/>
      <c r="HU50" s="162"/>
      <c r="HV50" s="162"/>
      <c r="HW50" s="162"/>
      <c r="HX50" s="162"/>
      <c r="HY50" s="162"/>
      <c r="HZ50" s="162"/>
      <c r="IA50" s="162"/>
      <c r="IB50" s="162"/>
      <c r="IC50" s="162"/>
      <c r="ID50" s="162"/>
      <c r="IE50" s="162"/>
      <c r="IF50" s="162"/>
      <c r="IG50" s="162"/>
      <c r="IH50" s="162"/>
      <c r="II50" s="162"/>
      <c r="IJ50" s="162"/>
      <c r="IK50" s="162"/>
      <c r="IL50" s="162"/>
      <c r="IM50" s="162"/>
      <c r="IN50" s="162"/>
      <c r="IO50" s="162"/>
      <c r="IP50" s="162"/>
      <c r="IQ50" s="162"/>
      <c r="IR50" s="162"/>
      <c r="IS50" s="162"/>
      <c r="IT50" s="162"/>
      <c r="IU50" s="162"/>
      <c r="IV50" s="162"/>
      <c r="IW50" s="162"/>
      <c r="IX50" s="162"/>
      <c r="IY50" s="162"/>
      <c r="IZ50" s="162"/>
      <c r="JA50" s="162"/>
      <c r="JB50" s="162"/>
      <c r="JC50" s="162"/>
      <c r="JD50" s="162"/>
      <c r="JE50" s="162"/>
      <c r="JF50" s="162"/>
      <c r="JG50" s="162"/>
      <c r="JH50" s="162"/>
      <c r="JI50" s="162"/>
      <c r="JJ50" s="162"/>
      <c r="JK50" s="162"/>
      <c r="JL50" s="162"/>
      <c r="JM50" s="162"/>
      <c r="JN50" s="162"/>
      <c r="JO50" s="162"/>
      <c r="JP50" s="162"/>
      <c r="JQ50" s="162"/>
      <c r="JR50" s="162"/>
      <c r="JS50" s="162"/>
      <c r="JT50" s="162"/>
      <c r="JU50" s="162"/>
      <c r="JV50" s="162"/>
      <c r="JW50" s="162"/>
      <c r="JX50" s="162"/>
      <c r="JY50" s="162"/>
      <c r="JZ50" s="162"/>
      <c r="KA50" s="162"/>
      <c r="KB50" s="162"/>
      <c r="KC50" s="162"/>
      <c r="KD50" s="162"/>
      <c r="KE50" s="162"/>
      <c r="KF50" s="162"/>
      <c r="KG50" s="162"/>
      <c r="KH50" s="162"/>
      <c r="KI50" s="162"/>
      <c r="KJ50" s="162"/>
      <c r="KK50" s="162"/>
      <c r="KL50" s="162"/>
      <c r="KM50" s="162"/>
      <c r="KN50" s="162"/>
      <c r="KO50" s="162"/>
      <c r="KP50" s="162"/>
      <c r="KQ50" s="162"/>
      <c r="KR50" s="162"/>
      <c r="KS50" s="162"/>
      <c r="KT50" s="162"/>
      <c r="KU50" s="162"/>
      <c r="KV50" s="162"/>
      <c r="KW50" s="162"/>
      <c r="KX50" s="162"/>
      <c r="KY50" s="162"/>
      <c r="KZ50" s="162"/>
      <c r="LA50" s="162"/>
      <c r="LB50" s="162"/>
      <c r="LC50" s="162"/>
      <c r="LD50" s="162"/>
      <c r="LE50" s="162"/>
      <c r="LF50" s="162"/>
      <c r="LG50" s="162"/>
      <c r="LH50" s="162"/>
      <c r="LI50" s="162"/>
      <c r="LJ50" s="162"/>
      <c r="LK50" s="162"/>
      <c r="LL50" s="162"/>
      <c r="LM50" s="162"/>
      <c r="LN50" s="162"/>
      <c r="LO50" s="162"/>
      <c r="LP50" s="162"/>
      <c r="LQ50" s="162"/>
      <c r="LR50" s="162"/>
      <c r="LS50" s="162"/>
      <c r="LT50" s="162"/>
      <c r="LU50" s="162"/>
      <c r="LV50" s="162"/>
      <c r="LW50" s="162"/>
      <c r="LX50" s="162"/>
      <c r="LY50" s="162"/>
      <c r="LZ50" s="162"/>
      <c r="MA50" s="162"/>
      <c r="MB50" s="162"/>
      <c r="MC50" s="162"/>
      <c r="MD50" s="162"/>
      <c r="ME50" s="162"/>
      <c r="MF50" s="162"/>
      <c r="MG50" s="162"/>
      <c r="MH50" s="162"/>
      <c r="MI50" s="162"/>
      <c r="MJ50" s="162"/>
      <c r="MK50" s="162"/>
      <c r="ML50" s="162"/>
      <c r="MM50" s="162"/>
      <c r="MN50" s="162"/>
      <c r="MO50" s="162"/>
      <c r="MP50" s="162"/>
      <c r="MQ50" s="162"/>
      <c r="MR50" s="162"/>
      <c r="MS50" s="162"/>
      <c r="MT50" s="162"/>
      <c r="MU50" s="162"/>
      <c r="MV50" s="162"/>
      <c r="MW50" s="162"/>
      <c r="MX50" s="162"/>
      <c r="MY50" s="162"/>
      <c r="MZ50" s="162"/>
      <c r="NA50" s="162"/>
      <c r="NB50" s="162"/>
      <c r="NC50" s="162"/>
      <c r="ND50" s="162"/>
      <c r="NE50" s="162"/>
      <c r="NF50" s="162"/>
      <c r="NG50" s="162"/>
      <c r="NH50" s="162"/>
      <c r="NI50" s="162"/>
      <c r="NJ50" s="162"/>
      <c r="NK50" s="162"/>
      <c r="NL50" s="162"/>
      <c r="NM50" s="162"/>
      <c r="NN50" s="162"/>
      <c r="NO50" s="162"/>
      <c r="NP50" s="162"/>
      <c r="NQ50" s="162"/>
      <c r="NR50" s="162"/>
      <c r="NS50" s="162"/>
      <c r="NT50" s="162"/>
      <c r="NU50" s="162"/>
      <c r="NV50" s="162"/>
      <c r="NW50" s="162"/>
      <c r="NX50" s="162"/>
      <c r="NY50" s="162"/>
      <c r="NZ50" s="162"/>
      <c r="OA50" s="162"/>
      <c r="OB50" s="162"/>
      <c r="OC50" s="162"/>
      <c r="OD50" s="162"/>
      <c r="OE50" s="162"/>
      <c r="OF50" s="162"/>
      <c r="OG50" s="162"/>
      <c r="OH50" s="162"/>
      <c r="OI50" s="162"/>
      <c r="OJ50" s="162"/>
      <c r="OK50" s="162"/>
      <c r="OL50" s="162"/>
      <c r="OM50" s="162"/>
      <c r="ON50" s="162"/>
      <c r="OO50" s="162"/>
      <c r="OP50" s="162"/>
      <c r="OQ50" s="162"/>
      <c r="OR50" s="162"/>
      <c r="OS50" s="162"/>
      <c r="OT50" s="162"/>
      <c r="OU50" s="162"/>
      <c r="OV50" s="162"/>
      <c r="OW50" s="162"/>
      <c r="OX50" s="162"/>
      <c r="OY50" s="162"/>
      <c r="OZ50" s="162"/>
      <c r="PA50" s="162"/>
      <c r="PB50" s="162"/>
      <c r="PC50" s="162"/>
      <c r="PD50" s="162"/>
      <c r="PE50" s="162"/>
      <c r="PF50" s="162"/>
      <c r="PG50" s="162"/>
      <c r="PH50" s="162"/>
      <c r="PI50" s="162"/>
      <c r="PJ50" s="162"/>
      <c r="PK50" s="162"/>
      <c r="PL50" s="162"/>
      <c r="PM50" s="162"/>
      <c r="PN50" s="162"/>
      <c r="PO50" s="162"/>
      <c r="PP50" s="162"/>
      <c r="PQ50" s="162"/>
      <c r="PR50" s="162"/>
      <c r="PS50" s="162"/>
      <c r="PT50" s="162"/>
      <c r="PU50" s="162"/>
      <c r="PV50" s="162"/>
      <c r="PW50" s="162"/>
      <c r="PX50" s="162"/>
      <c r="PY50" s="162"/>
      <c r="PZ50" s="162"/>
      <c r="QA50" s="162"/>
      <c r="QB50" s="162"/>
      <c r="QC50" s="162"/>
      <c r="QD50" s="162"/>
      <c r="QE50" s="162"/>
      <c r="QF50" s="162"/>
      <c r="QG50" s="162"/>
      <c r="QH50" s="162"/>
      <c r="QI50" s="162"/>
      <c r="QJ50" s="162"/>
      <c r="QK50" s="162"/>
      <c r="QL50" s="162"/>
      <c r="QM50" s="162"/>
      <c r="QN50" s="162"/>
      <c r="QO50" s="162"/>
      <c r="QP50" s="162"/>
      <c r="QQ50" s="162"/>
      <c r="QR50" s="162"/>
      <c r="QS50" s="162"/>
      <c r="QT50" s="162"/>
      <c r="QU50" s="162"/>
      <c r="QV50" s="162"/>
      <c r="QW50" s="162"/>
      <c r="QX50" s="162"/>
      <c r="QY50" s="162"/>
      <c r="QZ50" s="162"/>
      <c r="RA50" s="162"/>
      <c r="RB50" s="162"/>
      <c r="RC50" s="162"/>
      <c r="RD50" s="162"/>
      <c r="RE50" s="162"/>
      <c r="RF50" s="162"/>
      <c r="RG50" s="162"/>
      <c r="RH50" s="162"/>
      <c r="RI50" s="162"/>
      <c r="RJ50" s="162"/>
      <c r="RK50" s="162"/>
      <c r="RL50" s="162"/>
      <c r="RM50" s="162"/>
      <c r="RN50" s="162"/>
      <c r="RO50" s="162"/>
      <c r="RP50" s="162"/>
      <c r="RQ50" s="162"/>
      <c r="RR50" s="162"/>
      <c r="RS50" s="162"/>
      <c r="RT50" s="162"/>
      <c r="RU50" s="162"/>
      <c r="RV50" s="162"/>
      <c r="RW50" s="162"/>
      <c r="RX50" s="162"/>
      <c r="RY50" s="162"/>
      <c r="RZ50" s="162"/>
      <c r="SA50" s="162"/>
      <c r="SB50" s="162"/>
      <c r="SC50" s="162"/>
      <c r="SD50" s="162"/>
      <c r="SE50" s="162"/>
      <c r="SF50" s="162"/>
      <c r="SG50" s="162"/>
      <c r="SH50" s="162"/>
      <c r="SI50" s="162"/>
      <c r="SJ50" s="162"/>
      <c r="SK50" s="162"/>
      <c r="SL50" s="162"/>
      <c r="SM50" s="162"/>
      <c r="SN50" s="162"/>
      <c r="SO50" s="162"/>
      <c r="SP50" s="162"/>
      <c r="SQ50" s="162"/>
      <c r="SR50" s="162"/>
      <c r="SS50" s="162"/>
      <c r="ST50" s="162"/>
      <c r="SU50" s="162"/>
      <c r="SV50" s="162"/>
      <c r="SW50" s="162"/>
      <c r="SX50" s="162"/>
      <c r="SY50" s="162"/>
      <c r="SZ50" s="162"/>
      <c r="TA50" s="162"/>
      <c r="TB50" s="162"/>
      <c r="TC50" s="162"/>
      <c r="TD50" s="162"/>
      <c r="TE50" s="162"/>
      <c r="TF50" s="162"/>
      <c r="TG50" s="162"/>
      <c r="TH50" s="162"/>
      <c r="TI50" s="162"/>
      <c r="TJ50" s="162"/>
      <c r="TK50" s="162"/>
      <c r="TL50" s="162"/>
      <c r="TM50" s="162"/>
      <c r="TN50" s="162"/>
      <c r="TO50" s="162"/>
      <c r="TP50" s="162"/>
      <c r="TQ50" s="162"/>
      <c r="TR50" s="162"/>
      <c r="TS50" s="162"/>
      <c r="TT50" s="162"/>
      <c r="TU50" s="162"/>
      <c r="TV50" s="162"/>
      <c r="TW50" s="162"/>
      <c r="TX50" s="162"/>
      <c r="TY50" s="162"/>
      <c r="TZ50" s="162"/>
      <c r="UA50" s="162"/>
      <c r="UB50" s="162"/>
      <c r="UC50" s="162"/>
      <c r="UD50" s="162"/>
      <c r="UE50" s="162"/>
      <c r="UF50" s="162"/>
      <c r="UG50" s="162"/>
      <c r="UH50" s="162"/>
      <c r="UI50" s="162"/>
      <c r="UJ50" s="162"/>
      <c r="UK50" s="162"/>
      <c r="UL50" s="162"/>
      <c r="UM50" s="162"/>
      <c r="UN50" s="162"/>
      <c r="UO50" s="162"/>
      <c r="UP50" s="162"/>
      <c r="UQ50" s="162"/>
      <c r="UR50" s="162"/>
      <c r="US50" s="162"/>
      <c r="UT50" s="162"/>
      <c r="UU50" s="162"/>
      <c r="UV50" s="162"/>
      <c r="UW50" s="162"/>
      <c r="UX50" s="162"/>
      <c r="UY50" s="162"/>
      <c r="UZ50" s="162"/>
      <c r="VA50" s="162"/>
      <c r="VB50" s="162"/>
      <c r="VC50" s="162"/>
      <c r="VD50" s="162"/>
      <c r="VE50" s="162"/>
      <c r="VF50" s="162"/>
      <c r="VG50" s="162"/>
      <c r="VH50" s="162"/>
      <c r="VI50" s="162"/>
      <c r="VJ50" s="162"/>
      <c r="VK50" s="162"/>
      <c r="VL50" s="162"/>
      <c r="VM50" s="162"/>
      <c r="VN50" s="162"/>
      <c r="VO50" s="162"/>
      <c r="VP50" s="162"/>
      <c r="VQ50" s="162"/>
      <c r="VR50" s="162"/>
      <c r="VS50" s="162"/>
      <c r="VT50" s="162"/>
      <c r="VU50" s="162"/>
      <c r="VV50" s="162"/>
      <c r="VW50" s="162"/>
      <c r="VX50" s="162"/>
      <c r="VY50" s="162"/>
      <c r="VZ50" s="162"/>
      <c r="WA50" s="162"/>
      <c r="WB50" s="162"/>
      <c r="WC50" s="162"/>
      <c r="WD50" s="162"/>
      <c r="WE50" s="162"/>
      <c r="WF50" s="162"/>
      <c r="WG50" s="162"/>
      <c r="WH50" s="162"/>
      <c r="WI50" s="162"/>
      <c r="WJ50" s="162"/>
      <c r="WK50" s="162"/>
      <c r="WL50" s="162"/>
      <c r="WM50" s="162"/>
      <c r="WN50" s="162"/>
      <c r="WO50" s="162"/>
      <c r="WP50" s="162"/>
      <c r="WQ50" s="162"/>
      <c r="WR50" s="162"/>
      <c r="WS50" s="162"/>
      <c r="WT50" s="162"/>
      <c r="WU50" s="162"/>
      <c r="WV50" s="162"/>
      <c r="WW50" s="162"/>
      <c r="WX50" s="162"/>
      <c r="WY50" s="162"/>
      <c r="WZ50" s="162"/>
      <c r="XA50" s="162"/>
      <c r="XB50" s="162"/>
      <c r="XC50" s="162"/>
      <c r="XD50" s="162"/>
      <c r="XE50" s="162"/>
      <c r="XF50" s="162"/>
      <c r="XG50" s="162"/>
      <c r="XH50" s="162"/>
      <c r="XI50" s="162"/>
      <c r="XJ50" s="162"/>
      <c r="XK50" s="162"/>
      <c r="XL50" s="162"/>
      <c r="XM50" s="162"/>
      <c r="XN50" s="162"/>
      <c r="XO50" s="162"/>
      <c r="XP50" s="162"/>
      <c r="XQ50" s="162"/>
      <c r="XR50" s="162"/>
      <c r="XS50" s="162"/>
      <c r="XT50" s="162"/>
      <c r="XU50" s="162"/>
      <c r="XV50" s="162"/>
      <c r="XW50" s="162"/>
      <c r="XX50" s="162"/>
      <c r="XY50" s="162"/>
      <c r="XZ50" s="162"/>
      <c r="YA50" s="162"/>
      <c r="YB50" s="162"/>
      <c r="YC50" s="162"/>
      <c r="YD50" s="162"/>
      <c r="YE50" s="162"/>
      <c r="YF50" s="162"/>
      <c r="YG50" s="162"/>
      <c r="YH50" s="162"/>
      <c r="YI50" s="162"/>
      <c r="YJ50" s="162"/>
      <c r="YK50" s="162"/>
      <c r="YL50" s="162"/>
      <c r="YM50" s="162"/>
      <c r="YN50" s="162"/>
      <c r="YO50" s="162"/>
      <c r="YP50" s="162"/>
      <c r="YQ50" s="162"/>
      <c r="YR50" s="162"/>
      <c r="YS50" s="162"/>
      <c r="YT50" s="162"/>
      <c r="YU50" s="162"/>
      <c r="YV50" s="162"/>
      <c r="YW50" s="162"/>
      <c r="YX50" s="162"/>
      <c r="YY50" s="162"/>
      <c r="YZ50" s="162"/>
      <c r="ZA50" s="162"/>
      <c r="ZB50" s="162"/>
      <c r="ZC50" s="162"/>
      <c r="ZD50" s="162"/>
      <c r="ZE50" s="162"/>
      <c r="ZF50" s="162"/>
      <c r="ZG50" s="162"/>
      <c r="ZH50" s="162"/>
      <c r="ZI50" s="162"/>
      <c r="ZJ50" s="162"/>
      <c r="ZK50" s="162"/>
      <c r="ZL50" s="162"/>
      <c r="ZM50" s="162"/>
      <c r="ZN50" s="162"/>
      <c r="ZO50" s="162"/>
      <c r="ZP50" s="162"/>
      <c r="ZQ50" s="162"/>
      <c r="ZR50" s="162"/>
      <c r="ZS50" s="162"/>
      <c r="ZT50" s="162"/>
      <c r="ZU50" s="162"/>
      <c r="ZV50" s="162"/>
      <c r="ZW50" s="162"/>
      <c r="ZX50" s="162"/>
      <c r="ZY50" s="162"/>
      <c r="ZZ50" s="162"/>
      <c r="AAA50" s="162"/>
      <c r="AAB50" s="162"/>
      <c r="AAC50" s="162"/>
      <c r="AAD50" s="162"/>
      <c r="AAE50" s="162"/>
      <c r="AAF50" s="162"/>
      <c r="AAG50" s="162"/>
      <c r="AAH50" s="162"/>
      <c r="AAI50" s="162"/>
      <c r="AAJ50" s="162"/>
      <c r="AAK50" s="162"/>
      <c r="AAL50" s="162"/>
      <c r="AAM50" s="162"/>
      <c r="AAN50" s="162"/>
      <c r="AAO50" s="162"/>
      <c r="AAP50" s="162"/>
      <c r="AAQ50" s="162"/>
      <c r="AAR50" s="162"/>
      <c r="AAS50" s="162"/>
      <c r="AAT50" s="162"/>
      <c r="AAU50" s="162"/>
      <c r="AAV50" s="162"/>
      <c r="AAW50" s="162"/>
      <c r="AAX50" s="162"/>
      <c r="AAY50" s="162"/>
      <c r="AAZ50" s="162"/>
      <c r="ABA50" s="162"/>
      <c r="ABB50" s="162"/>
      <c r="ABC50" s="162"/>
      <c r="ABD50" s="162"/>
      <c r="ABE50" s="162"/>
      <c r="ABF50" s="162"/>
      <c r="ABG50" s="162"/>
      <c r="ABH50" s="162"/>
      <c r="ABI50" s="162"/>
      <c r="ABJ50" s="162"/>
      <c r="ABK50" s="162"/>
      <c r="ABL50" s="162"/>
      <c r="ABM50" s="162"/>
      <c r="ABN50" s="162"/>
      <c r="ABO50" s="162"/>
      <c r="ABP50" s="162"/>
      <c r="ABQ50" s="162"/>
      <c r="ABR50" s="162"/>
      <c r="ABS50" s="162"/>
      <c r="ABT50" s="162"/>
      <c r="ABU50" s="162"/>
      <c r="ABV50" s="162"/>
      <c r="ABW50" s="162"/>
      <c r="ABX50" s="162"/>
      <c r="ABY50" s="162"/>
      <c r="ABZ50" s="162"/>
      <c r="ACA50" s="162"/>
      <c r="ACB50" s="162"/>
      <c r="ACC50" s="162"/>
      <c r="ACD50" s="162"/>
      <c r="ACE50" s="162"/>
      <c r="ACF50" s="162"/>
      <c r="ACG50" s="162"/>
      <c r="ACH50" s="162"/>
      <c r="ACI50" s="162"/>
      <c r="ACJ50" s="162"/>
      <c r="ACK50" s="162"/>
      <c r="ACL50" s="162"/>
      <c r="ACM50" s="162"/>
      <c r="ACN50" s="162"/>
      <c r="ACO50" s="162"/>
      <c r="ACP50" s="162"/>
      <c r="ACQ50" s="162"/>
      <c r="ACR50" s="162"/>
      <c r="ACS50" s="162"/>
      <c r="ACT50" s="162"/>
      <c r="ACU50" s="162"/>
      <c r="ACV50" s="162"/>
      <c r="ACW50" s="162"/>
      <c r="ACX50" s="162"/>
      <c r="ACY50" s="162"/>
      <c r="ACZ50" s="162"/>
      <c r="ADA50" s="162"/>
      <c r="ADB50" s="162"/>
      <c r="ADC50" s="162"/>
      <c r="ADD50" s="162"/>
      <c r="ADE50" s="162"/>
      <c r="ADF50" s="162"/>
      <c r="ADG50" s="162"/>
      <c r="ADH50" s="162"/>
      <c r="ADI50" s="162"/>
      <c r="ADJ50" s="162"/>
      <c r="ADK50" s="162"/>
      <c r="ADL50" s="162"/>
      <c r="ADM50" s="162"/>
      <c r="ADN50" s="162"/>
      <c r="ADO50" s="162"/>
      <c r="ADP50" s="162"/>
      <c r="ADQ50" s="162"/>
      <c r="ADR50" s="162"/>
      <c r="ADS50" s="162"/>
      <c r="ADT50" s="162"/>
      <c r="ADU50" s="162"/>
      <c r="ADV50" s="162"/>
      <c r="ADW50" s="162"/>
      <c r="ADX50" s="162"/>
      <c r="ADY50" s="162"/>
      <c r="ADZ50" s="162"/>
      <c r="AEA50" s="162"/>
      <c r="AEB50" s="162"/>
      <c r="AEC50" s="162"/>
      <c r="AED50" s="162"/>
      <c r="AEE50" s="162"/>
      <c r="AEF50" s="162"/>
      <c r="AEG50" s="162"/>
      <c r="AEH50" s="162"/>
      <c r="AEI50" s="162"/>
      <c r="AEJ50" s="162"/>
      <c r="AEK50" s="162"/>
      <c r="AEL50" s="162"/>
      <c r="AEM50" s="162"/>
      <c r="AEN50" s="162"/>
      <c r="AEO50" s="162"/>
      <c r="AEP50" s="162"/>
      <c r="AEQ50" s="162"/>
      <c r="AER50" s="162"/>
      <c r="AES50" s="162"/>
      <c r="AET50" s="162"/>
      <c r="AEU50" s="162"/>
      <c r="AEV50" s="162"/>
      <c r="AEW50" s="162"/>
      <c r="AEX50" s="162"/>
      <c r="AEY50" s="162"/>
      <c r="AEZ50" s="162"/>
      <c r="AFA50" s="162"/>
      <c r="AFB50" s="162"/>
      <c r="AFC50" s="162"/>
      <c r="AFD50" s="162"/>
      <c r="AFE50" s="162"/>
      <c r="AFF50" s="162"/>
      <c r="AFG50" s="162"/>
      <c r="AFH50" s="162"/>
      <c r="AFI50" s="162"/>
      <c r="AFJ50" s="162"/>
      <c r="AFK50" s="162"/>
      <c r="AFL50" s="162"/>
      <c r="AFM50" s="162"/>
      <c r="AFN50" s="162"/>
      <c r="AFO50" s="162"/>
      <c r="AFP50" s="162"/>
      <c r="AFQ50" s="162"/>
      <c r="AFR50" s="162"/>
      <c r="AFS50" s="162"/>
      <c r="AFT50" s="162"/>
      <c r="AFU50" s="162"/>
      <c r="AFV50" s="162"/>
      <c r="AFW50" s="162"/>
      <c r="AFX50" s="162"/>
      <c r="AFY50" s="162"/>
      <c r="AFZ50" s="162"/>
      <c r="AGA50" s="162"/>
      <c r="AGB50" s="162"/>
      <c r="AGC50" s="162"/>
      <c r="AGD50" s="162"/>
      <c r="AGE50" s="162"/>
      <c r="AGF50" s="162"/>
      <c r="AGG50" s="162"/>
      <c r="AGH50" s="162"/>
      <c r="AGI50" s="162"/>
      <c r="AGJ50" s="162"/>
      <c r="AGK50" s="162"/>
      <c r="AGL50" s="162"/>
      <c r="AGM50" s="162"/>
      <c r="AGN50" s="162"/>
      <c r="AGO50" s="162"/>
      <c r="AGP50" s="162"/>
      <c r="AGQ50" s="162"/>
      <c r="AGR50" s="162"/>
      <c r="AGS50" s="162"/>
      <c r="AGT50" s="162"/>
      <c r="AGU50" s="162"/>
      <c r="AGV50" s="162"/>
      <c r="AGW50" s="162"/>
      <c r="AGX50" s="162"/>
      <c r="AGY50" s="162"/>
      <c r="AGZ50" s="162"/>
      <c r="AHA50" s="162"/>
      <c r="AHB50" s="162"/>
      <c r="AHC50" s="162"/>
      <c r="AHD50" s="162"/>
      <c r="AHE50" s="162"/>
      <c r="AHF50" s="162"/>
      <c r="AHG50" s="162"/>
      <c r="AHH50" s="162"/>
      <c r="AHI50" s="162"/>
      <c r="AHJ50" s="162"/>
      <c r="AHK50" s="162"/>
      <c r="AHL50" s="162"/>
      <c r="AHM50" s="162"/>
      <c r="AHN50" s="162"/>
      <c r="AHO50" s="162"/>
      <c r="AHP50" s="162"/>
      <c r="AHQ50" s="162"/>
      <c r="AHR50" s="162"/>
      <c r="AHS50" s="162"/>
      <c r="AHT50" s="162"/>
      <c r="AHU50" s="162"/>
      <c r="AHV50" s="162"/>
      <c r="AHW50" s="162"/>
      <c r="AHX50" s="162"/>
      <c r="AHY50" s="162"/>
      <c r="AHZ50" s="162"/>
      <c r="AIA50" s="162"/>
      <c r="AIB50" s="162"/>
      <c r="AIC50" s="162"/>
      <c r="AID50" s="162"/>
      <c r="AIE50" s="162"/>
      <c r="AIF50" s="162"/>
      <c r="AIG50" s="162"/>
      <c r="AIH50" s="162"/>
      <c r="AII50" s="162"/>
      <c r="AIJ50" s="162"/>
      <c r="AIK50" s="162"/>
      <c r="AIL50" s="162"/>
      <c r="AIM50" s="162"/>
      <c r="AIN50" s="162"/>
      <c r="AIO50" s="162"/>
      <c r="AIP50" s="162"/>
      <c r="AIQ50" s="162"/>
      <c r="AIR50" s="162"/>
      <c r="AIS50" s="162"/>
      <c r="AIT50" s="162"/>
      <c r="AIU50" s="162"/>
      <c r="AIV50" s="162"/>
      <c r="AIW50" s="162"/>
      <c r="AIX50" s="162"/>
      <c r="AIY50" s="162"/>
      <c r="AIZ50" s="162"/>
      <c r="AJA50" s="162"/>
      <c r="AJB50" s="162"/>
      <c r="AJC50" s="162"/>
      <c r="AJD50" s="162"/>
      <c r="AJE50" s="162"/>
      <c r="AJF50" s="162"/>
      <c r="AJG50" s="162"/>
      <c r="AJH50" s="162"/>
      <c r="AJI50" s="162"/>
      <c r="AJJ50" s="162"/>
      <c r="AJK50" s="162"/>
      <c r="AJL50" s="162"/>
      <c r="AJM50" s="162"/>
      <c r="AJN50" s="162"/>
      <c r="AJO50" s="162"/>
      <c r="AJP50" s="162"/>
      <c r="AJQ50" s="162"/>
      <c r="AJR50" s="162"/>
      <c r="AJS50" s="162"/>
      <c r="AJT50" s="162"/>
      <c r="AJU50" s="162"/>
      <c r="AJV50" s="162"/>
      <c r="AJW50" s="162"/>
      <c r="AJX50" s="162"/>
      <c r="AJY50" s="162"/>
      <c r="AJZ50" s="162"/>
      <c r="AKA50" s="162"/>
      <c r="AKB50" s="162"/>
      <c r="AKC50" s="162"/>
      <c r="AKD50" s="162"/>
      <c r="AKE50" s="162"/>
      <c r="AKF50" s="162"/>
      <c r="AKG50" s="162"/>
      <c r="AKH50" s="162"/>
      <c r="AKI50" s="162"/>
      <c r="AKJ50" s="162"/>
      <c r="AKK50" s="162"/>
      <c r="AKL50" s="162"/>
      <c r="AKM50" s="162"/>
      <c r="AKN50" s="162"/>
      <c r="AKO50" s="162"/>
      <c r="AKP50" s="162"/>
      <c r="AKQ50" s="162"/>
      <c r="AKR50" s="162"/>
      <c r="AKS50" s="162"/>
      <c r="AKT50" s="162"/>
      <c r="AKU50" s="162"/>
      <c r="AKV50" s="162"/>
      <c r="AKW50" s="162"/>
      <c r="AKX50" s="162"/>
      <c r="AKY50" s="162"/>
      <c r="AKZ50" s="162"/>
      <c r="ALA50" s="162"/>
      <c r="ALB50" s="162"/>
      <c r="ALC50" s="162"/>
      <c r="ALD50" s="162"/>
      <c r="ALE50" s="162"/>
      <c r="ALF50" s="162"/>
      <c r="ALG50" s="162"/>
      <c r="ALH50" s="162"/>
      <c r="ALI50" s="162"/>
      <c r="ALJ50" s="162"/>
      <c r="ALK50" s="162"/>
      <c r="ALL50" s="162"/>
      <c r="ALM50" s="162"/>
      <c r="ALN50" s="162"/>
      <c r="ALO50" s="162"/>
      <c r="ALP50" s="162"/>
      <c r="ALQ50" s="162"/>
      <c r="ALR50" s="162"/>
      <c r="ALS50" s="162"/>
      <c r="ALT50" s="162"/>
      <c r="ALU50" s="162"/>
      <c r="ALV50" s="162"/>
      <c r="ALW50" s="162"/>
      <c r="ALX50" s="162"/>
      <c r="ALY50" s="162"/>
      <c r="ALZ50" s="162"/>
      <c r="AMA50" s="162"/>
      <c r="AMB50" s="162"/>
      <c r="AMC50" s="162"/>
      <c r="AMD50" s="162"/>
      <c r="AME50" s="162"/>
      <c r="AMF50" s="162"/>
      <c r="AMG50" s="162"/>
      <c r="AMH50" s="162"/>
      <c r="AMI50" s="162"/>
      <c r="AMJ50" s="162"/>
      <c r="AMK50" s="162"/>
    </row>
    <row r="51" customFormat="false" ht="12.8" hidden="false" customHeight="false" outlineLevel="0" collapsed="false">
      <c r="C51" s="166"/>
      <c r="D51" s="167"/>
      <c r="E51" s="167"/>
      <c r="F51" s="167"/>
      <c r="G51" s="167"/>
      <c r="H51" s="167"/>
      <c r="I51" s="167"/>
      <c r="J51" s="167"/>
      <c r="K51" s="139" t="str">
        <f aca="false">IF(C50+E50+G50+I50-K50=0," ","error")</f>
        <v> </v>
      </c>
      <c r="L51" s="168"/>
      <c r="M51" s="140"/>
      <c r="P51" s="84" t="s">
        <v>332</v>
      </c>
    </row>
    <row r="52" customFormat="false" ht="20.15" hidden="false" customHeight="true" outlineLevel="0" collapsed="false">
      <c r="B52" s="169" t="s">
        <v>381</v>
      </c>
      <c r="C52" s="170" t="n">
        <f aca="false">+C29-C50</f>
        <v>-4864.80999999997</v>
      </c>
      <c r="D52" s="171"/>
      <c r="E52" s="170" t="n">
        <f aca="false">+E29-E50</f>
        <v>0</v>
      </c>
      <c r="F52" s="171"/>
      <c r="G52" s="170" t="n">
        <f aca="false">+G29-G50</f>
        <v>0</v>
      </c>
      <c r="H52" s="171"/>
      <c r="I52" s="170" t="n">
        <f aca="false">+I29-I50</f>
        <v>0</v>
      </c>
      <c r="J52" s="171"/>
      <c r="K52" s="170" t="n">
        <f aca="false">I52+E52+C52+G52</f>
        <v>-4864.80999999997</v>
      </c>
      <c r="L52" s="172"/>
      <c r="M52" s="170" t="n">
        <v>10519.07</v>
      </c>
      <c r="N52" s="173"/>
      <c r="P52" s="84" t="s">
        <v>332</v>
      </c>
    </row>
    <row r="53" customFormat="false" ht="14.25" hidden="false" customHeight="true" outlineLevel="0" collapsed="false">
      <c r="B53" s="169"/>
      <c r="C53" s="174"/>
      <c r="D53" s="171"/>
      <c r="E53" s="174"/>
      <c r="F53" s="171"/>
      <c r="G53" s="174"/>
      <c r="H53" s="171"/>
      <c r="I53" s="174"/>
      <c r="J53" s="171"/>
      <c r="K53" s="174"/>
      <c r="L53" s="172"/>
      <c r="M53" s="174"/>
      <c r="N53" s="173"/>
    </row>
    <row r="54" customFormat="false" ht="19.5" hidden="false" customHeight="true" outlineLevel="0" collapsed="false">
      <c r="B54" s="175" t="s">
        <v>382</v>
      </c>
      <c r="C54" s="176"/>
      <c r="D54" s="171"/>
      <c r="E54" s="176"/>
      <c r="F54" s="171"/>
      <c r="G54" s="176"/>
      <c r="H54" s="171"/>
      <c r="I54" s="176"/>
      <c r="J54" s="171"/>
      <c r="K54" s="176" t="n">
        <f aca="false">I54+E54+C54+G54</f>
        <v>0</v>
      </c>
      <c r="L54" s="172"/>
      <c r="M54" s="176"/>
    </row>
    <row r="55" customFormat="false" ht="14.25" hidden="false" customHeight="true" outlineLevel="0" collapsed="false">
      <c r="B55" s="177"/>
      <c r="C55" s="178"/>
      <c r="D55" s="171"/>
      <c r="E55" s="178"/>
      <c r="F55" s="171"/>
      <c r="G55" s="178"/>
      <c r="H55" s="171"/>
      <c r="I55" s="178"/>
      <c r="J55" s="171"/>
      <c r="K55" s="179"/>
      <c r="L55" s="172"/>
      <c r="M55" s="178"/>
    </row>
    <row r="56" customFormat="false" ht="29.25" hidden="false" customHeight="true" outlineLevel="0" collapsed="false">
      <c r="B56" s="154" t="s">
        <v>383</v>
      </c>
      <c r="C56" s="170" t="n">
        <f aca="false">+C52+C54</f>
        <v>-4864.80999999997</v>
      </c>
      <c r="D56" s="171"/>
      <c r="E56" s="170" t="n">
        <f aca="false">+E52+E54</f>
        <v>0</v>
      </c>
      <c r="F56" s="171"/>
      <c r="G56" s="170" t="n">
        <f aca="false">+G52+G54</f>
        <v>0</v>
      </c>
      <c r="H56" s="171"/>
      <c r="I56" s="170" t="n">
        <f aca="false">+I52+I54</f>
        <v>0</v>
      </c>
      <c r="J56" s="171"/>
      <c r="K56" s="170" t="n">
        <f aca="false">I56+E56+C56+G56</f>
        <v>-4864.80999999997</v>
      </c>
      <c r="L56" s="172"/>
      <c r="M56" s="170" t="n">
        <v>10519.07</v>
      </c>
    </row>
    <row r="57" customFormat="false" ht="12.8" hidden="false" customHeight="false" outlineLevel="0" collapsed="false">
      <c r="K57" s="139" t="str">
        <f aca="false">IF(C56+E56+I56-K56=0," ","error")</f>
        <v> </v>
      </c>
    </row>
  </sheetData>
  <mergeCells count="13">
    <mergeCell ref="B2:B7"/>
    <mergeCell ref="C2:K2"/>
    <mergeCell ref="C3:K3"/>
    <mergeCell ref="C4:K4"/>
    <mergeCell ref="C5:C7"/>
    <mergeCell ref="D5:D7"/>
    <mergeCell ref="E5:G5"/>
    <mergeCell ref="H5:H7"/>
    <mergeCell ref="I5:K5"/>
    <mergeCell ref="E6:G6"/>
    <mergeCell ref="I6:K6"/>
    <mergeCell ref="E7:G7"/>
    <mergeCell ref="I7:K7"/>
  </mergeCells>
  <printOptions headings="false" gridLines="false" gridLinesSet="true" horizontalCentered="false" verticalCentered="false"/>
  <pageMargins left="0.551388888888889" right="0.511805555555556" top="0.472222222222222" bottom="0.39375" header="0.472222222222222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D41A"/>
    <pageSetUpPr fitToPage="true"/>
  </sheetPr>
  <dimension ref="A1:AMK53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A2"/>
    </sheetView>
  </sheetViews>
  <sheetFormatPr defaultColWidth="8.6796875" defaultRowHeight="12.8" zeroHeight="false" outlineLevelRow="0" outlineLevelCol="0"/>
  <cols>
    <col collapsed="false" customWidth="true" hidden="true" outlineLevel="0" max="1" min="1" style="30" width="28.84"/>
    <col collapsed="false" customWidth="true" hidden="false" outlineLevel="0" max="2" min="2" style="84" width="28.84"/>
    <col collapsed="false" customWidth="true" hidden="false" outlineLevel="0" max="3" min="3" style="85" width="19"/>
    <col collapsed="false" customWidth="true" hidden="false" outlineLevel="0" max="4" min="4" style="84" width="3.83"/>
    <col collapsed="false" customWidth="true" hidden="false" outlineLevel="0" max="5" min="5" style="84" width="15.45"/>
    <col collapsed="false" customWidth="true" hidden="false" outlineLevel="0" max="6" min="6" style="84" width="1.54"/>
    <col collapsed="false" customWidth="true" hidden="false" outlineLevel="0" max="7" min="7" style="84" width="15.45"/>
    <col collapsed="false" customWidth="true" hidden="false" outlineLevel="0" max="8" min="8" style="84" width="1.46"/>
    <col collapsed="false" customWidth="true" hidden="false" outlineLevel="0" max="9" min="9" style="84" width="15.45"/>
    <col collapsed="false" customWidth="true" hidden="false" outlineLevel="0" max="10" min="10" style="84" width="1.54"/>
    <col collapsed="false" customWidth="true" hidden="false" outlineLevel="0" max="11" min="11" style="84" width="15.54"/>
    <col collapsed="false" customWidth="true" hidden="false" outlineLevel="0" max="12" min="12" style="84" width="1.54"/>
    <col collapsed="false" customWidth="true" hidden="false" outlineLevel="0" max="13" min="13" style="84" width="14.72"/>
    <col collapsed="false" customWidth="true" hidden="false" outlineLevel="0" max="14" min="14" style="84" width="1.54"/>
    <col collapsed="false" customWidth="true" hidden="false" outlineLevel="0" max="15" min="15" style="84" width="14.72"/>
    <col collapsed="false" customWidth="true" hidden="false" outlineLevel="0" max="16" min="16" style="84" width="1.54"/>
    <col collapsed="false" customWidth="true" hidden="false" outlineLevel="0" max="17" min="17" style="84" width="14.72"/>
    <col collapsed="false" customWidth="true" hidden="false" outlineLevel="0" max="1025" min="18" style="84" width="9.18"/>
  </cols>
  <sheetData>
    <row r="1" customFormat="false" ht="12.8" hidden="true" customHeight="true" outlineLevel="0" collapsed="false">
      <c r="C1" s="180"/>
      <c r="D1" s="180"/>
      <c r="E1" s="180"/>
      <c r="F1" s="180"/>
      <c r="G1" s="88" t="n">
        <v>202425</v>
      </c>
      <c r="H1" s="180"/>
      <c r="I1" s="180"/>
      <c r="J1" s="180"/>
      <c r="K1" s="180"/>
      <c r="L1" s="180"/>
      <c r="M1" s="180"/>
      <c r="O1" s="180"/>
      <c r="P1" s="180"/>
      <c r="Q1" s="180"/>
    </row>
    <row r="2" customFormat="false" ht="27" hidden="false" customHeight="true" outlineLevel="0" collapsed="false">
      <c r="C2" s="180" t="str">
        <f aca="false">'R&amp;P Accounts202425'!C3</f>
        <v>Lowther Men's Shed 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O2" s="180" t="n">
        <f aca="false">'R&amp;P Accounts202425'!M3</f>
        <v>0</v>
      </c>
      <c r="P2" s="180"/>
      <c r="Q2" s="180"/>
    </row>
    <row r="3" s="187" customFormat="true" ht="26.25" hidden="false" customHeight="true" outlineLevel="0" collapsed="false">
      <c r="A3" s="30"/>
      <c r="B3" s="181" t="s">
        <v>384</v>
      </c>
      <c r="C3" s="182"/>
      <c r="D3" s="183"/>
      <c r="E3" s="183"/>
      <c r="F3" s="183"/>
      <c r="G3" s="184"/>
      <c r="H3" s="184"/>
      <c r="I3" s="184"/>
      <c r="J3" s="185"/>
      <c r="K3" s="185"/>
      <c r="L3" s="185"/>
      <c r="M3" s="186"/>
      <c r="N3" s="185"/>
      <c r="O3" s="186"/>
      <c r="P3" s="185"/>
      <c r="Q3" s="186"/>
    </row>
    <row r="4" customFormat="false" ht="40.5" hidden="false" customHeight="true" outlineLevel="0" collapsed="false">
      <c r="B4" s="188" t="s">
        <v>385</v>
      </c>
      <c r="C4" s="189" t="s">
        <v>386</v>
      </c>
      <c r="D4" s="189"/>
      <c r="E4" s="189"/>
      <c r="F4" s="190"/>
      <c r="G4" s="191" t="s">
        <v>387</v>
      </c>
      <c r="H4" s="162"/>
      <c r="I4" s="191" t="s">
        <v>388</v>
      </c>
      <c r="J4" s="192"/>
      <c r="K4" s="191" t="s">
        <v>342</v>
      </c>
      <c r="L4" s="192"/>
      <c r="M4" s="191" t="s">
        <v>389</v>
      </c>
      <c r="N4" s="192"/>
      <c r="O4" s="191" t="s">
        <v>390</v>
      </c>
      <c r="P4" s="192"/>
      <c r="Q4" s="191" t="s">
        <v>391</v>
      </c>
    </row>
    <row r="5" customFormat="false" ht="12.8" hidden="false" customHeight="false" outlineLevel="0" collapsed="false">
      <c r="C5" s="193"/>
      <c r="D5" s="193"/>
      <c r="E5" s="193"/>
      <c r="F5" s="194"/>
      <c r="G5" s="195" t="s">
        <v>346</v>
      </c>
      <c r="I5" s="195" t="s">
        <v>346</v>
      </c>
      <c r="J5" s="196"/>
      <c r="K5" s="195" t="s">
        <v>346</v>
      </c>
      <c r="L5" s="196"/>
      <c r="M5" s="195" t="s">
        <v>346</v>
      </c>
      <c r="N5" s="196"/>
      <c r="O5" s="195" t="s">
        <v>346</v>
      </c>
      <c r="P5" s="196"/>
      <c r="Q5" s="195" t="s">
        <v>346</v>
      </c>
    </row>
    <row r="6" customFormat="false" ht="30" hidden="false" customHeight="true" outlineLevel="0" collapsed="false">
      <c r="B6" s="197" t="s">
        <v>392</v>
      </c>
      <c r="C6" s="198" t="s">
        <v>393</v>
      </c>
      <c r="D6" s="198"/>
      <c r="E6" s="198"/>
      <c r="F6" s="199"/>
      <c r="G6" s="200" t="n">
        <f aca="false">'bank reconcile'!F34</f>
        <v>10519.07</v>
      </c>
      <c r="H6" s="201"/>
      <c r="I6" s="200"/>
      <c r="J6" s="201"/>
      <c r="K6" s="200" t="n">
        <v>0</v>
      </c>
      <c r="L6" s="201"/>
      <c r="M6" s="200" t="n">
        <v>0</v>
      </c>
      <c r="N6" s="201"/>
      <c r="O6" s="202" t="n">
        <f aca="false">G6+I6+K6+M6</f>
        <v>10519.07</v>
      </c>
      <c r="P6" s="201"/>
      <c r="Q6" s="200" t="n">
        <v>520</v>
      </c>
    </row>
    <row r="7" customFormat="false" ht="30" hidden="false" customHeight="true" outlineLevel="0" collapsed="false">
      <c r="B7" s="197"/>
      <c r="C7" s="198" t="s">
        <v>394</v>
      </c>
      <c r="D7" s="198"/>
      <c r="E7" s="198"/>
      <c r="F7" s="199"/>
      <c r="G7" s="203" t="n">
        <f aca="false">'R&amp;P Accounts202425'!C56</f>
        <v>-4864.80999999997</v>
      </c>
      <c r="H7" s="201"/>
      <c r="I7" s="200"/>
      <c r="J7" s="201"/>
      <c r="K7" s="200" t="n">
        <v>0</v>
      </c>
      <c r="L7" s="201"/>
      <c r="M7" s="200" t="n">
        <v>0</v>
      </c>
      <c r="N7" s="201"/>
      <c r="O7" s="202" t="n">
        <f aca="false">G7+I7+K7+M7</f>
        <v>-4864.80999999997</v>
      </c>
      <c r="P7" s="201"/>
      <c r="Q7" s="200" t="n">
        <f aca="false">G6</f>
        <v>10519.07</v>
      </c>
    </row>
    <row r="8" customFormat="false" ht="26.25" hidden="false" customHeight="true" outlineLevel="0" collapsed="false">
      <c r="B8" s="197"/>
      <c r="C8" s="198"/>
      <c r="D8" s="198"/>
      <c r="E8" s="198"/>
      <c r="F8" s="199"/>
      <c r="G8" s="204"/>
      <c r="H8" s="201"/>
      <c r="I8" s="204"/>
      <c r="J8" s="201"/>
      <c r="K8" s="204"/>
      <c r="L8" s="201"/>
      <c r="M8" s="204"/>
      <c r="N8" s="201"/>
      <c r="O8" s="202" t="n">
        <f aca="false">G8+I8+K8+M8</f>
        <v>0</v>
      </c>
      <c r="P8" s="201"/>
      <c r="Q8" s="204"/>
    </row>
    <row r="9" customFormat="false" ht="26.25" hidden="false" customHeight="true" outlineLevel="0" collapsed="false">
      <c r="B9" s="197"/>
      <c r="C9" s="198"/>
      <c r="D9" s="198"/>
      <c r="E9" s="198"/>
      <c r="F9" s="199"/>
      <c r="G9" s="205"/>
      <c r="H9" s="201"/>
      <c r="I9" s="205"/>
      <c r="J9" s="201"/>
      <c r="K9" s="205"/>
      <c r="L9" s="201"/>
      <c r="M9" s="205"/>
      <c r="N9" s="201"/>
      <c r="O9" s="206" t="n">
        <f aca="false">G9+I9+K9+M9</f>
        <v>0</v>
      </c>
      <c r="P9" s="201"/>
      <c r="Q9" s="205"/>
    </row>
    <row r="10" customFormat="false" ht="30" hidden="false" customHeight="true" outlineLevel="0" collapsed="false">
      <c r="C10" s="207" t="s">
        <v>395</v>
      </c>
      <c r="D10" s="207"/>
      <c r="E10" s="207"/>
      <c r="F10" s="208"/>
      <c r="G10" s="203" t="n">
        <v>2402.08</v>
      </c>
      <c r="H10" s="209"/>
      <c r="I10" s="170" t="n">
        <f aca="false">SUM(I6:I9)</f>
        <v>0</v>
      </c>
      <c r="J10" s="210"/>
      <c r="K10" s="170" t="n">
        <f aca="false">SUM(K6:K9)</f>
        <v>0</v>
      </c>
      <c r="L10" s="210"/>
      <c r="M10" s="170" t="n">
        <f aca="false">SUM(M6:M9)</f>
        <v>0</v>
      </c>
      <c r="N10" s="211"/>
      <c r="O10" s="203" t="n">
        <f aca="false">G10+I10+K10+M10</f>
        <v>2402.08</v>
      </c>
      <c r="P10" s="211"/>
      <c r="Q10" s="203" t="n">
        <f aca="false">G6</f>
        <v>10519.07</v>
      </c>
      <c r="S10" s="84" t="s">
        <v>332</v>
      </c>
    </row>
    <row r="11" customFormat="false" ht="26.25" hidden="false" customHeight="true" outlineLevel="0" collapsed="false">
      <c r="C11" s="212" t="s">
        <v>396</v>
      </c>
      <c r="D11" s="212"/>
      <c r="E11" s="212"/>
      <c r="F11" s="213"/>
      <c r="G11" s="214" t="n">
        <f aca="false">G7-'R&amp;P Accounts202425'!C56</f>
        <v>0</v>
      </c>
      <c r="H11" s="210"/>
      <c r="I11" s="214" t="n">
        <f aca="false">I7-'R&amp;P Accounts202425'!E56</f>
        <v>0</v>
      </c>
      <c r="J11" s="210"/>
      <c r="K11" s="214" t="n">
        <f aca="false">K7-'R&amp;P Accounts202425'!G56</f>
        <v>0</v>
      </c>
      <c r="L11" s="210"/>
      <c r="M11" s="214" t="n">
        <f aca="false">M7-'R&amp;P Accounts202425'!I56</f>
        <v>0</v>
      </c>
      <c r="N11" s="211"/>
      <c r="O11" s="214" t="n">
        <f aca="false">O7-'R&amp;P Accounts202425'!K56</f>
        <v>0</v>
      </c>
      <c r="P11" s="211"/>
      <c r="Q11" s="214"/>
      <c r="S11" s="84" t="s">
        <v>332</v>
      </c>
      <c r="T11" s="84" t="s">
        <v>332</v>
      </c>
    </row>
    <row r="12" customFormat="false" ht="12.8" hidden="false" customHeight="false" outlineLevel="0" collapsed="false">
      <c r="D12" s="85"/>
      <c r="E12" s="85"/>
      <c r="F12" s="215"/>
      <c r="H12" s="216"/>
      <c r="J12" s="216"/>
      <c r="K12" s="196"/>
      <c r="L12" s="196"/>
      <c r="N12" s="216"/>
      <c r="P12" s="216"/>
    </row>
    <row r="13" customFormat="false" ht="30.75" hidden="false" customHeight="true" outlineLevel="0" collapsed="false">
      <c r="C13" s="217" t="s">
        <v>397</v>
      </c>
      <c r="D13" s="217"/>
      <c r="E13" s="217"/>
      <c r="F13" s="218"/>
      <c r="H13" s="216"/>
      <c r="I13" s="219"/>
      <c r="J13" s="216"/>
      <c r="K13" s="220" t="s">
        <v>398</v>
      </c>
      <c r="L13" s="220"/>
      <c r="M13" s="220"/>
      <c r="N13" s="216"/>
      <c r="O13" s="219" t="s">
        <v>399</v>
      </c>
      <c r="P13" s="216"/>
      <c r="Q13" s="219" t="s">
        <v>400</v>
      </c>
    </row>
    <row r="14" s="221" customFormat="true" ht="12.8" hidden="false" customHeight="false" outlineLevel="0" collapsed="false">
      <c r="A14" s="30"/>
      <c r="C14" s="222"/>
      <c r="D14" s="222"/>
      <c r="E14" s="222"/>
      <c r="F14" s="223"/>
      <c r="G14" s="224"/>
      <c r="I14" s="224"/>
      <c r="J14" s="225"/>
      <c r="K14" s="225"/>
      <c r="L14" s="225"/>
      <c r="N14" s="225"/>
      <c r="O14" s="195" t="s">
        <v>346</v>
      </c>
      <c r="P14" s="196"/>
      <c r="Q14" s="195" t="s">
        <v>346</v>
      </c>
    </row>
    <row r="15" customFormat="false" ht="20.15" hidden="false" customHeight="true" outlineLevel="0" collapsed="false">
      <c r="B15" s="197" t="s">
        <v>401</v>
      </c>
      <c r="C15" s="226"/>
      <c r="D15" s="226"/>
      <c r="E15" s="226"/>
      <c r="F15" s="227"/>
      <c r="H15" s="216"/>
      <c r="J15" s="196"/>
      <c r="K15" s="228"/>
      <c r="L15" s="228"/>
      <c r="M15" s="228"/>
      <c r="N15" s="190"/>
      <c r="O15" s="229"/>
      <c r="P15" s="210"/>
      <c r="Q15" s="229"/>
    </row>
    <row r="16" customFormat="false" ht="20.15" hidden="false" customHeight="true" outlineLevel="0" collapsed="false">
      <c r="B16" s="197"/>
      <c r="C16" s="226"/>
      <c r="D16" s="226"/>
      <c r="E16" s="226"/>
      <c r="F16" s="227"/>
      <c r="H16" s="216"/>
      <c r="I16" s="219"/>
      <c r="J16" s="196"/>
      <c r="K16" s="228"/>
      <c r="L16" s="228"/>
      <c r="M16" s="228"/>
      <c r="N16" s="190"/>
      <c r="O16" s="229"/>
      <c r="P16" s="210"/>
      <c r="Q16" s="229"/>
    </row>
    <row r="17" customFormat="false" ht="20.15" hidden="false" customHeight="true" outlineLevel="0" collapsed="false">
      <c r="B17" s="197"/>
      <c r="C17" s="226"/>
      <c r="D17" s="226"/>
      <c r="E17" s="226"/>
      <c r="F17" s="227"/>
      <c r="G17" s="196"/>
      <c r="H17" s="196"/>
      <c r="I17" s="227"/>
      <c r="J17" s="196"/>
      <c r="K17" s="228"/>
      <c r="L17" s="228"/>
      <c r="M17" s="228"/>
      <c r="N17" s="190"/>
      <c r="O17" s="229"/>
      <c r="P17" s="210"/>
      <c r="Q17" s="229"/>
    </row>
    <row r="18" customFormat="false" ht="20.15" hidden="false" customHeight="true" outlineLevel="0" collapsed="false">
      <c r="B18" s="197"/>
      <c r="C18" s="226"/>
      <c r="D18" s="226"/>
      <c r="E18" s="226"/>
      <c r="F18" s="227"/>
      <c r="G18" s="196"/>
      <c r="H18" s="196"/>
      <c r="I18" s="227"/>
      <c r="J18" s="196"/>
      <c r="K18" s="228"/>
      <c r="L18" s="228"/>
      <c r="M18" s="228"/>
      <c r="N18" s="190"/>
      <c r="O18" s="229"/>
      <c r="P18" s="210"/>
      <c r="Q18" s="229"/>
    </row>
    <row r="19" customFormat="false" ht="20.15" hidden="false" customHeight="true" outlineLevel="0" collapsed="false">
      <c r="B19" s="197"/>
      <c r="C19" s="226"/>
      <c r="D19" s="226"/>
      <c r="E19" s="226"/>
      <c r="F19" s="227"/>
      <c r="G19" s="196"/>
      <c r="H19" s="196"/>
      <c r="I19" s="227"/>
      <c r="J19" s="196"/>
      <c r="K19" s="228"/>
      <c r="L19" s="228"/>
      <c r="M19" s="228"/>
      <c r="N19" s="190"/>
      <c r="O19" s="230"/>
      <c r="P19" s="210"/>
      <c r="Q19" s="230"/>
    </row>
    <row r="20" customFormat="false" ht="20.15" hidden="false" customHeight="true" outlineLevel="0" collapsed="false">
      <c r="B20" s="231"/>
      <c r="C20" s="232"/>
      <c r="D20" s="232"/>
      <c r="E20" s="232"/>
      <c r="F20" s="227"/>
      <c r="G20" s="196"/>
      <c r="H20" s="196"/>
      <c r="I20" s="227"/>
      <c r="J20" s="196"/>
      <c r="L20" s="196"/>
      <c r="M20" s="233" t="s">
        <v>402</v>
      </c>
      <c r="N20" s="190"/>
      <c r="O20" s="234" t="n">
        <f aca="false">SUM(O15:O19)</f>
        <v>0</v>
      </c>
      <c r="P20" s="210"/>
      <c r="Q20" s="234" t="n">
        <f aca="false">SUM(Q15:Q19)</f>
        <v>0</v>
      </c>
    </row>
    <row r="21" customFormat="false" ht="12.8" hidden="false" customHeight="false" outlineLevel="0" collapsed="false">
      <c r="D21" s="85"/>
      <c r="E21" s="85"/>
      <c r="F21" s="196"/>
      <c r="H21" s="196"/>
      <c r="J21" s="196"/>
      <c r="K21" s="196"/>
      <c r="L21" s="196"/>
      <c r="M21" s="195"/>
      <c r="N21" s="196"/>
      <c r="O21" s="195"/>
      <c r="P21" s="196"/>
      <c r="Q21" s="195"/>
    </row>
    <row r="22" customFormat="false" ht="27" hidden="false" customHeight="true" outlineLevel="0" collapsed="false">
      <c r="C22" s="217" t="s">
        <v>397</v>
      </c>
      <c r="D22" s="217"/>
      <c r="E22" s="217"/>
      <c r="F22" s="235"/>
      <c r="H22" s="196"/>
      <c r="I22" s="220" t="s">
        <v>398</v>
      </c>
      <c r="J22" s="220"/>
      <c r="K22" s="220"/>
      <c r="L22" s="196"/>
      <c r="M22" s="219" t="s">
        <v>403</v>
      </c>
      <c r="N22" s="196"/>
      <c r="O22" s="219" t="s">
        <v>404</v>
      </c>
      <c r="P22" s="196"/>
      <c r="Q22" s="219" t="s">
        <v>400</v>
      </c>
    </row>
    <row r="23" s="221" customFormat="true" ht="12.8" hidden="false" customHeight="false" outlineLevel="0" collapsed="false">
      <c r="A23" s="30"/>
      <c r="C23" s="222"/>
      <c r="D23" s="222"/>
      <c r="E23" s="222"/>
      <c r="F23" s="223"/>
      <c r="J23" s="225"/>
      <c r="K23" s="224"/>
      <c r="L23" s="225"/>
      <c r="M23" s="195" t="s">
        <v>346</v>
      </c>
      <c r="N23" s="196"/>
      <c r="O23" s="195" t="s">
        <v>346</v>
      </c>
      <c r="P23" s="196"/>
      <c r="Q23" s="195" t="s">
        <v>346</v>
      </c>
    </row>
    <row r="24" customFormat="false" ht="20.15" hidden="false" customHeight="true" outlineLevel="0" collapsed="false">
      <c r="B24" s="197" t="s">
        <v>405</v>
      </c>
      <c r="C24" s="236" t="s">
        <v>406</v>
      </c>
      <c r="D24" s="236"/>
      <c r="E24" s="236"/>
      <c r="F24" s="227"/>
      <c r="G24" s="237"/>
      <c r="H24" s="196"/>
      <c r="I24" s="238"/>
      <c r="J24" s="238"/>
      <c r="K24" s="238"/>
      <c r="L24" s="190"/>
      <c r="M24" s="229"/>
      <c r="N24" s="210"/>
      <c r="O24" s="239" t="n">
        <v>160000</v>
      </c>
      <c r="P24" s="210"/>
      <c r="Q24" s="229"/>
    </row>
    <row r="25" customFormat="false" ht="20.15" hidden="false" customHeight="true" outlineLevel="0" collapsed="false">
      <c r="A25" s="240" t="n">
        <f aca="false">'bank reconcile'!D19</f>
        <v>249.98</v>
      </c>
      <c r="B25" s="197"/>
      <c r="C25" s="236" t="s">
        <v>407</v>
      </c>
      <c r="D25" s="236"/>
      <c r="E25" s="236"/>
      <c r="F25" s="227"/>
      <c r="G25" s="237"/>
      <c r="H25" s="196"/>
      <c r="I25" s="238"/>
      <c r="J25" s="238"/>
      <c r="K25" s="238"/>
      <c r="L25" s="190"/>
      <c r="M25" s="229"/>
      <c r="N25" s="210"/>
      <c r="O25" s="239" t="n">
        <f aca="false">A25*(1-0.33)</f>
        <v>167.4866</v>
      </c>
      <c r="P25" s="210"/>
      <c r="Q25" s="229"/>
    </row>
    <row r="26" customFormat="false" ht="20.15" hidden="false" customHeight="true" outlineLevel="0" collapsed="false">
      <c r="A26" s="30" t="n">
        <v>200</v>
      </c>
      <c r="B26" s="197"/>
      <c r="C26" s="236" t="s">
        <v>408</v>
      </c>
      <c r="D26" s="236"/>
      <c r="E26" s="236"/>
      <c r="F26" s="227"/>
      <c r="G26" s="241"/>
      <c r="H26" s="196"/>
      <c r="I26" s="238"/>
      <c r="J26" s="238"/>
      <c r="K26" s="238"/>
      <c r="L26" s="190"/>
      <c r="M26" s="229"/>
      <c r="N26" s="210"/>
      <c r="O26" s="239" t="n">
        <f aca="false">A26*(1-0.33)</f>
        <v>134</v>
      </c>
      <c r="P26" s="210"/>
      <c r="Q26" s="229"/>
    </row>
    <row r="27" customFormat="false" ht="20.15" hidden="false" customHeight="true" outlineLevel="0" collapsed="false">
      <c r="B27" s="197"/>
      <c r="C27" s="242"/>
      <c r="D27" s="242"/>
      <c r="E27" s="242"/>
      <c r="F27" s="227"/>
      <c r="G27" s="237"/>
      <c r="H27" s="196"/>
      <c r="I27" s="238"/>
      <c r="J27" s="238"/>
      <c r="K27" s="238"/>
      <c r="L27" s="190"/>
      <c r="M27" s="229"/>
      <c r="N27" s="210"/>
      <c r="O27" s="229"/>
      <c r="P27" s="210"/>
      <c r="Q27" s="229"/>
    </row>
    <row r="28" customFormat="false" ht="20.15" hidden="false" customHeight="true" outlineLevel="0" collapsed="false">
      <c r="B28" s="197"/>
      <c r="C28" s="242"/>
      <c r="D28" s="242"/>
      <c r="E28" s="242"/>
      <c r="F28" s="227"/>
      <c r="G28" s="237"/>
      <c r="H28" s="196"/>
      <c r="I28" s="238"/>
      <c r="J28" s="238"/>
      <c r="K28" s="238"/>
      <c r="L28" s="190"/>
      <c r="M28" s="229"/>
      <c r="N28" s="210"/>
      <c r="O28" s="229"/>
      <c r="P28" s="210"/>
      <c r="Q28" s="229"/>
    </row>
    <row r="29" customFormat="false" ht="20.15" hidden="false" customHeight="true" outlineLevel="0" collapsed="false">
      <c r="B29" s="197"/>
      <c r="C29" s="242"/>
      <c r="D29" s="242"/>
      <c r="E29" s="242"/>
      <c r="F29" s="227"/>
      <c r="G29" s="237"/>
      <c r="H29" s="196"/>
      <c r="I29" s="238"/>
      <c r="J29" s="238"/>
      <c r="K29" s="238"/>
      <c r="L29" s="190"/>
      <c r="M29" s="229"/>
      <c r="N29" s="210"/>
      <c r="O29" s="229"/>
      <c r="P29" s="210"/>
      <c r="Q29" s="229"/>
    </row>
    <row r="30" customFormat="false" ht="20.15" hidden="false" customHeight="true" outlineLevel="0" collapsed="false">
      <c r="B30" s="197"/>
      <c r="C30" s="242"/>
      <c r="D30" s="242"/>
      <c r="E30" s="242"/>
      <c r="F30" s="227"/>
      <c r="G30" s="241"/>
      <c r="H30" s="196"/>
      <c r="I30" s="238"/>
      <c r="J30" s="238"/>
      <c r="K30" s="238"/>
      <c r="L30" s="190"/>
      <c r="M30" s="229"/>
      <c r="N30" s="210"/>
      <c r="O30" s="229"/>
      <c r="P30" s="210"/>
      <c r="Q30" s="229"/>
    </row>
    <row r="31" customFormat="false" ht="20.15" hidden="false" customHeight="true" outlineLevel="0" collapsed="false">
      <c r="B31" s="197"/>
      <c r="C31" s="226"/>
      <c r="D31" s="226"/>
      <c r="E31" s="226"/>
      <c r="F31" s="227"/>
      <c r="G31" s="239"/>
      <c r="H31" s="196"/>
      <c r="I31" s="238"/>
      <c r="J31" s="238"/>
      <c r="K31" s="238"/>
      <c r="L31" s="190"/>
      <c r="M31" s="229"/>
      <c r="N31" s="210"/>
      <c r="O31" s="229"/>
      <c r="P31" s="210"/>
      <c r="Q31" s="229"/>
    </row>
    <row r="32" customFormat="false" ht="20.15" hidden="false" customHeight="true" outlineLevel="0" collapsed="false">
      <c r="B32" s="197"/>
      <c r="C32" s="226"/>
      <c r="D32" s="226"/>
      <c r="E32" s="226"/>
      <c r="F32" s="227"/>
      <c r="G32" s="239"/>
      <c r="H32" s="196"/>
      <c r="I32" s="238"/>
      <c r="J32" s="238"/>
      <c r="K32" s="238"/>
      <c r="L32" s="190"/>
      <c r="M32" s="230"/>
      <c r="N32" s="210"/>
      <c r="O32" s="230"/>
      <c r="P32" s="210"/>
      <c r="Q32" s="230"/>
    </row>
    <row r="33" customFormat="false" ht="20.15" hidden="false" customHeight="true" outlineLevel="0" collapsed="false">
      <c r="B33" s="231"/>
      <c r="C33" s="232"/>
      <c r="D33" s="232"/>
      <c r="E33" s="232"/>
      <c r="F33" s="227"/>
      <c r="H33" s="196"/>
      <c r="J33" s="196"/>
      <c r="K33" s="191" t="s">
        <v>409</v>
      </c>
      <c r="L33" s="196"/>
      <c r="M33" s="234" t="n">
        <f aca="false">SUM(M24:M32)</f>
        <v>0</v>
      </c>
      <c r="N33" s="210"/>
      <c r="O33" s="234" t="n">
        <f aca="false">SUM(O24:O32)</f>
        <v>160301.4866</v>
      </c>
      <c r="P33" s="210"/>
      <c r="Q33" s="234"/>
    </row>
    <row r="34" customFormat="false" ht="10.5" hidden="false" customHeight="true" outlineLevel="0" collapsed="false">
      <c r="D34" s="85"/>
      <c r="E34" s="85"/>
      <c r="F34" s="243"/>
      <c r="H34" s="243"/>
      <c r="I34" s="195"/>
      <c r="J34" s="216"/>
      <c r="K34" s="196"/>
      <c r="L34" s="196"/>
      <c r="M34" s="244"/>
      <c r="N34" s="216"/>
      <c r="O34" s="244"/>
      <c r="P34" s="245"/>
      <c r="Q34" s="244"/>
    </row>
    <row r="35" s="221" customFormat="true" ht="19.5" hidden="false" customHeight="true" outlineLevel="0" collapsed="false">
      <c r="A35" s="30"/>
      <c r="B35" s="84"/>
      <c r="C35" s="217" t="s">
        <v>397</v>
      </c>
      <c r="D35" s="217"/>
      <c r="E35" s="217"/>
      <c r="F35" s="243"/>
      <c r="G35" s="84"/>
      <c r="H35" s="243"/>
      <c r="I35" s="195"/>
      <c r="J35" s="216"/>
      <c r="K35" s="220" t="s">
        <v>410</v>
      </c>
      <c r="L35" s="220"/>
      <c r="M35" s="220"/>
      <c r="N35" s="216"/>
      <c r="O35" s="219" t="s">
        <v>411</v>
      </c>
      <c r="P35" s="245"/>
      <c r="Q35" s="219" t="s">
        <v>400</v>
      </c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  <c r="IX35" s="84"/>
      <c r="IY35" s="84"/>
      <c r="IZ35" s="84"/>
      <c r="JA35" s="84"/>
      <c r="JB35" s="84"/>
      <c r="JC35" s="84"/>
      <c r="JD35" s="84"/>
      <c r="JE35" s="84"/>
      <c r="JF35" s="84"/>
      <c r="JG35" s="84"/>
      <c r="JH35" s="84"/>
      <c r="JI35" s="84"/>
      <c r="JJ35" s="84"/>
      <c r="JK35" s="84"/>
      <c r="JL35" s="84"/>
      <c r="JM35" s="84"/>
      <c r="JN35" s="84"/>
      <c r="JO35" s="84"/>
      <c r="JP35" s="84"/>
      <c r="JQ35" s="84"/>
      <c r="JR35" s="84"/>
      <c r="JS35" s="84"/>
      <c r="JT35" s="84"/>
      <c r="JU35" s="84"/>
      <c r="JV35" s="84"/>
      <c r="JW35" s="84"/>
      <c r="JX35" s="84"/>
      <c r="JY35" s="84"/>
      <c r="JZ35" s="84"/>
      <c r="KA35" s="84"/>
      <c r="KB35" s="84"/>
      <c r="KC35" s="84"/>
      <c r="KD35" s="84"/>
      <c r="KE35" s="84"/>
      <c r="KF35" s="84"/>
      <c r="KG35" s="84"/>
      <c r="KH35" s="84"/>
      <c r="KI35" s="84"/>
      <c r="KJ35" s="84"/>
      <c r="KK35" s="84"/>
      <c r="KL35" s="84"/>
      <c r="KM35" s="84"/>
      <c r="KN35" s="84"/>
      <c r="KO35" s="84"/>
      <c r="KP35" s="84"/>
      <c r="KQ35" s="84"/>
      <c r="KR35" s="84"/>
      <c r="KS35" s="84"/>
      <c r="KT35" s="84"/>
      <c r="KU35" s="84"/>
      <c r="KV35" s="84"/>
      <c r="KW35" s="84"/>
      <c r="KX35" s="84"/>
      <c r="KY35" s="84"/>
      <c r="KZ35" s="84"/>
      <c r="LA35" s="84"/>
      <c r="LB35" s="84"/>
      <c r="LC35" s="84"/>
      <c r="LD35" s="84"/>
      <c r="LE35" s="84"/>
      <c r="LF35" s="84"/>
      <c r="LG35" s="84"/>
      <c r="LH35" s="84"/>
      <c r="LI35" s="84"/>
      <c r="LJ35" s="84"/>
      <c r="LK35" s="84"/>
      <c r="LL35" s="84"/>
      <c r="LM35" s="84"/>
      <c r="LN35" s="84"/>
      <c r="LO35" s="84"/>
      <c r="LP35" s="84"/>
      <c r="LQ35" s="84"/>
      <c r="LR35" s="84"/>
      <c r="LS35" s="84"/>
      <c r="LT35" s="84"/>
      <c r="LU35" s="84"/>
      <c r="LV35" s="84"/>
      <c r="LW35" s="84"/>
      <c r="LX35" s="84"/>
      <c r="LY35" s="84"/>
      <c r="LZ35" s="84"/>
      <c r="MA35" s="84"/>
      <c r="MB35" s="84"/>
      <c r="MC35" s="84"/>
      <c r="MD35" s="84"/>
      <c r="ME35" s="84"/>
      <c r="MF35" s="84"/>
      <c r="MG35" s="84"/>
      <c r="MH35" s="84"/>
      <c r="MI35" s="84"/>
      <c r="MJ35" s="84"/>
      <c r="MK35" s="84"/>
      <c r="ML35" s="84"/>
      <c r="MM35" s="84"/>
      <c r="MN35" s="84"/>
      <c r="MO35" s="84"/>
      <c r="MP35" s="84"/>
      <c r="MQ35" s="84"/>
      <c r="MR35" s="84"/>
      <c r="MS35" s="84"/>
      <c r="MT35" s="84"/>
      <c r="MU35" s="84"/>
      <c r="MV35" s="84"/>
      <c r="MW35" s="84"/>
      <c r="MX35" s="84"/>
      <c r="MY35" s="84"/>
      <c r="MZ35" s="84"/>
      <c r="NA35" s="84"/>
      <c r="NB35" s="84"/>
      <c r="NC35" s="84"/>
      <c r="ND35" s="84"/>
      <c r="NE35" s="84"/>
      <c r="NF35" s="84"/>
      <c r="NG35" s="84"/>
      <c r="NH35" s="84"/>
      <c r="NI35" s="84"/>
      <c r="NJ35" s="84"/>
      <c r="NK35" s="84"/>
      <c r="NL35" s="84"/>
      <c r="NM35" s="84"/>
      <c r="NN35" s="84"/>
      <c r="NO35" s="84"/>
      <c r="NP35" s="84"/>
      <c r="NQ35" s="84"/>
      <c r="NR35" s="84"/>
      <c r="NS35" s="84"/>
      <c r="NT35" s="84"/>
      <c r="NU35" s="84"/>
      <c r="NV35" s="84"/>
      <c r="NW35" s="84"/>
      <c r="NX35" s="84"/>
      <c r="NY35" s="84"/>
      <c r="NZ35" s="84"/>
      <c r="OA35" s="84"/>
      <c r="OB35" s="84"/>
      <c r="OC35" s="84"/>
      <c r="OD35" s="84"/>
      <c r="OE35" s="84"/>
      <c r="OF35" s="84"/>
      <c r="OG35" s="84"/>
      <c r="OH35" s="84"/>
      <c r="OI35" s="84"/>
      <c r="OJ35" s="84"/>
      <c r="OK35" s="84"/>
      <c r="OL35" s="84"/>
      <c r="OM35" s="84"/>
      <c r="ON35" s="84"/>
      <c r="OO35" s="84"/>
      <c r="OP35" s="84"/>
      <c r="OQ35" s="84"/>
      <c r="OR35" s="84"/>
      <c r="OS35" s="84"/>
      <c r="OT35" s="84"/>
      <c r="OU35" s="84"/>
      <c r="OV35" s="84"/>
      <c r="OW35" s="84"/>
      <c r="OX35" s="84"/>
      <c r="OY35" s="84"/>
      <c r="OZ35" s="84"/>
      <c r="PA35" s="84"/>
      <c r="PB35" s="84"/>
      <c r="PC35" s="84"/>
      <c r="PD35" s="84"/>
      <c r="PE35" s="84"/>
      <c r="PF35" s="84"/>
      <c r="PG35" s="84"/>
      <c r="PH35" s="84"/>
      <c r="PI35" s="84"/>
      <c r="PJ35" s="84"/>
      <c r="PK35" s="84"/>
      <c r="PL35" s="84"/>
      <c r="PM35" s="84"/>
      <c r="PN35" s="84"/>
      <c r="PO35" s="84"/>
      <c r="PP35" s="84"/>
      <c r="PQ35" s="84"/>
      <c r="PR35" s="84"/>
      <c r="PS35" s="84"/>
      <c r="PT35" s="84"/>
      <c r="PU35" s="84"/>
      <c r="PV35" s="84"/>
      <c r="PW35" s="84"/>
      <c r="PX35" s="84"/>
      <c r="PY35" s="84"/>
      <c r="PZ35" s="84"/>
      <c r="QA35" s="84"/>
      <c r="QB35" s="84"/>
      <c r="QC35" s="84"/>
      <c r="QD35" s="84"/>
      <c r="QE35" s="84"/>
      <c r="QF35" s="84"/>
      <c r="QG35" s="84"/>
      <c r="QH35" s="84"/>
      <c r="QI35" s="84"/>
      <c r="QJ35" s="84"/>
      <c r="QK35" s="84"/>
      <c r="QL35" s="84"/>
      <c r="QM35" s="84"/>
      <c r="QN35" s="84"/>
      <c r="QO35" s="84"/>
      <c r="QP35" s="84"/>
      <c r="QQ35" s="84"/>
      <c r="QR35" s="84"/>
      <c r="QS35" s="84"/>
      <c r="QT35" s="84"/>
      <c r="QU35" s="84"/>
      <c r="QV35" s="84"/>
      <c r="QW35" s="84"/>
      <c r="QX35" s="84"/>
      <c r="QY35" s="84"/>
      <c r="QZ35" s="84"/>
      <c r="RA35" s="84"/>
      <c r="RB35" s="84"/>
      <c r="RC35" s="84"/>
      <c r="RD35" s="84"/>
      <c r="RE35" s="84"/>
      <c r="RF35" s="84"/>
      <c r="RG35" s="84"/>
      <c r="RH35" s="84"/>
      <c r="RI35" s="84"/>
      <c r="RJ35" s="84"/>
      <c r="RK35" s="84"/>
      <c r="RL35" s="84"/>
      <c r="RM35" s="84"/>
      <c r="RN35" s="84"/>
      <c r="RO35" s="84"/>
      <c r="RP35" s="84"/>
      <c r="RQ35" s="84"/>
      <c r="RR35" s="84"/>
      <c r="RS35" s="84"/>
      <c r="RT35" s="84"/>
      <c r="RU35" s="84"/>
      <c r="RV35" s="84"/>
      <c r="RW35" s="84"/>
      <c r="RX35" s="84"/>
      <c r="RY35" s="84"/>
      <c r="RZ35" s="84"/>
      <c r="SA35" s="84"/>
      <c r="SB35" s="84"/>
      <c r="SC35" s="84"/>
      <c r="SD35" s="84"/>
      <c r="SE35" s="84"/>
      <c r="SF35" s="84"/>
      <c r="SG35" s="84"/>
      <c r="SH35" s="84"/>
      <c r="SI35" s="84"/>
      <c r="SJ35" s="84"/>
      <c r="SK35" s="84"/>
      <c r="SL35" s="84"/>
      <c r="SM35" s="84"/>
      <c r="SN35" s="84"/>
      <c r="SO35" s="84"/>
      <c r="SP35" s="84"/>
      <c r="SQ35" s="84"/>
      <c r="SR35" s="84"/>
      <c r="SS35" s="84"/>
      <c r="ST35" s="84"/>
      <c r="SU35" s="84"/>
      <c r="SV35" s="84"/>
      <c r="SW35" s="84"/>
      <c r="SX35" s="84"/>
      <c r="SY35" s="84"/>
      <c r="SZ35" s="84"/>
      <c r="TA35" s="84"/>
      <c r="TB35" s="84"/>
      <c r="TC35" s="84"/>
      <c r="TD35" s="84"/>
      <c r="TE35" s="84"/>
      <c r="TF35" s="84"/>
      <c r="TG35" s="84"/>
      <c r="TH35" s="84"/>
      <c r="TI35" s="84"/>
      <c r="TJ35" s="84"/>
      <c r="TK35" s="84"/>
      <c r="TL35" s="84"/>
      <c r="TM35" s="84"/>
      <c r="TN35" s="84"/>
      <c r="TO35" s="84"/>
      <c r="TP35" s="84"/>
      <c r="TQ35" s="84"/>
      <c r="TR35" s="84"/>
      <c r="TS35" s="84"/>
      <c r="TT35" s="84"/>
      <c r="TU35" s="84"/>
      <c r="TV35" s="84"/>
      <c r="TW35" s="84"/>
      <c r="TX35" s="84"/>
      <c r="TY35" s="84"/>
      <c r="TZ35" s="84"/>
      <c r="UA35" s="84"/>
      <c r="UB35" s="84"/>
      <c r="UC35" s="84"/>
      <c r="UD35" s="84"/>
      <c r="UE35" s="84"/>
      <c r="UF35" s="84"/>
      <c r="UG35" s="84"/>
      <c r="UH35" s="84"/>
      <c r="UI35" s="84"/>
      <c r="UJ35" s="84"/>
      <c r="UK35" s="84"/>
      <c r="UL35" s="84"/>
      <c r="UM35" s="84"/>
      <c r="UN35" s="84"/>
      <c r="UO35" s="84"/>
      <c r="UP35" s="84"/>
      <c r="UQ35" s="84"/>
      <c r="UR35" s="84"/>
      <c r="US35" s="84"/>
      <c r="UT35" s="84"/>
      <c r="UU35" s="84"/>
      <c r="UV35" s="84"/>
      <c r="UW35" s="84"/>
      <c r="UX35" s="84"/>
      <c r="UY35" s="84"/>
      <c r="UZ35" s="84"/>
      <c r="VA35" s="84"/>
      <c r="VB35" s="84"/>
      <c r="VC35" s="84"/>
      <c r="VD35" s="84"/>
      <c r="VE35" s="84"/>
      <c r="VF35" s="84"/>
      <c r="VG35" s="84"/>
      <c r="VH35" s="84"/>
      <c r="VI35" s="84"/>
      <c r="VJ35" s="84"/>
      <c r="VK35" s="84"/>
      <c r="VL35" s="84"/>
      <c r="VM35" s="84"/>
      <c r="VN35" s="84"/>
      <c r="VO35" s="84"/>
      <c r="VP35" s="84"/>
      <c r="VQ35" s="84"/>
      <c r="VR35" s="84"/>
      <c r="VS35" s="84"/>
      <c r="VT35" s="84"/>
      <c r="VU35" s="84"/>
      <c r="VV35" s="84"/>
      <c r="VW35" s="84"/>
      <c r="VX35" s="84"/>
      <c r="VY35" s="84"/>
      <c r="VZ35" s="84"/>
      <c r="WA35" s="84"/>
      <c r="WB35" s="84"/>
      <c r="WC35" s="84"/>
      <c r="WD35" s="84"/>
      <c r="WE35" s="84"/>
      <c r="WF35" s="84"/>
      <c r="WG35" s="84"/>
      <c r="WH35" s="84"/>
      <c r="WI35" s="84"/>
      <c r="WJ35" s="84"/>
      <c r="WK35" s="84"/>
      <c r="WL35" s="84"/>
      <c r="WM35" s="84"/>
      <c r="WN35" s="84"/>
      <c r="WO35" s="84"/>
      <c r="WP35" s="84"/>
      <c r="WQ35" s="84"/>
      <c r="WR35" s="84"/>
      <c r="WS35" s="84"/>
      <c r="WT35" s="84"/>
      <c r="WU35" s="84"/>
      <c r="WV35" s="84"/>
      <c r="WW35" s="84"/>
      <c r="WX35" s="84"/>
      <c r="WY35" s="84"/>
      <c r="WZ35" s="84"/>
      <c r="XA35" s="84"/>
      <c r="XB35" s="84"/>
      <c r="XC35" s="84"/>
      <c r="XD35" s="84"/>
      <c r="XE35" s="84"/>
      <c r="XF35" s="84"/>
      <c r="XG35" s="84"/>
      <c r="XH35" s="84"/>
      <c r="XI35" s="84"/>
      <c r="XJ35" s="84"/>
      <c r="XK35" s="84"/>
      <c r="XL35" s="84"/>
      <c r="XM35" s="84"/>
      <c r="XN35" s="84"/>
      <c r="XO35" s="84"/>
      <c r="XP35" s="84"/>
      <c r="XQ35" s="84"/>
      <c r="XR35" s="84"/>
      <c r="XS35" s="84"/>
      <c r="XT35" s="84"/>
      <c r="XU35" s="84"/>
      <c r="XV35" s="84"/>
      <c r="XW35" s="84"/>
      <c r="XX35" s="84"/>
      <c r="XY35" s="84"/>
      <c r="XZ35" s="84"/>
      <c r="YA35" s="84"/>
      <c r="YB35" s="84"/>
      <c r="YC35" s="84"/>
      <c r="YD35" s="84"/>
      <c r="YE35" s="84"/>
      <c r="YF35" s="84"/>
      <c r="YG35" s="84"/>
      <c r="YH35" s="84"/>
      <c r="YI35" s="84"/>
      <c r="YJ35" s="84"/>
      <c r="YK35" s="84"/>
      <c r="YL35" s="84"/>
      <c r="YM35" s="84"/>
      <c r="YN35" s="84"/>
      <c r="YO35" s="84"/>
      <c r="YP35" s="84"/>
      <c r="YQ35" s="84"/>
      <c r="YR35" s="84"/>
      <c r="YS35" s="84"/>
      <c r="YT35" s="84"/>
      <c r="YU35" s="84"/>
      <c r="YV35" s="84"/>
      <c r="YW35" s="84"/>
      <c r="YX35" s="84"/>
      <c r="YY35" s="84"/>
      <c r="YZ35" s="84"/>
      <c r="ZA35" s="84"/>
      <c r="ZB35" s="84"/>
      <c r="ZC35" s="84"/>
      <c r="ZD35" s="84"/>
      <c r="ZE35" s="84"/>
      <c r="ZF35" s="84"/>
      <c r="ZG35" s="84"/>
      <c r="ZH35" s="84"/>
      <c r="ZI35" s="84"/>
      <c r="ZJ35" s="84"/>
      <c r="ZK35" s="84"/>
      <c r="ZL35" s="84"/>
      <c r="ZM35" s="84"/>
      <c r="ZN35" s="84"/>
      <c r="ZO35" s="84"/>
      <c r="ZP35" s="84"/>
      <c r="ZQ35" s="84"/>
      <c r="ZR35" s="84"/>
      <c r="ZS35" s="84"/>
      <c r="ZT35" s="84"/>
      <c r="ZU35" s="84"/>
      <c r="ZV35" s="84"/>
      <c r="ZW35" s="84"/>
      <c r="ZX35" s="84"/>
      <c r="ZY35" s="84"/>
      <c r="ZZ35" s="84"/>
      <c r="AAA35" s="84"/>
      <c r="AAB35" s="84"/>
      <c r="AAC35" s="84"/>
      <c r="AAD35" s="84"/>
      <c r="AAE35" s="84"/>
      <c r="AAF35" s="84"/>
      <c r="AAG35" s="84"/>
      <c r="AAH35" s="84"/>
      <c r="AAI35" s="84"/>
      <c r="AAJ35" s="84"/>
      <c r="AAK35" s="84"/>
      <c r="AAL35" s="84"/>
      <c r="AAM35" s="84"/>
      <c r="AAN35" s="84"/>
      <c r="AAO35" s="84"/>
      <c r="AAP35" s="84"/>
      <c r="AAQ35" s="84"/>
      <c r="AAR35" s="84"/>
      <c r="AAS35" s="84"/>
      <c r="AAT35" s="84"/>
      <c r="AAU35" s="84"/>
      <c r="AAV35" s="84"/>
      <c r="AAW35" s="84"/>
      <c r="AAX35" s="84"/>
      <c r="AAY35" s="84"/>
      <c r="AAZ35" s="84"/>
      <c r="ABA35" s="84"/>
      <c r="ABB35" s="84"/>
      <c r="ABC35" s="84"/>
      <c r="ABD35" s="84"/>
      <c r="ABE35" s="84"/>
      <c r="ABF35" s="84"/>
      <c r="ABG35" s="84"/>
      <c r="ABH35" s="84"/>
      <c r="ABI35" s="84"/>
      <c r="ABJ35" s="84"/>
      <c r="ABK35" s="84"/>
      <c r="ABL35" s="84"/>
      <c r="ABM35" s="84"/>
      <c r="ABN35" s="84"/>
      <c r="ABO35" s="84"/>
      <c r="ABP35" s="84"/>
      <c r="ABQ35" s="84"/>
      <c r="ABR35" s="84"/>
      <c r="ABS35" s="84"/>
      <c r="ABT35" s="84"/>
      <c r="ABU35" s="84"/>
      <c r="ABV35" s="84"/>
      <c r="ABW35" s="84"/>
      <c r="ABX35" s="84"/>
      <c r="ABY35" s="84"/>
      <c r="ABZ35" s="84"/>
      <c r="ACA35" s="84"/>
      <c r="ACB35" s="84"/>
      <c r="ACC35" s="84"/>
      <c r="ACD35" s="84"/>
      <c r="ACE35" s="84"/>
      <c r="ACF35" s="84"/>
      <c r="ACG35" s="84"/>
      <c r="ACH35" s="84"/>
      <c r="ACI35" s="84"/>
      <c r="ACJ35" s="84"/>
      <c r="ACK35" s="84"/>
      <c r="ACL35" s="84"/>
      <c r="ACM35" s="84"/>
      <c r="ACN35" s="84"/>
      <c r="ACO35" s="84"/>
      <c r="ACP35" s="84"/>
      <c r="ACQ35" s="84"/>
      <c r="ACR35" s="84"/>
      <c r="ACS35" s="84"/>
      <c r="ACT35" s="84"/>
      <c r="ACU35" s="84"/>
      <c r="ACV35" s="84"/>
      <c r="ACW35" s="84"/>
      <c r="ACX35" s="84"/>
      <c r="ACY35" s="84"/>
      <c r="ACZ35" s="84"/>
      <c r="ADA35" s="84"/>
      <c r="ADB35" s="84"/>
      <c r="ADC35" s="84"/>
      <c r="ADD35" s="84"/>
      <c r="ADE35" s="84"/>
      <c r="ADF35" s="84"/>
      <c r="ADG35" s="84"/>
      <c r="ADH35" s="84"/>
      <c r="ADI35" s="84"/>
      <c r="ADJ35" s="84"/>
      <c r="ADK35" s="84"/>
      <c r="ADL35" s="84"/>
      <c r="ADM35" s="84"/>
      <c r="ADN35" s="84"/>
      <c r="ADO35" s="84"/>
      <c r="ADP35" s="84"/>
      <c r="ADQ35" s="84"/>
      <c r="ADR35" s="84"/>
      <c r="ADS35" s="84"/>
      <c r="ADT35" s="84"/>
      <c r="ADU35" s="84"/>
      <c r="ADV35" s="84"/>
      <c r="ADW35" s="84"/>
      <c r="ADX35" s="84"/>
      <c r="ADY35" s="84"/>
      <c r="ADZ35" s="84"/>
      <c r="AEA35" s="84"/>
      <c r="AEB35" s="84"/>
      <c r="AEC35" s="84"/>
      <c r="AED35" s="84"/>
      <c r="AEE35" s="84"/>
      <c r="AEF35" s="84"/>
      <c r="AEG35" s="84"/>
      <c r="AEH35" s="84"/>
      <c r="AEI35" s="84"/>
      <c r="AEJ35" s="84"/>
      <c r="AEK35" s="84"/>
      <c r="AEL35" s="84"/>
      <c r="AEM35" s="84"/>
      <c r="AEN35" s="84"/>
      <c r="AEO35" s="84"/>
      <c r="AEP35" s="84"/>
      <c r="AEQ35" s="84"/>
      <c r="AER35" s="84"/>
      <c r="AES35" s="84"/>
      <c r="AET35" s="84"/>
      <c r="AEU35" s="84"/>
      <c r="AEV35" s="84"/>
      <c r="AEW35" s="84"/>
      <c r="AEX35" s="84"/>
      <c r="AEY35" s="84"/>
      <c r="AEZ35" s="84"/>
      <c r="AFA35" s="84"/>
      <c r="AFB35" s="84"/>
      <c r="AFC35" s="84"/>
      <c r="AFD35" s="84"/>
      <c r="AFE35" s="84"/>
      <c r="AFF35" s="84"/>
      <c r="AFG35" s="84"/>
      <c r="AFH35" s="84"/>
      <c r="AFI35" s="84"/>
      <c r="AFJ35" s="84"/>
      <c r="AFK35" s="84"/>
      <c r="AFL35" s="84"/>
      <c r="AFM35" s="84"/>
      <c r="AFN35" s="84"/>
      <c r="AFO35" s="84"/>
      <c r="AFP35" s="84"/>
      <c r="AFQ35" s="84"/>
      <c r="AFR35" s="84"/>
      <c r="AFS35" s="84"/>
      <c r="AFT35" s="84"/>
      <c r="AFU35" s="84"/>
      <c r="AFV35" s="84"/>
      <c r="AFW35" s="84"/>
      <c r="AFX35" s="84"/>
      <c r="AFY35" s="84"/>
      <c r="AFZ35" s="84"/>
      <c r="AGA35" s="84"/>
      <c r="AGB35" s="84"/>
      <c r="AGC35" s="84"/>
      <c r="AGD35" s="84"/>
      <c r="AGE35" s="84"/>
      <c r="AGF35" s="84"/>
      <c r="AGG35" s="84"/>
      <c r="AGH35" s="84"/>
      <c r="AGI35" s="84"/>
      <c r="AGJ35" s="84"/>
      <c r="AGK35" s="84"/>
      <c r="AGL35" s="84"/>
      <c r="AGM35" s="84"/>
      <c r="AGN35" s="84"/>
      <c r="AGO35" s="84"/>
      <c r="AGP35" s="84"/>
      <c r="AGQ35" s="84"/>
      <c r="AGR35" s="84"/>
      <c r="AGS35" s="84"/>
      <c r="AGT35" s="84"/>
      <c r="AGU35" s="84"/>
      <c r="AGV35" s="84"/>
      <c r="AGW35" s="84"/>
      <c r="AGX35" s="84"/>
      <c r="AGY35" s="84"/>
      <c r="AGZ35" s="84"/>
      <c r="AHA35" s="84"/>
      <c r="AHB35" s="84"/>
      <c r="AHC35" s="84"/>
      <c r="AHD35" s="84"/>
      <c r="AHE35" s="84"/>
      <c r="AHF35" s="84"/>
      <c r="AHG35" s="84"/>
      <c r="AHH35" s="84"/>
      <c r="AHI35" s="84"/>
      <c r="AHJ35" s="84"/>
      <c r="AHK35" s="84"/>
      <c r="AHL35" s="84"/>
      <c r="AHM35" s="84"/>
      <c r="AHN35" s="84"/>
      <c r="AHO35" s="84"/>
      <c r="AHP35" s="84"/>
      <c r="AHQ35" s="84"/>
      <c r="AHR35" s="84"/>
      <c r="AHS35" s="84"/>
      <c r="AHT35" s="84"/>
      <c r="AHU35" s="84"/>
      <c r="AHV35" s="84"/>
      <c r="AHW35" s="84"/>
      <c r="AHX35" s="84"/>
      <c r="AHY35" s="84"/>
      <c r="AHZ35" s="84"/>
      <c r="AIA35" s="84"/>
      <c r="AIB35" s="84"/>
      <c r="AIC35" s="84"/>
      <c r="AID35" s="84"/>
      <c r="AIE35" s="84"/>
      <c r="AIF35" s="84"/>
      <c r="AIG35" s="84"/>
      <c r="AIH35" s="84"/>
      <c r="AII35" s="84"/>
      <c r="AIJ35" s="84"/>
      <c r="AIK35" s="84"/>
      <c r="AIL35" s="84"/>
      <c r="AIM35" s="84"/>
      <c r="AIN35" s="84"/>
      <c r="AIO35" s="84"/>
      <c r="AIP35" s="84"/>
      <c r="AIQ35" s="84"/>
      <c r="AIR35" s="84"/>
      <c r="AIS35" s="84"/>
      <c r="AIT35" s="84"/>
      <c r="AIU35" s="84"/>
      <c r="AIV35" s="84"/>
      <c r="AIW35" s="84"/>
      <c r="AIX35" s="84"/>
      <c r="AIY35" s="84"/>
      <c r="AIZ35" s="84"/>
      <c r="AJA35" s="84"/>
      <c r="AJB35" s="84"/>
      <c r="AJC35" s="84"/>
      <c r="AJD35" s="84"/>
      <c r="AJE35" s="84"/>
      <c r="AJF35" s="84"/>
      <c r="AJG35" s="84"/>
      <c r="AJH35" s="84"/>
      <c r="AJI35" s="84"/>
      <c r="AJJ35" s="84"/>
      <c r="AJK35" s="84"/>
      <c r="AJL35" s="84"/>
      <c r="AJM35" s="84"/>
      <c r="AJN35" s="84"/>
      <c r="AJO35" s="84"/>
      <c r="AJP35" s="84"/>
      <c r="AJQ35" s="84"/>
      <c r="AJR35" s="84"/>
      <c r="AJS35" s="84"/>
      <c r="AJT35" s="84"/>
      <c r="AJU35" s="84"/>
      <c r="AJV35" s="84"/>
      <c r="AJW35" s="84"/>
      <c r="AJX35" s="84"/>
      <c r="AJY35" s="84"/>
      <c r="AJZ35" s="84"/>
      <c r="AKA35" s="84"/>
      <c r="AKB35" s="84"/>
      <c r="AKC35" s="84"/>
      <c r="AKD35" s="84"/>
      <c r="AKE35" s="84"/>
      <c r="AKF35" s="84"/>
      <c r="AKG35" s="84"/>
      <c r="AKH35" s="84"/>
      <c r="AKI35" s="84"/>
      <c r="AKJ35" s="84"/>
      <c r="AKK35" s="84"/>
      <c r="AKL35" s="84"/>
      <c r="AKM35" s="84"/>
      <c r="AKN35" s="84"/>
      <c r="AKO35" s="84"/>
      <c r="AKP35" s="84"/>
      <c r="AKQ35" s="84"/>
      <c r="AKR35" s="84"/>
      <c r="AKS35" s="84"/>
      <c r="AKT35" s="84"/>
      <c r="AKU35" s="84"/>
      <c r="AKV35" s="84"/>
      <c r="AKW35" s="84"/>
      <c r="AKX35" s="84"/>
      <c r="AKY35" s="84"/>
      <c r="AKZ35" s="84"/>
      <c r="ALA35" s="84"/>
      <c r="ALB35" s="84"/>
      <c r="ALC35" s="84"/>
      <c r="ALD35" s="84"/>
      <c r="ALE35" s="84"/>
      <c r="ALF35" s="84"/>
      <c r="ALG35" s="84"/>
      <c r="ALH35" s="84"/>
      <c r="ALI35" s="84"/>
      <c r="ALJ35" s="84"/>
      <c r="ALK35" s="84"/>
      <c r="ALL35" s="84"/>
      <c r="ALM35" s="84"/>
      <c r="ALN35" s="84"/>
      <c r="ALO35" s="84"/>
      <c r="ALP35" s="84"/>
      <c r="ALQ35" s="84"/>
      <c r="ALR35" s="84"/>
      <c r="ALS35" s="84"/>
      <c r="ALT35" s="84"/>
      <c r="ALU35" s="84"/>
      <c r="ALV35" s="84"/>
      <c r="ALW35" s="84"/>
      <c r="ALX35" s="84"/>
      <c r="ALY35" s="84"/>
      <c r="ALZ35" s="84"/>
      <c r="AMA35" s="84"/>
      <c r="AMB35" s="84"/>
      <c r="AMC35" s="84"/>
      <c r="AMD35" s="84"/>
      <c r="AME35" s="84"/>
      <c r="AMF35" s="84"/>
      <c r="AMG35" s="84"/>
      <c r="AMH35" s="84"/>
      <c r="AMI35" s="84"/>
      <c r="AMJ35" s="84"/>
      <c r="AMK35" s="84"/>
    </row>
    <row r="36" customFormat="false" ht="12.8" hidden="false" customHeight="false" outlineLevel="0" collapsed="false">
      <c r="B36" s="221"/>
      <c r="C36" s="222"/>
      <c r="D36" s="222"/>
      <c r="E36" s="222"/>
      <c r="F36" s="223"/>
      <c r="H36" s="221"/>
      <c r="I36" s="224"/>
      <c r="J36" s="225"/>
      <c r="K36" s="225"/>
      <c r="L36" s="225"/>
      <c r="M36" s="221"/>
      <c r="N36" s="225"/>
      <c r="O36" s="195" t="s">
        <v>346</v>
      </c>
      <c r="P36" s="196"/>
      <c r="Q36" s="195" t="s">
        <v>346</v>
      </c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  <c r="IW36" s="221"/>
      <c r="IX36" s="221"/>
      <c r="IY36" s="221"/>
      <c r="IZ36" s="221"/>
      <c r="JA36" s="221"/>
      <c r="JB36" s="221"/>
      <c r="JC36" s="221"/>
      <c r="JD36" s="221"/>
      <c r="JE36" s="221"/>
      <c r="JF36" s="221"/>
      <c r="JG36" s="221"/>
      <c r="JH36" s="221"/>
      <c r="JI36" s="221"/>
      <c r="JJ36" s="221"/>
      <c r="JK36" s="221"/>
      <c r="JL36" s="221"/>
      <c r="JM36" s="221"/>
      <c r="JN36" s="221"/>
      <c r="JO36" s="221"/>
      <c r="JP36" s="221"/>
      <c r="JQ36" s="221"/>
      <c r="JR36" s="221"/>
      <c r="JS36" s="221"/>
      <c r="JT36" s="221"/>
      <c r="JU36" s="221"/>
      <c r="JV36" s="221"/>
      <c r="JW36" s="221"/>
      <c r="JX36" s="221"/>
      <c r="JY36" s="221"/>
      <c r="JZ36" s="221"/>
      <c r="KA36" s="221"/>
      <c r="KB36" s="221"/>
      <c r="KC36" s="221"/>
      <c r="KD36" s="221"/>
      <c r="KE36" s="221"/>
      <c r="KF36" s="221"/>
      <c r="KG36" s="221"/>
      <c r="KH36" s="221"/>
      <c r="KI36" s="221"/>
      <c r="KJ36" s="221"/>
      <c r="KK36" s="221"/>
      <c r="KL36" s="221"/>
      <c r="KM36" s="221"/>
      <c r="KN36" s="221"/>
      <c r="KO36" s="221"/>
      <c r="KP36" s="221"/>
      <c r="KQ36" s="221"/>
      <c r="KR36" s="221"/>
      <c r="KS36" s="221"/>
      <c r="KT36" s="221"/>
      <c r="KU36" s="221"/>
      <c r="KV36" s="221"/>
      <c r="KW36" s="221"/>
      <c r="KX36" s="221"/>
      <c r="KY36" s="221"/>
      <c r="KZ36" s="221"/>
      <c r="LA36" s="221"/>
      <c r="LB36" s="221"/>
      <c r="LC36" s="221"/>
      <c r="LD36" s="221"/>
      <c r="LE36" s="221"/>
      <c r="LF36" s="221"/>
      <c r="LG36" s="221"/>
      <c r="LH36" s="221"/>
      <c r="LI36" s="221"/>
      <c r="LJ36" s="221"/>
      <c r="LK36" s="221"/>
      <c r="LL36" s="221"/>
      <c r="LM36" s="221"/>
      <c r="LN36" s="221"/>
      <c r="LO36" s="221"/>
      <c r="LP36" s="221"/>
      <c r="LQ36" s="221"/>
      <c r="LR36" s="221"/>
      <c r="LS36" s="221"/>
      <c r="LT36" s="221"/>
      <c r="LU36" s="221"/>
      <c r="LV36" s="221"/>
      <c r="LW36" s="221"/>
      <c r="LX36" s="221"/>
      <c r="LY36" s="221"/>
      <c r="LZ36" s="221"/>
      <c r="MA36" s="221"/>
      <c r="MB36" s="221"/>
      <c r="MC36" s="221"/>
      <c r="MD36" s="221"/>
      <c r="ME36" s="221"/>
      <c r="MF36" s="221"/>
      <c r="MG36" s="221"/>
      <c r="MH36" s="221"/>
      <c r="MI36" s="221"/>
      <c r="MJ36" s="221"/>
      <c r="MK36" s="221"/>
      <c r="ML36" s="221"/>
      <c r="MM36" s="221"/>
      <c r="MN36" s="221"/>
      <c r="MO36" s="221"/>
      <c r="MP36" s="221"/>
      <c r="MQ36" s="221"/>
      <c r="MR36" s="221"/>
      <c r="MS36" s="221"/>
      <c r="MT36" s="221"/>
      <c r="MU36" s="221"/>
      <c r="MV36" s="221"/>
      <c r="MW36" s="221"/>
      <c r="MX36" s="221"/>
      <c r="MY36" s="221"/>
      <c r="MZ36" s="221"/>
      <c r="NA36" s="221"/>
      <c r="NB36" s="221"/>
      <c r="NC36" s="221"/>
      <c r="ND36" s="221"/>
      <c r="NE36" s="221"/>
      <c r="NF36" s="221"/>
      <c r="NG36" s="221"/>
      <c r="NH36" s="221"/>
      <c r="NI36" s="221"/>
      <c r="NJ36" s="221"/>
      <c r="NK36" s="221"/>
      <c r="NL36" s="221"/>
      <c r="NM36" s="221"/>
      <c r="NN36" s="221"/>
      <c r="NO36" s="221"/>
      <c r="NP36" s="221"/>
      <c r="NQ36" s="221"/>
      <c r="NR36" s="221"/>
      <c r="NS36" s="221"/>
      <c r="NT36" s="221"/>
      <c r="NU36" s="221"/>
      <c r="NV36" s="221"/>
      <c r="NW36" s="221"/>
      <c r="NX36" s="221"/>
      <c r="NY36" s="221"/>
      <c r="NZ36" s="221"/>
      <c r="OA36" s="221"/>
      <c r="OB36" s="221"/>
      <c r="OC36" s="221"/>
      <c r="OD36" s="221"/>
      <c r="OE36" s="221"/>
      <c r="OF36" s="221"/>
      <c r="OG36" s="221"/>
      <c r="OH36" s="221"/>
      <c r="OI36" s="221"/>
      <c r="OJ36" s="221"/>
      <c r="OK36" s="221"/>
      <c r="OL36" s="221"/>
      <c r="OM36" s="221"/>
      <c r="ON36" s="221"/>
      <c r="OO36" s="221"/>
      <c r="OP36" s="221"/>
      <c r="OQ36" s="221"/>
      <c r="OR36" s="221"/>
      <c r="OS36" s="221"/>
      <c r="OT36" s="221"/>
      <c r="OU36" s="221"/>
      <c r="OV36" s="221"/>
      <c r="OW36" s="221"/>
      <c r="OX36" s="221"/>
      <c r="OY36" s="221"/>
      <c r="OZ36" s="221"/>
      <c r="PA36" s="221"/>
      <c r="PB36" s="221"/>
      <c r="PC36" s="221"/>
      <c r="PD36" s="221"/>
      <c r="PE36" s="221"/>
      <c r="PF36" s="221"/>
      <c r="PG36" s="221"/>
      <c r="PH36" s="221"/>
      <c r="PI36" s="221"/>
      <c r="PJ36" s="221"/>
      <c r="PK36" s="221"/>
      <c r="PL36" s="221"/>
      <c r="PM36" s="221"/>
      <c r="PN36" s="221"/>
      <c r="PO36" s="221"/>
      <c r="PP36" s="221"/>
      <c r="PQ36" s="221"/>
      <c r="PR36" s="221"/>
      <c r="PS36" s="221"/>
      <c r="PT36" s="221"/>
      <c r="PU36" s="221"/>
      <c r="PV36" s="221"/>
      <c r="PW36" s="221"/>
      <c r="PX36" s="221"/>
      <c r="PY36" s="221"/>
      <c r="PZ36" s="221"/>
      <c r="QA36" s="221"/>
      <c r="QB36" s="221"/>
      <c r="QC36" s="221"/>
      <c r="QD36" s="221"/>
      <c r="QE36" s="221"/>
      <c r="QF36" s="221"/>
      <c r="QG36" s="221"/>
      <c r="QH36" s="221"/>
      <c r="QI36" s="221"/>
      <c r="QJ36" s="221"/>
      <c r="QK36" s="221"/>
      <c r="QL36" s="221"/>
      <c r="QM36" s="221"/>
      <c r="QN36" s="221"/>
      <c r="QO36" s="221"/>
      <c r="QP36" s="221"/>
      <c r="QQ36" s="221"/>
      <c r="QR36" s="221"/>
      <c r="QS36" s="221"/>
      <c r="QT36" s="221"/>
      <c r="QU36" s="221"/>
      <c r="QV36" s="221"/>
      <c r="QW36" s="221"/>
      <c r="QX36" s="221"/>
      <c r="QY36" s="221"/>
      <c r="QZ36" s="221"/>
      <c r="RA36" s="221"/>
      <c r="RB36" s="221"/>
      <c r="RC36" s="221"/>
      <c r="RD36" s="221"/>
      <c r="RE36" s="221"/>
      <c r="RF36" s="221"/>
      <c r="RG36" s="221"/>
      <c r="RH36" s="221"/>
      <c r="RI36" s="221"/>
      <c r="RJ36" s="221"/>
      <c r="RK36" s="221"/>
      <c r="RL36" s="221"/>
      <c r="RM36" s="221"/>
      <c r="RN36" s="221"/>
      <c r="RO36" s="221"/>
      <c r="RP36" s="221"/>
      <c r="RQ36" s="221"/>
      <c r="RR36" s="221"/>
      <c r="RS36" s="221"/>
      <c r="RT36" s="221"/>
      <c r="RU36" s="221"/>
      <c r="RV36" s="221"/>
      <c r="RW36" s="221"/>
      <c r="RX36" s="221"/>
      <c r="RY36" s="221"/>
      <c r="RZ36" s="221"/>
      <c r="SA36" s="221"/>
      <c r="SB36" s="221"/>
      <c r="SC36" s="221"/>
      <c r="SD36" s="221"/>
      <c r="SE36" s="221"/>
      <c r="SF36" s="221"/>
      <c r="SG36" s="221"/>
      <c r="SH36" s="221"/>
      <c r="SI36" s="221"/>
      <c r="SJ36" s="221"/>
      <c r="SK36" s="221"/>
      <c r="SL36" s="221"/>
      <c r="SM36" s="221"/>
      <c r="SN36" s="221"/>
      <c r="SO36" s="221"/>
      <c r="SP36" s="221"/>
      <c r="SQ36" s="221"/>
      <c r="SR36" s="221"/>
      <c r="SS36" s="221"/>
      <c r="ST36" s="221"/>
      <c r="SU36" s="221"/>
      <c r="SV36" s="221"/>
      <c r="SW36" s="221"/>
      <c r="SX36" s="221"/>
      <c r="SY36" s="221"/>
      <c r="SZ36" s="221"/>
      <c r="TA36" s="221"/>
      <c r="TB36" s="221"/>
      <c r="TC36" s="221"/>
      <c r="TD36" s="221"/>
      <c r="TE36" s="221"/>
      <c r="TF36" s="221"/>
      <c r="TG36" s="221"/>
      <c r="TH36" s="221"/>
      <c r="TI36" s="221"/>
      <c r="TJ36" s="221"/>
      <c r="TK36" s="221"/>
      <c r="TL36" s="221"/>
      <c r="TM36" s="221"/>
      <c r="TN36" s="221"/>
      <c r="TO36" s="221"/>
      <c r="TP36" s="221"/>
      <c r="TQ36" s="221"/>
      <c r="TR36" s="221"/>
      <c r="TS36" s="221"/>
      <c r="TT36" s="221"/>
      <c r="TU36" s="221"/>
      <c r="TV36" s="221"/>
      <c r="TW36" s="221"/>
      <c r="TX36" s="221"/>
      <c r="TY36" s="221"/>
      <c r="TZ36" s="221"/>
      <c r="UA36" s="221"/>
      <c r="UB36" s="221"/>
      <c r="UC36" s="221"/>
      <c r="UD36" s="221"/>
      <c r="UE36" s="221"/>
      <c r="UF36" s="221"/>
      <c r="UG36" s="221"/>
      <c r="UH36" s="221"/>
      <c r="UI36" s="221"/>
      <c r="UJ36" s="221"/>
      <c r="UK36" s="221"/>
      <c r="UL36" s="221"/>
      <c r="UM36" s="221"/>
      <c r="UN36" s="221"/>
      <c r="UO36" s="221"/>
      <c r="UP36" s="221"/>
      <c r="UQ36" s="221"/>
      <c r="UR36" s="221"/>
      <c r="US36" s="221"/>
      <c r="UT36" s="221"/>
      <c r="UU36" s="221"/>
      <c r="UV36" s="221"/>
      <c r="UW36" s="221"/>
      <c r="UX36" s="221"/>
      <c r="UY36" s="221"/>
      <c r="UZ36" s="221"/>
      <c r="VA36" s="221"/>
      <c r="VB36" s="221"/>
      <c r="VC36" s="221"/>
      <c r="VD36" s="221"/>
      <c r="VE36" s="221"/>
      <c r="VF36" s="221"/>
      <c r="VG36" s="221"/>
      <c r="VH36" s="221"/>
      <c r="VI36" s="221"/>
      <c r="VJ36" s="221"/>
      <c r="VK36" s="221"/>
      <c r="VL36" s="221"/>
      <c r="VM36" s="221"/>
      <c r="VN36" s="221"/>
      <c r="VO36" s="221"/>
      <c r="VP36" s="221"/>
      <c r="VQ36" s="221"/>
      <c r="VR36" s="221"/>
      <c r="VS36" s="221"/>
      <c r="VT36" s="221"/>
      <c r="VU36" s="221"/>
      <c r="VV36" s="221"/>
      <c r="VW36" s="221"/>
      <c r="VX36" s="221"/>
      <c r="VY36" s="221"/>
      <c r="VZ36" s="221"/>
      <c r="WA36" s="221"/>
      <c r="WB36" s="221"/>
      <c r="WC36" s="221"/>
      <c r="WD36" s="221"/>
      <c r="WE36" s="221"/>
      <c r="WF36" s="221"/>
      <c r="WG36" s="221"/>
      <c r="WH36" s="221"/>
      <c r="WI36" s="221"/>
      <c r="WJ36" s="221"/>
      <c r="WK36" s="221"/>
      <c r="WL36" s="221"/>
      <c r="WM36" s="221"/>
      <c r="WN36" s="221"/>
      <c r="WO36" s="221"/>
      <c r="WP36" s="221"/>
      <c r="WQ36" s="221"/>
      <c r="WR36" s="221"/>
      <c r="WS36" s="221"/>
      <c r="WT36" s="221"/>
      <c r="WU36" s="221"/>
      <c r="WV36" s="221"/>
      <c r="WW36" s="221"/>
      <c r="WX36" s="221"/>
      <c r="WY36" s="221"/>
      <c r="WZ36" s="221"/>
      <c r="XA36" s="221"/>
      <c r="XB36" s="221"/>
      <c r="XC36" s="221"/>
      <c r="XD36" s="221"/>
      <c r="XE36" s="221"/>
      <c r="XF36" s="221"/>
      <c r="XG36" s="221"/>
      <c r="XH36" s="221"/>
      <c r="XI36" s="221"/>
      <c r="XJ36" s="221"/>
      <c r="XK36" s="221"/>
      <c r="XL36" s="221"/>
      <c r="XM36" s="221"/>
      <c r="XN36" s="221"/>
      <c r="XO36" s="221"/>
      <c r="XP36" s="221"/>
      <c r="XQ36" s="221"/>
      <c r="XR36" s="221"/>
      <c r="XS36" s="221"/>
      <c r="XT36" s="221"/>
      <c r="XU36" s="221"/>
      <c r="XV36" s="221"/>
      <c r="XW36" s="221"/>
      <c r="XX36" s="221"/>
      <c r="XY36" s="221"/>
      <c r="XZ36" s="221"/>
      <c r="YA36" s="221"/>
      <c r="YB36" s="221"/>
      <c r="YC36" s="221"/>
      <c r="YD36" s="221"/>
      <c r="YE36" s="221"/>
      <c r="YF36" s="221"/>
      <c r="YG36" s="221"/>
      <c r="YH36" s="221"/>
      <c r="YI36" s="221"/>
      <c r="YJ36" s="221"/>
      <c r="YK36" s="221"/>
      <c r="YL36" s="221"/>
      <c r="YM36" s="221"/>
      <c r="YN36" s="221"/>
      <c r="YO36" s="221"/>
      <c r="YP36" s="221"/>
      <c r="YQ36" s="221"/>
      <c r="YR36" s="221"/>
      <c r="YS36" s="221"/>
      <c r="YT36" s="221"/>
      <c r="YU36" s="221"/>
      <c r="YV36" s="221"/>
      <c r="YW36" s="221"/>
      <c r="YX36" s="221"/>
      <c r="YY36" s="221"/>
      <c r="YZ36" s="221"/>
      <c r="ZA36" s="221"/>
      <c r="ZB36" s="221"/>
      <c r="ZC36" s="221"/>
      <c r="ZD36" s="221"/>
      <c r="ZE36" s="221"/>
      <c r="ZF36" s="221"/>
      <c r="ZG36" s="221"/>
      <c r="ZH36" s="221"/>
      <c r="ZI36" s="221"/>
      <c r="ZJ36" s="221"/>
      <c r="ZK36" s="221"/>
      <c r="ZL36" s="221"/>
      <c r="ZM36" s="221"/>
      <c r="ZN36" s="221"/>
      <c r="ZO36" s="221"/>
      <c r="ZP36" s="221"/>
      <c r="ZQ36" s="221"/>
      <c r="ZR36" s="221"/>
      <c r="ZS36" s="221"/>
      <c r="ZT36" s="221"/>
      <c r="ZU36" s="221"/>
      <c r="ZV36" s="221"/>
      <c r="ZW36" s="221"/>
      <c r="ZX36" s="221"/>
      <c r="ZY36" s="221"/>
      <c r="ZZ36" s="221"/>
      <c r="AAA36" s="221"/>
      <c r="AAB36" s="221"/>
      <c r="AAC36" s="221"/>
      <c r="AAD36" s="221"/>
      <c r="AAE36" s="221"/>
      <c r="AAF36" s="221"/>
      <c r="AAG36" s="221"/>
      <c r="AAH36" s="221"/>
      <c r="AAI36" s="221"/>
      <c r="AAJ36" s="221"/>
      <c r="AAK36" s="221"/>
      <c r="AAL36" s="221"/>
      <c r="AAM36" s="221"/>
      <c r="AAN36" s="221"/>
      <c r="AAO36" s="221"/>
      <c r="AAP36" s="221"/>
      <c r="AAQ36" s="221"/>
      <c r="AAR36" s="221"/>
      <c r="AAS36" s="221"/>
      <c r="AAT36" s="221"/>
      <c r="AAU36" s="221"/>
      <c r="AAV36" s="221"/>
      <c r="AAW36" s="221"/>
      <c r="AAX36" s="221"/>
      <c r="AAY36" s="221"/>
      <c r="AAZ36" s="221"/>
      <c r="ABA36" s="221"/>
      <c r="ABB36" s="221"/>
      <c r="ABC36" s="221"/>
      <c r="ABD36" s="221"/>
      <c r="ABE36" s="221"/>
      <c r="ABF36" s="221"/>
      <c r="ABG36" s="221"/>
      <c r="ABH36" s="221"/>
      <c r="ABI36" s="221"/>
      <c r="ABJ36" s="221"/>
      <c r="ABK36" s="221"/>
      <c r="ABL36" s="221"/>
      <c r="ABM36" s="221"/>
      <c r="ABN36" s="221"/>
      <c r="ABO36" s="221"/>
      <c r="ABP36" s="221"/>
      <c r="ABQ36" s="221"/>
      <c r="ABR36" s="221"/>
      <c r="ABS36" s="221"/>
      <c r="ABT36" s="221"/>
      <c r="ABU36" s="221"/>
      <c r="ABV36" s="221"/>
      <c r="ABW36" s="221"/>
      <c r="ABX36" s="221"/>
      <c r="ABY36" s="221"/>
      <c r="ABZ36" s="221"/>
      <c r="ACA36" s="221"/>
      <c r="ACB36" s="221"/>
      <c r="ACC36" s="221"/>
      <c r="ACD36" s="221"/>
      <c r="ACE36" s="221"/>
      <c r="ACF36" s="221"/>
      <c r="ACG36" s="221"/>
      <c r="ACH36" s="221"/>
      <c r="ACI36" s="221"/>
      <c r="ACJ36" s="221"/>
      <c r="ACK36" s="221"/>
      <c r="ACL36" s="221"/>
      <c r="ACM36" s="221"/>
      <c r="ACN36" s="221"/>
      <c r="ACO36" s="221"/>
      <c r="ACP36" s="221"/>
      <c r="ACQ36" s="221"/>
      <c r="ACR36" s="221"/>
      <c r="ACS36" s="221"/>
      <c r="ACT36" s="221"/>
      <c r="ACU36" s="221"/>
      <c r="ACV36" s="221"/>
      <c r="ACW36" s="221"/>
      <c r="ACX36" s="221"/>
      <c r="ACY36" s="221"/>
      <c r="ACZ36" s="221"/>
      <c r="ADA36" s="221"/>
      <c r="ADB36" s="221"/>
      <c r="ADC36" s="221"/>
      <c r="ADD36" s="221"/>
      <c r="ADE36" s="221"/>
      <c r="ADF36" s="221"/>
      <c r="ADG36" s="221"/>
      <c r="ADH36" s="221"/>
      <c r="ADI36" s="221"/>
      <c r="ADJ36" s="221"/>
      <c r="ADK36" s="221"/>
      <c r="ADL36" s="221"/>
      <c r="ADM36" s="221"/>
      <c r="ADN36" s="221"/>
      <c r="ADO36" s="221"/>
      <c r="ADP36" s="221"/>
      <c r="ADQ36" s="221"/>
      <c r="ADR36" s="221"/>
      <c r="ADS36" s="221"/>
      <c r="ADT36" s="221"/>
      <c r="ADU36" s="221"/>
      <c r="ADV36" s="221"/>
      <c r="ADW36" s="221"/>
      <c r="ADX36" s="221"/>
      <c r="ADY36" s="221"/>
      <c r="ADZ36" s="221"/>
      <c r="AEA36" s="221"/>
      <c r="AEB36" s="221"/>
      <c r="AEC36" s="221"/>
      <c r="AED36" s="221"/>
      <c r="AEE36" s="221"/>
      <c r="AEF36" s="221"/>
      <c r="AEG36" s="221"/>
      <c r="AEH36" s="221"/>
      <c r="AEI36" s="221"/>
      <c r="AEJ36" s="221"/>
      <c r="AEK36" s="221"/>
      <c r="AEL36" s="221"/>
      <c r="AEM36" s="221"/>
      <c r="AEN36" s="221"/>
      <c r="AEO36" s="221"/>
      <c r="AEP36" s="221"/>
      <c r="AEQ36" s="221"/>
      <c r="AER36" s="221"/>
      <c r="AES36" s="221"/>
      <c r="AET36" s="221"/>
      <c r="AEU36" s="221"/>
      <c r="AEV36" s="221"/>
      <c r="AEW36" s="221"/>
      <c r="AEX36" s="221"/>
      <c r="AEY36" s="221"/>
      <c r="AEZ36" s="221"/>
      <c r="AFA36" s="221"/>
      <c r="AFB36" s="221"/>
      <c r="AFC36" s="221"/>
      <c r="AFD36" s="221"/>
      <c r="AFE36" s="221"/>
      <c r="AFF36" s="221"/>
      <c r="AFG36" s="221"/>
      <c r="AFH36" s="221"/>
      <c r="AFI36" s="221"/>
      <c r="AFJ36" s="221"/>
      <c r="AFK36" s="221"/>
      <c r="AFL36" s="221"/>
      <c r="AFM36" s="221"/>
      <c r="AFN36" s="221"/>
      <c r="AFO36" s="221"/>
      <c r="AFP36" s="221"/>
      <c r="AFQ36" s="221"/>
      <c r="AFR36" s="221"/>
      <c r="AFS36" s="221"/>
      <c r="AFT36" s="221"/>
      <c r="AFU36" s="221"/>
      <c r="AFV36" s="221"/>
      <c r="AFW36" s="221"/>
      <c r="AFX36" s="221"/>
      <c r="AFY36" s="221"/>
      <c r="AFZ36" s="221"/>
      <c r="AGA36" s="221"/>
      <c r="AGB36" s="221"/>
      <c r="AGC36" s="221"/>
      <c r="AGD36" s="221"/>
      <c r="AGE36" s="221"/>
      <c r="AGF36" s="221"/>
      <c r="AGG36" s="221"/>
      <c r="AGH36" s="221"/>
      <c r="AGI36" s="221"/>
      <c r="AGJ36" s="221"/>
      <c r="AGK36" s="221"/>
      <c r="AGL36" s="221"/>
      <c r="AGM36" s="221"/>
      <c r="AGN36" s="221"/>
      <c r="AGO36" s="221"/>
      <c r="AGP36" s="221"/>
      <c r="AGQ36" s="221"/>
      <c r="AGR36" s="221"/>
      <c r="AGS36" s="221"/>
      <c r="AGT36" s="221"/>
      <c r="AGU36" s="221"/>
      <c r="AGV36" s="221"/>
      <c r="AGW36" s="221"/>
      <c r="AGX36" s="221"/>
      <c r="AGY36" s="221"/>
      <c r="AGZ36" s="221"/>
      <c r="AHA36" s="221"/>
      <c r="AHB36" s="221"/>
      <c r="AHC36" s="221"/>
      <c r="AHD36" s="221"/>
      <c r="AHE36" s="221"/>
      <c r="AHF36" s="221"/>
      <c r="AHG36" s="221"/>
      <c r="AHH36" s="221"/>
      <c r="AHI36" s="221"/>
      <c r="AHJ36" s="221"/>
      <c r="AHK36" s="221"/>
      <c r="AHL36" s="221"/>
      <c r="AHM36" s="221"/>
      <c r="AHN36" s="221"/>
      <c r="AHO36" s="221"/>
      <c r="AHP36" s="221"/>
      <c r="AHQ36" s="221"/>
      <c r="AHR36" s="221"/>
      <c r="AHS36" s="221"/>
      <c r="AHT36" s="221"/>
      <c r="AHU36" s="221"/>
      <c r="AHV36" s="221"/>
      <c r="AHW36" s="221"/>
      <c r="AHX36" s="221"/>
      <c r="AHY36" s="221"/>
      <c r="AHZ36" s="221"/>
      <c r="AIA36" s="221"/>
      <c r="AIB36" s="221"/>
      <c r="AIC36" s="221"/>
      <c r="AID36" s="221"/>
      <c r="AIE36" s="221"/>
      <c r="AIF36" s="221"/>
      <c r="AIG36" s="221"/>
      <c r="AIH36" s="221"/>
      <c r="AII36" s="221"/>
      <c r="AIJ36" s="221"/>
      <c r="AIK36" s="221"/>
      <c r="AIL36" s="221"/>
      <c r="AIM36" s="221"/>
      <c r="AIN36" s="221"/>
      <c r="AIO36" s="221"/>
      <c r="AIP36" s="221"/>
      <c r="AIQ36" s="221"/>
      <c r="AIR36" s="221"/>
      <c r="AIS36" s="221"/>
      <c r="AIT36" s="221"/>
      <c r="AIU36" s="221"/>
      <c r="AIV36" s="221"/>
      <c r="AIW36" s="221"/>
      <c r="AIX36" s="221"/>
      <c r="AIY36" s="221"/>
      <c r="AIZ36" s="221"/>
      <c r="AJA36" s="221"/>
      <c r="AJB36" s="221"/>
      <c r="AJC36" s="221"/>
      <c r="AJD36" s="221"/>
      <c r="AJE36" s="221"/>
      <c r="AJF36" s="221"/>
      <c r="AJG36" s="221"/>
      <c r="AJH36" s="221"/>
      <c r="AJI36" s="221"/>
      <c r="AJJ36" s="221"/>
      <c r="AJK36" s="221"/>
      <c r="AJL36" s="221"/>
      <c r="AJM36" s="221"/>
      <c r="AJN36" s="221"/>
      <c r="AJO36" s="221"/>
      <c r="AJP36" s="221"/>
      <c r="AJQ36" s="221"/>
      <c r="AJR36" s="221"/>
      <c r="AJS36" s="221"/>
      <c r="AJT36" s="221"/>
      <c r="AJU36" s="221"/>
      <c r="AJV36" s="221"/>
      <c r="AJW36" s="221"/>
      <c r="AJX36" s="221"/>
      <c r="AJY36" s="221"/>
      <c r="AJZ36" s="221"/>
      <c r="AKA36" s="221"/>
      <c r="AKB36" s="221"/>
      <c r="AKC36" s="221"/>
      <c r="AKD36" s="221"/>
      <c r="AKE36" s="221"/>
      <c r="AKF36" s="221"/>
      <c r="AKG36" s="221"/>
      <c r="AKH36" s="221"/>
      <c r="AKI36" s="221"/>
      <c r="AKJ36" s="221"/>
      <c r="AKK36" s="221"/>
      <c r="AKL36" s="221"/>
      <c r="AKM36" s="221"/>
      <c r="AKN36" s="221"/>
      <c r="AKO36" s="221"/>
      <c r="AKP36" s="221"/>
      <c r="AKQ36" s="221"/>
      <c r="AKR36" s="221"/>
      <c r="AKS36" s="221"/>
      <c r="AKT36" s="221"/>
      <c r="AKU36" s="221"/>
      <c r="AKV36" s="221"/>
      <c r="AKW36" s="221"/>
      <c r="AKX36" s="221"/>
      <c r="AKY36" s="221"/>
      <c r="AKZ36" s="221"/>
      <c r="ALA36" s="221"/>
      <c r="ALB36" s="221"/>
      <c r="ALC36" s="221"/>
      <c r="ALD36" s="221"/>
      <c r="ALE36" s="221"/>
      <c r="ALF36" s="221"/>
      <c r="ALG36" s="221"/>
      <c r="ALH36" s="221"/>
      <c r="ALI36" s="221"/>
      <c r="ALJ36" s="221"/>
      <c r="ALK36" s="221"/>
      <c r="ALL36" s="221"/>
      <c r="ALM36" s="221"/>
      <c r="ALN36" s="221"/>
      <c r="ALO36" s="221"/>
      <c r="ALP36" s="221"/>
      <c r="ALQ36" s="221"/>
      <c r="ALR36" s="221"/>
      <c r="ALS36" s="221"/>
      <c r="ALT36" s="221"/>
      <c r="ALU36" s="221"/>
      <c r="ALV36" s="221"/>
      <c r="ALW36" s="221"/>
      <c r="ALX36" s="221"/>
      <c r="ALY36" s="221"/>
      <c r="ALZ36" s="221"/>
      <c r="AMA36" s="221"/>
      <c r="AMB36" s="221"/>
      <c r="AMC36" s="221"/>
      <c r="AMD36" s="221"/>
      <c r="AME36" s="221"/>
      <c r="AMF36" s="221"/>
      <c r="AMG36" s="221"/>
      <c r="AMH36" s="221"/>
      <c r="AMI36" s="221"/>
      <c r="AMJ36" s="221"/>
      <c r="AMK36" s="221"/>
    </row>
    <row r="37" customFormat="false" ht="20.15" hidden="false" customHeight="true" outlineLevel="0" collapsed="false">
      <c r="B37" s="197" t="s">
        <v>412</v>
      </c>
      <c r="C37" s="226"/>
      <c r="D37" s="226"/>
      <c r="E37" s="226"/>
      <c r="F37" s="227"/>
      <c r="H37" s="196"/>
      <c r="I37" s="195"/>
      <c r="J37" s="196"/>
      <c r="K37" s="246"/>
      <c r="L37" s="246"/>
      <c r="M37" s="246"/>
      <c r="N37" s="196"/>
      <c r="O37" s="247"/>
      <c r="P37" s="172"/>
      <c r="Q37" s="247"/>
    </row>
    <row r="38" customFormat="false" ht="20.15" hidden="false" customHeight="true" outlineLevel="0" collapsed="false">
      <c r="B38" s="197"/>
      <c r="C38" s="226"/>
      <c r="D38" s="226"/>
      <c r="E38" s="226"/>
      <c r="F38" s="227"/>
      <c r="H38" s="196"/>
      <c r="I38" s="195"/>
      <c r="J38" s="196"/>
      <c r="K38" s="246"/>
      <c r="L38" s="246"/>
      <c r="M38" s="246"/>
      <c r="N38" s="196"/>
      <c r="O38" s="247"/>
      <c r="P38" s="172"/>
      <c r="Q38" s="247"/>
    </row>
    <row r="39" customFormat="false" ht="20.15" hidden="false" customHeight="true" outlineLevel="0" collapsed="false">
      <c r="B39" s="197"/>
      <c r="C39" s="226"/>
      <c r="D39" s="226"/>
      <c r="E39" s="226"/>
      <c r="F39" s="227"/>
      <c r="H39" s="196"/>
      <c r="I39" s="195"/>
      <c r="J39" s="196"/>
      <c r="K39" s="246"/>
      <c r="L39" s="246"/>
      <c r="M39" s="246"/>
      <c r="N39" s="196"/>
      <c r="O39" s="247"/>
      <c r="P39" s="172"/>
      <c r="Q39" s="247"/>
    </row>
    <row r="40" customFormat="false" ht="20.15" hidden="false" customHeight="true" outlineLevel="0" collapsed="false">
      <c r="B40" s="197"/>
      <c r="C40" s="226"/>
      <c r="D40" s="226"/>
      <c r="E40" s="226"/>
      <c r="F40" s="227"/>
      <c r="H40" s="196"/>
      <c r="I40" s="195"/>
      <c r="J40" s="196"/>
      <c r="K40" s="246"/>
      <c r="L40" s="246"/>
      <c r="M40" s="246"/>
      <c r="N40" s="196"/>
      <c r="O40" s="247"/>
      <c r="P40" s="172"/>
      <c r="Q40" s="247"/>
    </row>
    <row r="41" customFormat="false" ht="20.15" hidden="false" customHeight="true" outlineLevel="0" collapsed="false">
      <c r="B41" s="197"/>
      <c r="C41" s="226"/>
      <c r="D41" s="226"/>
      <c r="E41" s="226"/>
      <c r="F41" s="227"/>
      <c r="H41" s="196"/>
      <c r="I41" s="195"/>
      <c r="J41" s="196"/>
      <c r="K41" s="246"/>
      <c r="L41" s="246"/>
      <c r="M41" s="246"/>
      <c r="N41" s="196"/>
      <c r="O41" s="248"/>
      <c r="P41" s="172"/>
      <c r="Q41" s="248"/>
    </row>
    <row r="42" customFormat="false" ht="20.15" hidden="false" customHeight="true" outlineLevel="0" collapsed="false">
      <c r="B42" s="231"/>
      <c r="C42" s="232"/>
      <c r="D42" s="232"/>
      <c r="E42" s="232"/>
      <c r="F42" s="227"/>
      <c r="H42" s="196"/>
      <c r="I42" s="195"/>
      <c r="J42" s="196"/>
      <c r="L42" s="196"/>
      <c r="M42" s="191" t="s">
        <v>409</v>
      </c>
      <c r="N42" s="196"/>
      <c r="O42" s="249" t="n">
        <f aca="false">SUM(O37:O41)</f>
        <v>0</v>
      </c>
      <c r="P42" s="172"/>
      <c r="Q42" s="249" t="n">
        <f aca="false">SUM(Q37:Q41)</f>
        <v>0</v>
      </c>
    </row>
    <row r="43" customFormat="false" ht="12.8" hidden="false" customHeight="false" outlineLevel="0" collapsed="false">
      <c r="B43" s="250"/>
      <c r="C43" s="251"/>
      <c r="D43" s="196"/>
      <c r="E43" s="196"/>
      <c r="F43" s="196"/>
      <c r="G43" s="196"/>
      <c r="H43" s="196"/>
      <c r="I43" s="196"/>
      <c r="J43" s="196"/>
      <c r="K43" s="196"/>
      <c r="L43" s="196"/>
      <c r="N43" s="196"/>
      <c r="P43" s="196"/>
    </row>
    <row r="44" s="221" customFormat="true" ht="23" hidden="false" customHeight="true" outlineLevel="0" collapsed="false">
      <c r="A44" s="30"/>
      <c r="B44" s="84"/>
      <c r="C44" s="217" t="s">
        <v>397</v>
      </c>
      <c r="D44" s="217"/>
      <c r="E44" s="217"/>
      <c r="F44" s="196"/>
      <c r="G44" s="84"/>
      <c r="H44" s="196"/>
      <c r="I44" s="196"/>
      <c r="J44" s="196"/>
      <c r="K44" s="220" t="s">
        <v>410</v>
      </c>
      <c r="L44" s="220"/>
      <c r="M44" s="220"/>
      <c r="N44" s="196"/>
      <c r="O44" s="195" t="s">
        <v>413</v>
      </c>
      <c r="P44" s="196"/>
      <c r="Q44" s="219" t="s">
        <v>400</v>
      </c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  <c r="IX44" s="84"/>
      <c r="IY44" s="84"/>
      <c r="IZ44" s="84"/>
      <c r="JA44" s="84"/>
      <c r="JB44" s="84"/>
      <c r="JC44" s="84"/>
      <c r="JD44" s="84"/>
      <c r="JE44" s="84"/>
      <c r="JF44" s="84"/>
      <c r="JG44" s="84"/>
      <c r="JH44" s="84"/>
      <c r="JI44" s="84"/>
      <c r="JJ44" s="84"/>
      <c r="JK44" s="84"/>
      <c r="JL44" s="84"/>
      <c r="JM44" s="84"/>
      <c r="JN44" s="84"/>
      <c r="JO44" s="84"/>
      <c r="JP44" s="84"/>
      <c r="JQ44" s="84"/>
      <c r="JR44" s="84"/>
      <c r="JS44" s="84"/>
      <c r="JT44" s="84"/>
      <c r="JU44" s="84"/>
      <c r="JV44" s="84"/>
      <c r="JW44" s="84"/>
      <c r="JX44" s="84"/>
      <c r="JY44" s="84"/>
      <c r="JZ44" s="84"/>
      <c r="KA44" s="84"/>
      <c r="KB44" s="84"/>
      <c r="KC44" s="84"/>
      <c r="KD44" s="84"/>
      <c r="KE44" s="84"/>
      <c r="KF44" s="84"/>
      <c r="KG44" s="84"/>
      <c r="KH44" s="84"/>
      <c r="KI44" s="84"/>
      <c r="KJ44" s="84"/>
      <c r="KK44" s="84"/>
      <c r="KL44" s="84"/>
      <c r="KM44" s="84"/>
      <c r="KN44" s="84"/>
      <c r="KO44" s="84"/>
      <c r="KP44" s="84"/>
      <c r="KQ44" s="84"/>
      <c r="KR44" s="84"/>
      <c r="KS44" s="84"/>
      <c r="KT44" s="84"/>
      <c r="KU44" s="84"/>
      <c r="KV44" s="84"/>
      <c r="KW44" s="84"/>
      <c r="KX44" s="84"/>
      <c r="KY44" s="84"/>
      <c r="KZ44" s="84"/>
      <c r="LA44" s="84"/>
      <c r="LB44" s="84"/>
      <c r="LC44" s="84"/>
      <c r="LD44" s="84"/>
      <c r="LE44" s="84"/>
      <c r="LF44" s="84"/>
      <c r="LG44" s="84"/>
      <c r="LH44" s="84"/>
      <c r="LI44" s="84"/>
      <c r="LJ44" s="84"/>
      <c r="LK44" s="84"/>
      <c r="LL44" s="84"/>
      <c r="LM44" s="84"/>
      <c r="LN44" s="84"/>
      <c r="LO44" s="84"/>
      <c r="LP44" s="84"/>
      <c r="LQ44" s="84"/>
      <c r="LR44" s="84"/>
      <c r="LS44" s="84"/>
      <c r="LT44" s="84"/>
      <c r="LU44" s="84"/>
      <c r="LV44" s="84"/>
      <c r="LW44" s="84"/>
      <c r="LX44" s="84"/>
      <c r="LY44" s="84"/>
      <c r="LZ44" s="84"/>
      <c r="MA44" s="84"/>
      <c r="MB44" s="84"/>
      <c r="MC44" s="84"/>
      <c r="MD44" s="84"/>
      <c r="ME44" s="84"/>
      <c r="MF44" s="84"/>
      <c r="MG44" s="84"/>
      <c r="MH44" s="84"/>
      <c r="MI44" s="84"/>
      <c r="MJ44" s="84"/>
      <c r="MK44" s="84"/>
      <c r="ML44" s="84"/>
      <c r="MM44" s="84"/>
      <c r="MN44" s="84"/>
      <c r="MO44" s="84"/>
      <c r="MP44" s="84"/>
      <c r="MQ44" s="84"/>
      <c r="MR44" s="84"/>
      <c r="MS44" s="84"/>
      <c r="MT44" s="84"/>
      <c r="MU44" s="84"/>
      <c r="MV44" s="84"/>
      <c r="MW44" s="84"/>
      <c r="MX44" s="84"/>
      <c r="MY44" s="84"/>
      <c r="MZ44" s="84"/>
      <c r="NA44" s="84"/>
      <c r="NB44" s="84"/>
      <c r="NC44" s="84"/>
      <c r="ND44" s="84"/>
      <c r="NE44" s="84"/>
      <c r="NF44" s="84"/>
      <c r="NG44" s="84"/>
      <c r="NH44" s="84"/>
      <c r="NI44" s="84"/>
      <c r="NJ44" s="84"/>
      <c r="NK44" s="84"/>
      <c r="NL44" s="84"/>
      <c r="NM44" s="84"/>
      <c r="NN44" s="84"/>
      <c r="NO44" s="84"/>
      <c r="NP44" s="84"/>
      <c r="NQ44" s="84"/>
      <c r="NR44" s="84"/>
      <c r="NS44" s="84"/>
      <c r="NT44" s="84"/>
      <c r="NU44" s="84"/>
      <c r="NV44" s="84"/>
      <c r="NW44" s="84"/>
      <c r="NX44" s="84"/>
      <c r="NY44" s="84"/>
      <c r="NZ44" s="84"/>
      <c r="OA44" s="84"/>
      <c r="OB44" s="84"/>
      <c r="OC44" s="84"/>
      <c r="OD44" s="84"/>
      <c r="OE44" s="84"/>
      <c r="OF44" s="84"/>
      <c r="OG44" s="84"/>
      <c r="OH44" s="84"/>
      <c r="OI44" s="84"/>
      <c r="OJ44" s="84"/>
      <c r="OK44" s="84"/>
      <c r="OL44" s="84"/>
      <c r="OM44" s="84"/>
      <c r="ON44" s="84"/>
      <c r="OO44" s="84"/>
      <c r="OP44" s="84"/>
      <c r="OQ44" s="84"/>
      <c r="OR44" s="84"/>
      <c r="OS44" s="84"/>
      <c r="OT44" s="84"/>
      <c r="OU44" s="84"/>
      <c r="OV44" s="84"/>
      <c r="OW44" s="84"/>
      <c r="OX44" s="84"/>
      <c r="OY44" s="84"/>
      <c r="OZ44" s="84"/>
      <c r="PA44" s="84"/>
      <c r="PB44" s="84"/>
      <c r="PC44" s="84"/>
      <c r="PD44" s="84"/>
      <c r="PE44" s="84"/>
      <c r="PF44" s="84"/>
      <c r="PG44" s="84"/>
      <c r="PH44" s="84"/>
      <c r="PI44" s="84"/>
      <c r="PJ44" s="84"/>
      <c r="PK44" s="84"/>
      <c r="PL44" s="84"/>
      <c r="PM44" s="84"/>
      <c r="PN44" s="84"/>
      <c r="PO44" s="84"/>
      <c r="PP44" s="84"/>
      <c r="PQ44" s="84"/>
      <c r="PR44" s="84"/>
      <c r="PS44" s="84"/>
      <c r="PT44" s="84"/>
      <c r="PU44" s="84"/>
      <c r="PV44" s="84"/>
      <c r="PW44" s="84"/>
      <c r="PX44" s="84"/>
      <c r="PY44" s="84"/>
      <c r="PZ44" s="84"/>
      <c r="QA44" s="84"/>
      <c r="QB44" s="84"/>
      <c r="QC44" s="84"/>
      <c r="QD44" s="84"/>
      <c r="QE44" s="84"/>
      <c r="QF44" s="84"/>
      <c r="QG44" s="84"/>
      <c r="QH44" s="84"/>
      <c r="QI44" s="84"/>
      <c r="QJ44" s="84"/>
      <c r="QK44" s="84"/>
      <c r="QL44" s="84"/>
      <c r="QM44" s="84"/>
      <c r="QN44" s="84"/>
      <c r="QO44" s="84"/>
      <c r="QP44" s="84"/>
      <c r="QQ44" s="84"/>
      <c r="QR44" s="84"/>
      <c r="QS44" s="84"/>
      <c r="QT44" s="84"/>
      <c r="QU44" s="84"/>
      <c r="QV44" s="84"/>
      <c r="QW44" s="84"/>
      <c r="QX44" s="84"/>
      <c r="QY44" s="84"/>
      <c r="QZ44" s="84"/>
      <c r="RA44" s="84"/>
      <c r="RB44" s="84"/>
      <c r="RC44" s="84"/>
      <c r="RD44" s="84"/>
      <c r="RE44" s="84"/>
      <c r="RF44" s="84"/>
      <c r="RG44" s="84"/>
      <c r="RH44" s="84"/>
      <c r="RI44" s="84"/>
      <c r="RJ44" s="84"/>
      <c r="RK44" s="84"/>
      <c r="RL44" s="84"/>
      <c r="RM44" s="84"/>
      <c r="RN44" s="84"/>
      <c r="RO44" s="84"/>
      <c r="RP44" s="84"/>
      <c r="RQ44" s="84"/>
      <c r="RR44" s="84"/>
      <c r="RS44" s="84"/>
      <c r="RT44" s="84"/>
      <c r="RU44" s="84"/>
      <c r="RV44" s="84"/>
      <c r="RW44" s="84"/>
      <c r="RX44" s="84"/>
      <c r="RY44" s="84"/>
      <c r="RZ44" s="84"/>
      <c r="SA44" s="84"/>
      <c r="SB44" s="84"/>
      <c r="SC44" s="84"/>
      <c r="SD44" s="84"/>
      <c r="SE44" s="84"/>
      <c r="SF44" s="84"/>
      <c r="SG44" s="84"/>
      <c r="SH44" s="84"/>
      <c r="SI44" s="84"/>
      <c r="SJ44" s="84"/>
      <c r="SK44" s="84"/>
      <c r="SL44" s="84"/>
      <c r="SM44" s="84"/>
      <c r="SN44" s="84"/>
      <c r="SO44" s="84"/>
      <c r="SP44" s="84"/>
      <c r="SQ44" s="84"/>
      <c r="SR44" s="84"/>
      <c r="SS44" s="84"/>
      <c r="ST44" s="84"/>
      <c r="SU44" s="84"/>
      <c r="SV44" s="84"/>
      <c r="SW44" s="84"/>
      <c r="SX44" s="84"/>
      <c r="SY44" s="84"/>
      <c r="SZ44" s="84"/>
      <c r="TA44" s="84"/>
      <c r="TB44" s="84"/>
      <c r="TC44" s="84"/>
      <c r="TD44" s="84"/>
      <c r="TE44" s="84"/>
      <c r="TF44" s="84"/>
      <c r="TG44" s="84"/>
      <c r="TH44" s="84"/>
      <c r="TI44" s="84"/>
      <c r="TJ44" s="84"/>
      <c r="TK44" s="84"/>
      <c r="TL44" s="84"/>
      <c r="TM44" s="84"/>
      <c r="TN44" s="84"/>
      <c r="TO44" s="84"/>
      <c r="TP44" s="84"/>
      <c r="TQ44" s="84"/>
      <c r="TR44" s="84"/>
      <c r="TS44" s="84"/>
      <c r="TT44" s="84"/>
      <c r="TU44" s="84"/>
      <c r="TV44" s="84"/>
      <c r="TW44" s="84"/>
      <c r="TX44" s="84"/>
      <c r="TY44" s="84"/>
      <c r="TZ44" s="84"/>
      <c r="UA44" s="84"/>
      <c r="UB44" s="84"/>
      <c r="UC44" s="84"/>
      <c r="UD44" s="84"/>
      <c r="UE44" s="84"/>
      <c r="UF44" s="84"/>
      <c r="UG44" s="84"/>
      <c r="UH44" s="84"/>
      <c r="UI44" s="84"/>
      <c r="UJ44" s="84"/>
      <c r="UK44" s="84"/>
      <c r="UL44" s="84"/>
      <c r="UM44" s="84"/>
      <c r="UN44" s="84"/>
      <c r="UO44" s="84"/>
      <c r="UP44" s="84"/>
      <c r="UQ44" s="84"/>
      <c r="UR44" s="84"/>
      <c r="US44" s="84"/>
      <c r="UT44" s="84"/>
      <c r="UU44" s="84"/>
      <c r="UV44" s="84"/>
      <c r="UW44" s="84"/>
      <c r="UX44" s="84"/>
      <c r="UY44" s="84"/>
      <c r="UZ44" s="84"/>
      <c r="VA44" s="84"/>
      <c r="VB44" s="84"/>
      <c r="VC44" s="84"/>
      <c r="VD44" s="84"/>
      <c r="VE44" s="84"/>
      <c r="VF44" s="84"/>
      <c r="VG44" s="84"/>
      <c r="VH44" s="84"/>
      <c r="VI44" s="84"/>
      <c r="VJ44" s="84"/>
      <c r="VK44" s="84"/>
      <c r="VL44" s="84"/>
      <c r="VM44" s="84"/>
      <c r="VN44" s="84"/>
      <c r="VO44" s="84"/>
      <c r="VP44" s="84"/>
      <c r="VQ44" s="84"/>
      <c r="VR44" s="84"/>
      <c r="VS44" s="84"/>
      <c r="VT44" s="84"/>
      <c r="VU44" s="84"/>
      <c r="VV44" s="84"/>
      <c r="VW44" s="84"/>
      <c r="VX44" s="84"/>
      <c r="VY44" s="84"/>
      <c r="VZ44" s="84"/>
      <c r="WA44" s="84"/>
      <c r="WB44" s="84"/>
      <c r="WC44" s="84"/>
      <c r="WD44" s="84"/>
      <c r="WE44" s="84"/>
      <c r="WF44" s="84"/>
      <c r="WG44" s="84"/>
      <c r="WH44" s="84"/>
      <c r="WI44" s="84"/>
      <c r="WJ44" s="84"/>
      <c r="WK44" s="84"/>
      <c r="WL44" s="84"/>
      <c r="WM44" s="84"/>
      <c r="WN44" s="84"/>
      <c r="WO44" s="84"/>
      <c r="WP44" s="84"/>
      <c r="WQ44" s="84"/>
      <c r="WR44" s="84"/>
      <c r="WS44" s="84"/>
      <c r="WT44" s="84"/>
      <c r="WU44" s="84"/>
      <c r="WV44" s="84"/>
      <c r="WW44" s="84"/>
      <c r="WX44" s="84"/>
      <c r="WY44" s="84"/>
      <c r="WZ44" s="84"/>
      <c r="XA44" s="84"/>
      <c r="XB44" s="84"/>
      <c r="XC44" s="84"/>
      <c r="XD44" s="84"/>
      <c r="XE44" s="84"/>
      <c r="XF44" s="84"/>
      <c r="XG44" s="84"/>
      <c r="XH44" s="84"/>
      <c r="XI44" s="84"/>
      <c r="XJ44" s="84"/>
      <c r="XK44" s="84"/>
      <c r="XL44" s="84"/>
      <c r="XM44" s="84"/>
      <c r="XN44" s="84"/>
      <c r="XO44" s="84"/>
      <c r="XP44" s="84"/>
      <c r="XQ44" s="84"/>
      <c r="XR44" s="84"/>
      <c r="XS44" s="84"/>
      <c r="XT44" s="84"/>
      <c r="XU44" s="84"/>
      <c r="XV44" s="84"/>
      <c r="XW44" s="84"/>
      <c r="XX44" s="84"/>
      <c r="XY44" s="84"/>
      <c r="XZ44" s="84"/>
      <c r="YA44" s="84"/>
      <c r="YB44" s="84"/>
      <c r="YC44" s="84"/>
      <c r="YD44" s="84"/>
      <c r="YE44" s="84"/>
      <c r="YF44" s="84"/>
      <c r="YG44" s="84"/>
      <c r="YH44" s="84"/>
      <c r="YI44" s="84"/>
      <c r="YJ44" s="84"/>
      <c r="YK44" s="84"/>
      <c r="YL44" s="84"/>
      <c r="YM44" s="84"/>
      <c r="YN44" s="84"/>
      <c r="YO44" s="84"/>
      <c r="YP44" s="84"/>
      <c r="YQ44" s="84"/>
      <c r="YR44" s="84"/>
      <c r="YS44" s="84"/>
      <c r="YT44" s="84"/>
      <c r="YU44" s="84"/>
      <c r="YV44" s="84"/>
      <c r="YW44" s="84"/>
      <c r="YX44" s="84"/>
      <c r="YY44" s="84"/>
      <c r="YZ44" s="84"/>
      <c r="ZA44" s="84"/>
      <c r="ZB44" s="84"/>
      <c r="ZC44" s="84"/>
      <c r="ZD44" s="84"/>
      <c r="ZE44" s="84"/>
      <c r="ZF44" s="84"/>
      <c r="ZG44" s="84"/>
      <c r="ZH44" s="84"/>
      <c r="ZI44" s="84"/>
      <c r="ZJ44" s="84"/>
      <c r="ZK44" s="84"/>
      <c r="ZL44" s="84"/>
      <c r="ZM44" s="84"/>
      <c r="ZN44" s="84"/>
      <c r="ZO44" s="84"/>
      <c r="ZP44" s="84"/>
      <c r="ZQ44" s="84"/>
      <c r="ZR44" s="84"/>
      <c r="ZS44" s="84"/>
      <c r="ZT44" s="84"/>
      <c r="ZU44" s="84"/>
      <c r="ZV44" s="84"/>
      <c r="ZW44" s="84"/>
      <c r="ZX44" s="84"/>
      <c r="ZY44" s="84"/>
      <c r="ZZ44" s="84"/>
      <c r="AAA44" s="84"/>
      <c r="AAB44" s="84"/>
      <c r="AAC44" s="84"/>
      <c r="AAD44" s="84"/>
      <c r="AAE44" s="84"/>
      <c r="AAF44" s="84"/>
      <c r="AAG44" s="84"/>
      <c r="AAH44" s="84"/>
      <c r="AAI44" s="84"/>
      <c r="AAJ44" s="84"/>
      <c r="AAK44" s="84"/>
      <c r="AAL44" s="84"/>
      <c r="AAM44" s="84"/>
      <c r="AAN44" s="84"/>
      <c r="AAO44" s="84"/>
      <c r="AAP44" s="84"/>
      <c r="AAQ44" s="84"/>
      <c r="AAR44" s="84"/>
      <c r="AAS44" s="84"/>
      <c r="AAT44" s="84"/>
      <c r="AAU44" s="84"/>
      <c r="AAV44" s="84"/>
      <c r="AAW44" s="84"/>
      <c r="AAX44" s="84"/>
      <c r="AAY44" s="84"/>
      <c r="AAZ44" s="84"/>
      <c r="ABA44" s="84"/>
      <c r="ABB44" s="84"/>
      <c r="ABC44" s="84"/>
      <c r="ABD44" s="84"/>
      <c r="ABE44" s="84"/>
      <c r="ABF44" s="84"/>
      <c r="ABG44" s="84"/>
      <c r="ABH44" s="84"/>
      <c r="ABI44" s="84"/>
      <c r="ABJ44" s="84"/>
      <c r="ABK44" s="84"/>
      <c r="ABL44" s="84"/>
      <c r="ABM44" s="84"/>
      <c r="ABN44" s="84"/>
      <c r="ABO44" s="84"/>
      <c r="ABP44" s="84"/>
      <c r="ABQ44" s="84"/>
      <c r="ABR44" s="84"/>
      <c r="ABS44" s="84"/>
      <c r="ABT44" s="84"/>
      <c r="ABU44" s="84"/>
      <c r="ABV44" s="84"/>
      <c r="ABW44" s="84"/>
      <c r="ABX44" s="84"/>
      <c r="ABY44" s="84"/>
      <c r="ABZ44" s="84"/>
      <c r="ACA44" s="84"/>
      <c r="ACB44" s="84"/>
      <c r="ACC44" s="84"/>
      <c r="ACD44" s="84"/>
      <c r="ACE44" s="84"/>
      <c r="ACF44" s="84"/>
      <c r="ACG44" s="84"/>
      <c r="ACH44" s="84"/>
      <c r="ACI44" s="84"/>
      <c r="ACJ44" s="84"/>
      <c r="ACK44" s="84"/>
      <c r="ACL44" s="84"/>
      <c r="ACM44" s="84"/>
      <c r="ACN44" s="84"/>
      <c r="ACO44" s="84"/>
      <c r="ACP44" s="84"/>
      <c r="ACQ44" s="84"/>
      <c r="ACR44" s="84"/>
      <c r="ACS44" s="84"/>
      <c r="ACT44" s="84"/>
      <c r="ACU44" s="84"/>
      <c r="ACV44" s="84"/>
      <c r="ACW44" s="84"/>
      <c r="ACX44" s="84"/>
      <c r="ACY44" s="84"/>
      <c r="ACZ44" s="84"/>
      <c r="ADA44" s="84"/>
      <c r="ADB44" s="84"/>
      <c r="ADC44" s="84"/>
      <c r="ADD44" s="84"/>
      <c r="ADE44" s="84"/>
      <c r="ADF44" s="84"/>
      <c r="ADG44" s="84"/>
      <c r="ADH44" s="84"/>
      <c r="ADI44" s="84"/>
      <c r="ADJ44" s="84"/>
      <c r="ADK44" s="84"/>
      <c r="ADL44" s="84"/>
      <c r="ADM44" s="84"/>
      <c r="ADN44" s="84"/>
      <c r="ADO44" s="84"/>
      <c r="ADP44" s="84"/>
      <c r="ADQ44" s="84"/>
      <c r="ADR44" s="84"/>
      <c r="ADS44" s="84"/>
      <c r="ADT44" s="84"/>
      <c r="ADU44" s="84"/>
      <c r="ADV44" s="84"/>
      <c r="ADW44" s="84"/>
      <c r="ADX44" s="84"/>
      <c r="ADY44" s="84"/>
      <c r="ADZ44" s="84"/>
      <c r="AEA44" s="84"/>
      <c r="AEB44" s="84"/>
      <c r="AEC44" s="84"/>
      <c r="AED44" s="84"/>
      <c r="AEE44" s="84"/>
      <c r="AEF44" s="84"/>
      <c r="AEG44" s="84"/>
      <c r="AEH44" s="84"/>
      <c r="AEI44" s="84"/>
      <c r="AEJ44" s="84"/>
      <c r="AEK44" s="84"/>
      <c r="AEL44" s="84"/>
      <c r="AEM44" s="84"/>
      <c r="AEN44" s="84"/>
      <c r="AEO44" s="84"/>
      <c r="AEP44" s="84"/>
      <c r="AEQ44" s="84"/>
      <c r="AER44" s="84"/>
      <c r="AES44" s="84"/>
      <c r="AET44" s="84"/>
      <c r="AEU44" s="84"/>
      <c r="AEV44" s="84"/>
      <c r="AEW44" s="84"/>
      <c r="AEX44" s="84"/>
      <c r="AEY44" s="84"/>
      <c r="AEZ44" s="84"/>
      <c r="AFA44" s="84"/>
      <c r="AFB44" s="84"/>
      <c r="AFC44" s="84"/>
      <c r="AFD44" s="84"/>
      <c r="AFE44" s="84"/>
      <c r="AFF44" s="84"/>
      <c r="AFG44" s="84"/>
      <c r="AFH44" s="84"/>
      <c r="AFI44" s="84"/>
      <c r="AFJ44" s="84"/>
      <c r="AFK44" s="84"/>
      <c r="AFL44" s="84"/>
      <c r="AFM44" s="84"/>
      <c r="AFN44" s="84"/>
      <c r="AFO44" s="84"/>
      <c r="AFP44" s="84"/>
      <c r="AFQ44" s="84"/>
      <c r="AFR44" s="84"/>
      <c r="AFS44" s="84"/>
      <c r="AFT44" s="84"/>
      <c r="AFU44" s="84"/>
      <c r="AFV44" s="84"/>
      <c r="AFW44" s="84"/>
      <c r="AFX44" s="84"/>
      <c r="AFY44" s="84"/>
      <c r="AFZ44" s="84"/>
      <c r="AGA44" s="84"/>
      <c r="AGB44" s="84"/>
      <c r="AGC44" s="84"/>
      <c r="AGD44" s="84"/>
      <c r="AGE44" s="84"/>
      <c r="AGF44" s="84"/>
      <c r="AGG44" s="84"/>
      <c r="AGH44" s="84"/>
      <c r="AGI44" s="84"/>
      <c r="AGJ44" s="84"/>
      <c r="AGK44" s="84"/>
      <c r="AGL44" s="84"/>
      <c r="AGM44" s="84"/>
      <c r="AGN44" s="84"/>
      <c r="AGO44" s="84"/>
      <c r="AGP44" s="84"/>
      <c r="AGQ44" s="84"/>
      <c r="AGR44" s="84"/>
      <c r="AGS44" s="84"/>
      <c r="AGT44" s="84"/>
      <c r="AGU44" s="84"/>
      <c r="AGV44" s="84"/>
      <c r="AGW44" s="84"/>
      <c r="AGX44" s="84"/>
      <c r="AGY44" s="84"/>
      <c r="AGZ44" s="84"/>
      <c r="AHA44" s="84"/>
      <c r="AHB44" s="84"/>
      <c r="AHC44" s="84"/>
      <c r="AHD44" s="84"/>
      <c r="AHE44" s="84"/>
      <c r="AHF44" s="84"/>
      <c r="AHG44" s="84"/>
      <c r="AHH44" s="84"/>
      <c r="AHI44" s="84"/>
      <c r="AHJ44" s="84"/>
      <c r="AHK44" s="84"/>
      <c r="AHL44" s="84"/>
      <c r="AHM44" s="84"/>
      <c r="AHN44" s="84"/>
      <c r="AHO44" s="84"/>
      <c r="AHP44" s="84"/>
      <c r="AHQ44" s="84"/>
      <c r="AHR44" s="84"/>
      <c r="AHS44" s="84"/>
      <c r="AHT44" s="84"/>
      <c r="AHU44" s="84"/>
      <c r="AHV44" s="84"/>
      <c r="AHW44" s="84"/>
      <c r="AHX44" s="84"/>
      <c r="AHY44" s="84"/>
      <c r="AHZ44" s="84"/>
      <c r="AIA44" s="84"/>
      <c r="AIB44" s="84"/>
      <c r="AIC44" s="84"/>
      <c r="AID44" s="84"/>
      <c r="AIE44" s="84"/>
      <c r="AIF44" s="84"/>
      <c r="AIG44" s="84"/>
      <c r="AIH44" s="84"/>
      <c r="AII44" s="84"/>
      <c r="AIJ44" s="84"/>
      <c r="AIK44" s="84"/>
      <c r="AIL44" s="84"/>
      <c r="AIM44" s="84"/>
      <c r="AIN44" s="84"/>
      <c r="AIO44" s="84"/>
      <c r="AIP44" s="84"/>
      <c r="AIQ44" s="84"/>
      <c r="AIR44" s="84"/>
      <c r="AIS44" s="84"/>
      <c r="AIT44" s="84"/>
      <c r="AIU44" s="84"/>
      <c r="AIV44" s="84"/>
      <c r="AIW44" s="84"/>
      <c r="AIX44" s="84"/>
      <c r="AIY44" s="84"/>
      <c r="AIZ44" s="84"/>
      <c r="AJA44" s="84"/>
      <c r="AJB44" s="84"/>
      <c r="AJC44" s="84"/>
      <c r="AJD44" s="84"/>
      <c r="AJE44" s="84"/>
      <c r="AJF44" s="84"/>
      <c r="AJG44" s="84"/>
      <c r="AJH44" s="84"/>
      <c r="AJI44" s="84"/>
      <c r="AJJ44" s="84"/>
      <c r="AJK44" s="84"/>
      <c r="AJL44" s="84"/>
      <c r="AJM44" s="84"/>
      <c r="AJN44" s="84"/>
      <c r="AJO44" s="84"/>
      <c r="AJP44" s="84"/>
      <c r="AJQ44" s="84"/>
      <c r="AJR44" s="84"/>
      <c r="AJS44" s="84"/>
      <c r="AJT44" s="84"/>
      <c r="AJU44" s="84"/>
      <c r="AJV44" s="84"/>
      <c r="AJW44" s="84"/>
      <c r="AJX44" s="84"/>
      <c r="AJY44" s="84"/>
      <c r="AJZ44" s="84"/>
      <c r="AKA44" s="84"/>
      <c r="AKB44" s="84"/>
      <c r="AKC44" s="84"/>
      <c r="AKD44" s="84"/>
      <c r="AKE44" s="84"/>
      <c r="AKF44" s="84"/>
      <c r="AKG44" s="84"/>
      <c r="AKH44" s="84"/>
      <c r="AKI44" s="84"/>
      <c r="AKJ44" s="84"/>
      <c r="AKK44" s="84"/>
      <c r="AKL44" s="84"/>
      <c r="AKM44" s="84"/>
      <c r="AKN44" s="84"/>
      <c r="AKO44" s="84"/>
      <c r="AKP44" s="84"/>
      <c r="AKQ44" s="84"/>
      <c r="AKR44" s="84"/>
      <c r="AKS44" s="84"/>
      <c r="AKT44" s="84"/>
      <c r="AKU44" s="84"/>
      <c r="AKV44" s="84"/>
      <c r="AKW44" s="84"/>
      <c r="AKX44" s="84"/>
      <c r="AKY44" s="84"/>
      <c r="AKZ44" s="84"/>
      <c r="ALA44" s="84"/>
      <c r="ALB44" s="84"/>
      <c r="ALC44" s="84"/>
      <c r="ALD44" s="84"/>
      <c r="ALE44" s="84"/>
      <c r="ALF44" s="84"/>
      <c r="ALG44" s="84"/>
      <c r="ALH44" s="84"/>
      <c r="ALI44" s="84"/>
      <c r="ALJ44" s="84"/>
      <c r="ALK44" s="84"/>
      <c r="ALL44" s="84"/>
      <c r="ALM44" s="84"/>
      <c r="ALN44" s="84"/>
      <c r="ALO44" s="84"/>
      <c r="ALP44" s="84"/>
      <c r="ALQ44" s="84"/>
      <c r="ALR44" s="84"/>
      <c r="ALS44" s="84"/>
      <c r="ALT44" s="84"/>
      <c r="ALU44" s="84"/>
      <c r="ALV44" s="84"/>
      <c r="ALW44" s="84"/>
      <c r="ALX44" s="84"/>
      <c r="ALY44" s="84"/>
      <c r="ALZ44" s="84"/>
      <c r="AMA44" s="84"/>
      <c r="AMB44" s="84"/>
      <c r="AMC44" s="84"/>
      <c r="AMD44" s="84"/>
      <c r="AME44" s="84"/>
      <c r="AMF44" s="84"/>
      <c r="AMG44" s="84"/>
      <c r="AMH44" s="84"/>
      <c r="AMI44" s="84"/>
      <c r="AMJ44" s="84"/>
      <c r="AMK44" s="84"/>
    </row>
    <row r="45" customFormat="false" ht="12.8" hidden="false" customHeight="false" outlineLevel="0" collapsed="false">
      <c r="B45" s="221"/>
      <c r="C45" s="222"/>
      <c r="D45" s="222"/>
      <c r="E45" s="222"/>
      <c r="F45" s="223"/>
      <c r="G45" s="224"/>
      <c r="H45" s="221"/>
      <c r="I45" s="224"/>
      <c r="J45" s="225"/>
      <c r="K45" s="225"/>
      <c r="L45" s="225"/>
      <c r="M45" s="224"/>
      <c r="N45" s="225"/>
      <c r="O45" s="195" t="s">
        <v>346</v>
      </c>
      <c r="P45" s="196"/>
      <c r="Q45" s="195" t="s">
        <v>346</v>
      </c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  <c r="IW45" s="221"/>
      <c r="IX45" s="221"/>
      <c r="IY45" s="221"/>
      <c r="IZ45" s="221"/>
      <c r="JA45" s="221"/>
      <c r="JB45" s="221"/>
      <c r="JC45" s="221"/>
      <c r="JD45" s="221"/>
      <c r="JE45" s="221"/>
      <c r="JF45" s="221"/>
      <c r="JG45" s="221"/>
      <c r="JH45" s="221"/>
      <c r="JI45" s="221"/>
      <c r="JJ45" s="221"/>
      <c r="JK45" s="221"/>
      <c r="JL45" s="221"/>
      <c r="JM45" s="221"/>
      <c r="JN45" s="221"/>
      <c r="JO45" s="221"/>
      <c r="JP45" s="221"/>
      <c r="JQ45" s="221"/>
      <c r="JR45" s="221"/>
      <c r="JS45" s="221"/>
      <c r="JT45" s="221"/>
      <c r="JU45" s="221"/>
      <c r="JV45" s="221"/>
      <c r="JW45" s="221"/>
      <c r="JX45" s="221"/>
      <c r="JY45" s="221"/>
      <c r="JZ45" s="221"/>
      <c r="KA45" s="221"/>
      <c r="KB45" s="221"/>
      <c r="KC45" s="221"/>
      <c r="KD45" s="221"/>
      <c r="KE45" s="221"/>
      <c r="KF45" s="221"/>
      <c r="KG45" s="221"/>
      <c r="KH45" s="221"/>
      <c r="KI45" s="221"/>
      <c r="KJ45" s="221"/>
      <c r="KK45" s="221"/>
      <c r="KL45" s="221"/>
      <c r="KM45" s="221"/>
      <c r="KN45" s="221"/>
      <c r="KO45" s="221"/>
      <c r="KP45" s="221"/>
      <c r="KQ45" s="221"/>
      <c r="KR45" s="221"/>
      <c r="KS45" s="221"/>
      <c r="KT45" s="221"/>
      <c r="KU45" s="221"/>
      <c r="KV45" s="221"/>
      <c r="KW45" s="221"/>
      <c r="KX45" s="221"/>
      <c r="KY45" s="221"/>
      <c r="KZ45" s="221"/>
      <c r="LA45" s="221"/>
      <c r="LB45" s="221"/>
      <c r="LC45" s="221"/>
      <c r="LD45" s="221"/>
      <c r="LE45" s="221"/>
      <c r="LF45" s="221"/>
      <c r="LG45" s="221"/>
      <c r="LH45" s="221"/>
      <c r="LI45" s="221"/>
      <c r="LJ45" s="221"/>
      <c r="LK45" s="221"/>
      <c r="LL45" s="221"/>
      <c r="LM45" s="221"/>
      <c r="LN45" s="221"/>
      <c r="LO45" s="221"/>
      <c r="LP45" s="221"/>
      <c r="LQ45" s="221"/>
      <c r="LR45" s="221"/>
      <c r="LS45" s="221"/>
      <c r="LT45" s="221"/>
      <c r="LU45" s="221"/>
      <c r="LV45" s="221"/>
      <c r="LW45" s="221"/>
      <c r="LX45" s="221"/>
      <c r="LY45" s="221"/>
      <c r="LZ45" s="221"/>
      <c r="MA45" s="221"/>
      <c r="MB45" s="221"/>
      <c r="MC45" s="221"/>
      <c r="MD45" s="221"/>
      <c r="ME45" s="221"/>
      <c r="MF45" s="221"/>
      <c r="MG45" s="221"/>
      <c r="MH45" s="221"/>
      <c r="MI45" s="221"/>
      <c r="MJ45" s="221"/>
      <c r="MK45" s="221"/>
      <c r="ML45" s="221"/>
      <c r="MM45" s="221"/>
      <c r="MN45" s="221"/>
      <c r="MO45" s="221"/>
      <c r="MP45" s="221"/>
      <c r="MQ45" s="221"/>
      <c r="MR45" s="221"/>
      <c r="MS45" s="221"/>
      <c r="MT45" s="221"/>
      <c r="MU45" s="221"/>
      <c r="MV45" s="221"/>
      <c r="MW45" s="221"/>
      <c r="MX45" s="221"/>
      <c r="MY45" s="221"/>
      <c r="MZ45" s="221"/>
      <c r="NA45" s="221"/>
      <c r="NB45" s="221"/>
      <c r="NC45" s="221"/>
      <c r="ND45" s="221"/>
      <c r="NE45" s="221"/>
      <c r="NF45" s="221"/>
      <c r="NG45" s="221"/>
      <c r="NH45" s="221"/>
      <c r="NI45" s="221"/>
      <c r="NJ45" s="221"/>
      <c r="NK45" s="221"/>
      <c r="NL45" s="221"/>
      <c r="NM45" s="221"/>
      <c r="NN45" s="221"/>
      <c r="NO45" s="221"/>
      <c r="NP45" s="221"/>
      <c r="NQ45" s="221"/>
      <c r="NR45" s="221"/>
      <c r="NS45" s="221"/>
      <c r="NT45" s="221"/>
      <c r="NU45" s="221"/>
      <c r="NV45" s="221"/>
      <c r="NW45" s="221"/>
      <c r="NX45" s="221"/>
      <c r="NY45" s="221"/>
      <c r="NZ45" s="221"/>
      <c r="OA45" s="221"/>
      <c r="OB45" s="221"/>
      <c r="OC45" s="221"/>
      <c r="OD45" s="221"/>
      <c r="OE45" s="221"/>
      <c r="OF45" s="221"/>
      <c r="OG45" s="221"/>
      <c r="OH45" s="221"/>
      <c r="OI45" s="221"/>
      <c r="OJ45" s="221"/>
      <c r="OK45" s="221"/>
      <c r="OL45" s="221"/>
      <c r="OM45" s="221"/>
      <c r="ON45" s="221"/>
      <c r="OO45" s="221"/>
      <c r="OP45" s="221"/>
      <c r="OQ45" s="221"/>
      <c r="OR45" s="221"/>
      <c r="OS45" s="221"/>
      <c r="OT45" s="221"/>
      <c r="OU45" s="221"/>
      <c r="OV45" s="221"/>
      <c r="OW45" s="221"/>
      <c r="OX45" s="221"/>
      <c r="OY45" s="221"/>
      <c r="OZ45" s="221"/>
      <c r="PA45" s="221"/>
      <c r="PB45" s="221"/>
      <c r="PC45" s="221"/>
      <c r="PD45" s="221"/>
      <c r="PE45" s="221"/>
      <c r="PF45" s="221"/>
      <c r="PG45" s="221"/>
      <c r="PH45" s="221"/>
      <c r="PI45" s="221"/>
      <c r="PJ45" s="221"/>
      <c r="PK45" s="221"/>
      <c r="PL45" s="221"/>
      <c r="PM45" s="221"/>
      <c r="PN45" s="221"/>
      <c r="PO45" s="221"/>
      <c r="PP45" s="221"/>
      <c r="PQ45" s="221"/>
      <c r="PR45" s="221"/>
      <c r="PS45" s="221"/>
      <c r="PT45" s="221"/>
      <c r="PU45" s="221"/>
      <c r="PV45" s="221"/>
      <c r="PW45" s="221"/>
      <c r="PX45" s="221"/>
      <c r="PY45" s="221"/>
      <c r="PZ45" s="221"/>
      <c r="QA45" s="221"/>
      <c r="QB45" s="221"/>
      <c r="QC45" s="221"/>
      <c r="QD45" s="221"/>
      <c r="QE45" s="221"/>
      <c r="QF45" s="221"/>
      <c r="QG45" s="221"/>
      <c r="QH45" s="221"/>
      <c r="QI45" s="221"/>
      <c r="QJ45" s="221"/>
      <c r="QK45" s="221"/>
      <c r="QL45" s="221"/>
      <c r="QM45" s="221"/>
      <c r="QN45" s="221"/>
      <c r="QO45" s="221"/>
      <c r="QP45" s="221"/>
      <c r="QQ45" s="221"/>
      <c r="QR45" s="221"/>
      <c r="QS45" s="221"/>
      <c r="QT45" s="221"/>
      <c r="QU45" s="221"/>
      <c r="QV45" s="221"/>
      <c r="QW45" s="221"/>
      <c r="QX45" s="221"/>
      <c r="QY45" s="221"/>
      <c r="QZ45" s="221"/>
      <c r="RA45" s="221"/>
      <c r="RB45" s="221"/>
      <c r="RC45" s="221"/>
      <c r="RD45" s="221"/>
      <c r="RE45" s="221"/>
      <c r="RF45" s="221"/>
      <c r="RG45" s="221"/>
      <c r="RH45" s="221"/>
      <c r="RI45" s="221"/>
      <c r="RJ45" s="221"/>
      <c r="RK45" s="221"/>
      <c r="RL45" s="221"/>
      <c r="RM45" s="221"/>
      <c r="RN45" s="221"/>
      <c r="RO45" s="221"/>
      <c r="RP45" s="221"/>
      <c r="RQ45" s="221"/>
      <c r="RR45" s="221"/>
      <c r="RS45" s="221"/>
      <c r="RT45" s="221"/>
      <c r="RU45" s="221"/>
      <c r="RV45" s="221"/>
      <c r="RW45" s="221"/>
      <c r="RX45" s="221"/>
      <c r="RY45" s="221"/>
      <c r="RZ45" s="221"/>
      <c r="SA45" s="221"/>
      <c r="SB45" s="221"/>
      <c r="SC45" s="221"/>
      <c r="SD45" s="221"/>
      <c r="SE45" s="221"/>
      <c r="SF45" s="221"/>
      <c r="SG45" s="221"/>
      <c r="SH45" s="221"/>
      <c r="SI45" s="221"/>
      <c r="SJ45" s="221"/>
      <c r="SK45" s="221"/>
      <c r="SL45" s="221"/>
      <c r="SM45" s="221"/>
      <c r="SN45" s="221"/>
      <c r="SO45" s="221"/>
      <c r="SP45" s="221"/>
      <c r="SQ45" s="221"/>
      <c r="SR45" s="221"/>
      <c r="SS45" s="221"/>
      <c r="ST45" s="221"/>
      <c r="SU45" s="221"/>
      <c r="SV45" s="221"/>
      <c r="SW45" s="221"/>
      <c r="SX45" s="221"/>
      <c r="SY45" s="221"/>
      <c r="SZ45" s="221"/>
      <c r="TA45" s="221"/>
      <c r="TB45" s="221"/>
      <c r="TC45" s="221"/>
      <c r="TD45" s="221"/>
      <c r="TE45" s="221"/>
      <c r="TF45" s="221"/>
      <c r="TG45" s="221"/>
      <c r="TH45" s="221"/>
      <c r="TI45" s="221"/>
      <c r="TJ45" s="221"/>
      <c r="TK45" s="221"/>
      <c r="TL45" s="221"/>
      <c r="TM45" s="221"/>
      <c r="TN45" s="221"/>
      <c r="TO45" s="221"/>
      <c r="TP45" s="221"/>
      <c r="TQ45" s="221"/>
      <c r="TR45" s="221"/>
      <c r="TS45" s="221"/>
      <c r="TT45" s="221"/>
      <c r="TU45" s="221"/>
      <c r="TV45" s="221"/>
      <c r="TW45" s="221"/>
      <c r="TX45" s="221"/>
      <c r="TY45" s="221"/>
      <c r="TZ45" s="221"/>
      <c r="UA45" s="221"/>
      <c r="UB45" s="221"/>
      <c r="UC45" s="221"/>
      <c r="UD45" s="221"/>
      <c r="UE45" s="221"/>
      <c r="UF45" s="221"/>
      <c r="UG45" s="221"/>
      <c r="UH45" s="221"/>
      <c r="UI45" s="221"/>
      <c r="UJ45" s="221"/>
      <c r="UK45" s="221"/>
      <c r="UL45" s="221"/>
      <c r="UM45" s="221"/>
      <c r="UN45" s="221"/>
      <c r="UO45" s="221"/>
      <c r="UP45" s="221"/>
      <c r="UQ45" s="221"/>
      <c r="UR45" s="221"/>
      <c r="US45" s="221"/>
      <c r="UT45" s="221"/>
      <c r="UU45" s="221"/>
      <c r="UV45" s="221"/>
      <c r="UW45" s="221"/>
      <c r="UX45" s="221"/>
      <c r="UY45" s="221"/>
      <c r="UZ45" s="221"/>
      <c r="VA45" s="221"/>
      <c r="VB45" s="221"/>
      <c r="VC45" s="221"/>
      <c r="VD45" s="221"/>
      <c r="VE45" s="221"/>
      <c r="VF45" s="221"/>
      <c r="VG45" s="221"/>
      <c r="VH45" s="221"/>
      <c r="VI45" s="221"/>
      <c r="VJ45" s="221"/>
      <c r="VK45" s="221"/>
      <c r="VL45" s="221"/>
      <c r="VM45" s="221"/>
      <c r="VN45" s="221"/>
      <c r="VO45" s="221"/>
      <c r="VP45" s="221"/>
      <c r="VQ45" s="221"/>
      <c r="VR45" s="221"/>
      <c r="VS45" s="221"/>
      <c r="VT45" s="221"/>
      <c r="VU45" s="221"/>
      <c r="VV45" s="221"/>
      <c r="VW45" s="221"/>
      <c r="VX45" s="221"/>
      <c r="VY45" s="221"/>
      <c r="VZ45" s="221"/>
      <c r="WA45" s="221"/>
      <c r="WB45" s="221"/>
      <c r="WC45" s="221"/>
      <c r="WD45" s="221"/>
      <c r="WE45" s="221"/>
      <c r="WF45" s="221"/>
      <c r="WG45" s="221"/>
      <c r="WH45" s="221"/>
      <c r="WI45" s="221"/>
      <c r="WJ45" s="221"/>
      <c r="WK45" s="221"/>
      <c r="WL45" s="221"/>
      <c r="WM45" s="221"/>
      <c r="WN45" s="221"/>
      <c r="WO45" s="221"/>
      <c r="WP45" s="221"/>
      <c r="WQ45" s="221"/>
      <c r="WR45" s="221"/>
      <c r="WS45" s="221"/>
      <c r="WT45" s="221"/>
      <c r="WU45" s="221"/>
      <c r="WV45" s="221"/>
      <c r="WW45" s="221"/>
      <c r="WX45" s="221"/>
      <c r="WY45" s="221"/>
      <c r="WZ45" s="221"/>
      <c r="XA45" s="221"/>
      <c r="XB45" s="221"/>
      <c r="XC45" s="221"/>
      <c r="XD45" s="221"/>
      <c r="XE45" s="221"/>
      <c r="XF45" s="221"/>
      <c r="XG45" s="221"/>
      <c r="XH45" s="221"/>
      <c r="XI45" s="221"/>
      <c r="XJ45" s="221"/>
      <c r="XK45" s="221"/>
      <c r="XL45" s="221"/>
      <c r="XM45" s="221"/>
      <c r="XN45" s="221"/>
      <c r="XO45" s="221"/>
      <c r="XP45" s="221"/>
      <c r="XQ45" s="221"/>
      <c r="XR45" s="221"/>
      <c r="XS45" s="221"/>
      <c r="XT45" s="221"/>
      <c r="XU45" s="221"/>
      <c r="XV45" s="221"/>
      <c r="XW45" s="221"/>
      <c r="XX45" s="221"/>
      <c r="XY45" s="221"/>
      <c r="XZ45" s="221"/>
      <c r="YA45" s="221"/>
      <c r="YB45" s="221"/>
      <c r="YC45" s="221"/>
      <c r="YD45" s="221"/>
      <c r="YE45" s="221"/>
      <c r="YF45" s="221"/>
      <c r="YG45" s="221"/>
      <c r="YH45" s="221"/>
      <c r="YI45" s="221"/>
      <c r="YJ45" s="221"/>
      <c r="YK45" s="221"/>
      <c r="YL45" s="221"/>
      <c r="YM45" s="221"/>
      <c r="YN45" s="221"/>
      <c r="YO45" s="221"/>
      <c r="YP45" s="221"/>
      <c r="YQ45" s="221"/>
      <c r="YR45" s="221"/>
      <c r="YS45" s="221"/>
      <c r="YT45" s="221"/>
      <c r="YU45" s="221"/>
      <c r="YV45" s="221"/>
      <c r="YW45" s="221"/>
      <c r="YX45" s="221"/>
      <c r="YY45" s="221"/>
      <c r="YZ45" s="221"/>
      <c r="ZA45" s="221"/>
      <c r="ZB45" s="221"/>
      <c r="ZC45" s="221"/>
      <c r="ZD45" s="221"/>
      <c r="ZE45" s="221"/>
      <c r="ZF45" s="221"/>
      <c r="ZG45" s="221"/>
      <c r="ZH45" s="221"/>
      <c r="ZI45" s="221"/>
      <c r="ZJ45" s="221"/>
      <c r="ZK45" s="221"/>
      <c r="ZL45" s="221"/>
      <c r="ZM45" s="221"/>
      <c r="ZN45" s="221"/>
      <c r="ZO45" s="221"/>
      <c r="ZP45" s="221"/>
      <c r="ZQ45" s="221"/>
      <c r="ZR45" s="221"/>
      <c r="ZS45" s="221"/>
      <c r="ZT45" s="221"/>
      <c r="ZU45" s="221"/>
      <c r="ZV45" s="221"/>
      <c r="ZW45" s="221"/>
      <c r="ZX45" s="221"/>
      <c r="ZY45" s="221"/>
      <c r="ZZ45" s="221"/>
      <c r="AAA45" s="221"/>
      <c r="AAB45" s="221"/>
      <c r="AAC45" s="221"/>
      <c r="AAD45" s="221"/>
      <c r="AAE45" s="221"/>
      <c r="AAF45" s="221"/>
      <c r="AAG45" s="221"/>
      <c r="AAH45" s="221"/>
      <c r="AAI45" s="221"/>
      <c r="AAJ45" s="221"/>
      <c r="AAK45" s="221"/>
      <c r="AAL45" s="221"/>
      <c r="AAM45" s="221"/>
      <c r="AAN45" s="221"/>
      <c r="AAO45" s="221"/>
      <c r="AAP45" s="221"/>
      <c r="AAQ45" s="221"/>
      <c r="AAR45" s="221"/>
      <c r="AAS45" s="221"/>
      <c r="AAT45" s="221"/>
      <c r="AAU45" s="221"/>
      <c r="AAV45" s="221"/>
      <c r="AAW45" s="221"/>
      <c r="AAX45" s="221"/>
      <c r="AAY45" s="221"/>
      <c r="AAZ45" s="221"/>
      <c r="ABA45" s="221"/>
      <c r="ABB45" s="221"/>
      <c r="ABC45" s="221"/>
      <c r="ABD45" s="221"/>
      <c r="ABE45" s="221"/>
      <c r="ABF45" s="221"/>
      <c r="ABG45" s="221"/>
      <c r="ABH45" s="221"/>
      <c r="ABI45" s="221"/>
      <c r="ABJ45" s="221"/>
      <c r="ABK45" s="221"/>
      <c r="ABL45" s="221"/>
      <c r="ABM45" s="221"/>
      <c r="ABN45" s="221"/>
      <c r="ABO45" s="221"/>
      <c r="ABP45" s="221"/>
      <c r="ABQ45" s="221"/>
      <c r="ABR45" s="221"/>
      <c r="ABS45" s="221"/>
      <c r="ABT45" s="221"/>
      <c r="ABU45" s="221"/>
      <c r="ABV45" s="221"/>
      <c r="ABW45" s="221"/>
      <c r="ABX45" s="221"/>
      <c r="ABY45" s="221"/>
      <c r="ABZ45" s="221"/>
      <c r="ACA45" s="221"/>
      <c r="ACB45" s="221"/>
      <c r="ACC45" s="221"/>
      <c r="ACD45" s="221"/>
      <c r="ACE45" s="221"/>
      <c r="ACF45" s="221"/>
      <c r="ACG45" s="221"/>
      <c r="ACH45" s="221"/>
      <c r="ACI45" s="221"/>
      <c r="ACJ45" s="221"/>
      <c r="ACK45" s="221"/>
      <c r="ACL45" s="221"/>
      <c r="ACM45" s="221"/>
      <c r="ACN45" s="221"/>
      <c r="ACO45" s="221"/>
      <c r="ACP45" s="221"/>
      <c r="ACQ45" s="221"/>
      <c r="ACR45" s="221"/>
      <c r="ACS45" s="221"/>
      <c r="ACT45" s="221"/>
      <c r="ACU45" s="221"/>
      <c r="ACV45" s="221"/>
      <c r="ACW45" s="221"/>
      <c r="ACX45" s="221"/>
      <c r="ACY45" s="221"/>
      <c r="ACZ45" s="221"/>
      <c r="ADA45" s="221"/>
      <c r="ADB45" s="221"/>
      <c r="ADC45" s="221"/>
      <c r="ADD45" s="221"/>
      <c r="ADE45" s="221"/>
      <c r="ADF45" s="221"/>
      <c r="ADG45" s="221"/>
      <c r="ADH45" s="221"/>
      <c r="ADI45" s="221"/>
      <c r="ADJ45" s="221"/>
      <c r="ADK45" s="221"/>
      <c r="ADL45" s="221"/>
      <c r="ADM45" s="221"/>
      <c r="ADN45" s="221"/>
      <c r="ADO45" s="221"/>
      <c r="ADP45" s="221"/>
      <c r="ADQ45" s="221"/>
      <c r="ADR45" s="221"/>
      <c r="ADS45" s="221"/>
      <c r="ADT45" s="221"/>
      <c r="ADU45" s="221"/>
      <c r="ADV45" s="221"/>
      <c r="ADW45" s="221"/>
      <c r="ADX45" s="221"/>
      <c r="ADY45" s="221"/>
      <c r="ADZ45" s="221"/>
      <c r="AEA45" s="221"/>
      <c r="AEB45" s="221"/>
      <c r="AEC45" s="221"/>
      <c r="AED45" s="221"/>
      <c r="AEE45" s="221"/>
      <c r="AEF45" s="221"/>
      <c r="AEG45" s="221"/>
      <c r="AEH45" s="221"/>
      <c r="AEI45" s="221"/>
      <c r="AEJ45" s="221"/>
      <c r="AEK45" s="221"/>
      <c r="AEL45" s="221"/>
      <c r="AEM45" s="221"/>
      <c r="AEN45" s="221"/>
      <c r="AEO45" s="221"/>
      <c r="AEP45" s="221"/>
      <c r="AEQ45" s="221"/>
      <c r="AER45" s="221"/>
      <c r="AES45" s="221"/>
      <c r="AET45" s="221"/>
      <c r="AEU45" s="221"/>
      <c r="AEV45" s="221"/>
      <c r="AEW45" s="221"/>
      <c r="AEX45" s="221"/>
      <c r="AEY45" s="221"/>
      <c r="AEZ45" s="221"/>
      <c r="AFA45" s="221"/>
      <c r="AFB45" s="221"/>
      <c r="AFC45" s="221"/>
      <c r="AFD45" s="221"/>
      <c r="AFE45" s="221"/>
      <c r="AFF45" s="221"/>
      <c r="AFG45" s="221"/>
      <c r="AFH45" s="221"/>
      <c r="AFI45" s="221"/>
      <c r="AFJ45" s="221"/>
      <c r="AFK45" s="221"/>
      <c r="AFL45" s="221"/>
      <c r="AFM45" s="221"/>
      <c r="AFN45" s="221"/>
      <c r="AFO45" s="221"/>
      <c r="AFP45" s="221"/>
      <c r="AFQ45" s="221"/>
      <c r="AFR45" s="221"/>
      <c r="AFS45" s="221"/>
      <c r="AFT45" s="221"/>
      <c r="AFU45" s="221"/>
      <c r="AFV45" s="221"/>
      <c r="AFW45" s="221"/>
      <c r="AFX45" s="221"/>
      <c r="AFY45" s="221"/>
      <c r="AFZ45" s="221"/>
      <c r="AGA45" s="221"/>
      <c r="AGB45" s="221"/>
      <c r="AGC45" s="221"/>
      <c r="AGD45" s="221"/>
      <c r="AGE45" s="221"/>
      <c r="AGF45" s="221"/>
      <c r="AGG45" s="221"/>
      <c r="AGH45" s="221"/>
      <c r="AGI45" s="221"/>
      <c r="AGJ45" s="221"/>
      <c r="AGK45" s="221"/>
      <c r="AGL45" s="221"/>
      <c r="AGM45" s="221"/>
      <c r="AGN45" s="221"/>
      <c r="AGO45" s="221"/>
      <c r="AGP45" s="221"/>
      <c r="AGQ45" s="221"/>
      <c r="AGR45" s="221"/>
      <c r="AGS45" s="221"/>
      <c r="AGT45" s="221"/>
      <c r="AGU45" s="221"/>
      <c r="AGV45" s="221"/>
      <c r="AGW45" s="221"/>
      <c r="AGX45" s="221"/>
      <c r="AGY45" s="221"/>
      <c r="AGZ45" s="221"/>
      <c r="AHA45" s="221"/>
      <c r="AHB45" s="221"/>
      <c r="AHC45" s="221"/>
      <c r="AHD45" s="221"/>
      <c r="AHE45" s="221"/>
      <c r="AHF45" s="221"/>
      <c r="AHG45" s="221"/>
      <c r="AHH45" s="221"/>
      <c r="AHI45" s="221"/>
      <c r="AHJ45" s="221"/>
      <c r="AHK45" s="221"/>
      <c r="AHL45" s="221"/>
      <c r="AHM45" s="221"/>
      <c r="AHN45" s="221"/>
      <c r="AHO45" s="221"/>
      <c r="AHP45" s="221"/>
      <c r="AHQ45" s="221"/>
      <c r="AHR45" s="221"/>
      <c r="AHS45" s="221"/>
      <c r="AHT45" s="221"/>
      <c r="AHU45" s="221"/>
      <c r="AHV45" s="221"/>
      <c r="AHW45" s="221"/>
      <c r="AHX45" s="221"/>
      <c r="AHY45" s="221"/>
      <c r="AHZ45" s="221"/>
      <c r="AIA45" s="221"/>
      <c r="AIB45" s="221"/>
      <c r="AIC45" s="221"/>
      <c r="AID45" s="221"/>
      <c r="AIE45" s="221"/>
      <c r="AIF45" s="221"/>
      <c r="AIG45" s="221"/>
      <c r="AIH45" s="221"/>
      <c r="AII45" s="221"/>
      <c r="AIJ45" s="221"/>
      <c r="AIK45" s="221"/>
      <c r="AIL45" s="221"/>
      <c r="AIM45" s="221"/>
      <c r="AIN45" s="221"/>
      <c r="AIO45" s="221"/>
      <c r="AIP45" s="221"/>
      <c r="AIQ45" s="221"/>
      <c r="AIR45" s="221"/>
      <c r="AIS45" s="221"/>
      <c r="AIT45" s="221"/>
      <c r="AIU45" s="221"/>
      <c r="AIV45" s="221"/>
      <c r="AIW45" s="221"/>
      <c r="AIX45" s="221"/>
      <c r="AIY45" s="221"/>
      <c r="AIZ45" s="221"/>
      <c r="AJA45" s="221"/>
      <c r="AJB45" s="221"/>
      <c r="AJC45" s="221"/>
      <c r="AJD45" s="221"/>
      <c r="AJE45" s="221"/>
      <c r="AJF45" s="221"/>
      <c r="AJG45" s="221"/>
      <c r="AJH45" s="221"/>
      <c r="AJI45" s="221"/>
      <c r="AJJ45" s="221"/>
      <c r="AJK45" s="221"/>
      <c r="AJL45" s="221"/>
      <c r="AJM45" s="221"/>
      <c r="AJN45" s="221"/>
      <c r="AJO45" s="221"/>
      <c r="AJP45" s="221"/>
      <c r="AJQ45" s="221"/>
      <c r="AJR45" s="221"/>
      <c r="AJS45" s="221"/>
      <c r="AJT45" s="221"/>
      <c r="AJU45" s="221"/>
      <c r="AJV45" s="221"/>
      <c r="AJW45" s="221"/>
      <c r="AJX45" s="221"/>
      <c r="AJY45" s="221"/>
      <c r="AJZ45" s="221"/>
      <c r="AKA45" s="221"/>
      <c r="AKB45" s="221"/>
      <c r="AKC45" s="221"/>
      <c r="AKD45" s="221"/>
      <c r="AKE45" s="221"/>
      <c r="AKF45" s="221"/>
      <c r="AKG45" s="221"/>
      <c r="AKH45" s="221"/>
      <c r="AKI45" s="221"/>
      <c r="AKJ45" s="221"/>
      <c r="AKK45" s="221"/>
      <c r="AKL45" s="221"/>
      <c r="AKM45" s="221"/>
      <c r="AKN45" s="221"/>
      <c r="AKO45" s="221"/>
      <c r="AKP45" s="221"/>
      <c r="AKQ45" s="221"/>
      <c r="AKR45" s="221"/>
      <c r="AKS45" s="221"/>
      <c r="AKT45" s="221"/>
      <c r="AKU45" s="221"/>
      <c r="AKV45" s="221"/>
      <c r="AKW45" s="221"/>
      <c r="AKX45" s="221"/>
      <c r="AKY45" s="221"/>
      <c r="AKZ45" s="221"/>
      <c r="ALA45" s="221"/>
      <c r="ALB45" s="221"/>
      <c r="ALC45" s="221"/>
      <c r="ALD45" s="221"/>
      <c r="ALE45" s="221"/>
      <c r="ALF45" s="221"/>
      <c r="ALG45" s="221"/>
      <c r="ALH45" s="221"/>
      <c r="ALI45" s="221"/>
      <c r="ALJ45" s="221"/>
      <c r="ALK45" s="221"/>
      <c r="ALL45" s="221"/>
      <c r="ALM45" s="221"/>
      <c r="ALN45" s="221"/>
      <c r="ALO45" s="221"/>
      <c r="ALP45" s="221"/>
      <c r="ALQ45" s="221"/>
      <c r="ALR45" s="221"/>
      <c r="ALS45" s="221"/>
      <c r="ALT45" s="221"/>
      <c r="ALU45" s="221"/>
      <c r="ALV45" s="221"/>
      <c r="ALW45" s="221"/>
      <c r="ALX45" s="221"/>
      <c r="ALY45" s="221"/>
      <c r="ALZ45" s="221"/>
      <c r="AMA45" s="221"/>
      <c r="AMB45" s="221"/>
      <c r="AMC45" s="221"/>
      <c r="AMD45" s="221"/>
      <c r="AME45" s="221"/>
      <c r="AMF45" s="221"/>
      <c r="AMG45" s="221"/>
      <c r="AMH45" s="221"/>
      <c r="AMI45" s="221"/>
      <c r="AMJ45" s="221"/>
      <c r="AMK45" s="221"/>
    </row>
    <row r="46" customFormat="false" ht="20.15" hidden="false" customHeight="true" outlineLevel="0" collapsed="false">
      <c r="B46" s="197" t="s">
        <v>414</v>
      </c>
      <c r="C46" s="226"/>
      <c r="D46" s="226"/>
      <c r="E46" s="226"/>
      <c r="F46" s="227"/>
      <c r="H46" s="196"/>
      <c r="I46" s="196"/>
      <c r="J46" s="196"/>
      <c r="K46" s="246"/>
      <c r="L46" s="246"/>
      <c r="M46" s="246"/>
      <c r="N46" s="196"/>
      <c r="O46" s="252"/>
      <c r="P46" s="210"/>
      <c r="Q46" s="252"/>
    </row>
    <row r="47" customFormat="false" ht="20.15" hidden="false" customHeight="true" outlineLevel="0" collapsed="false">
      <c r="B47" s="197"/>
      <c r="C47" s="226"/>
      <c r="D47" s="226"/>
      <c r="E47" s="226"/>
      <c r="F47" s="227"/>
      <c r="H47" s="196"/>
      <c r="I47" s="196"/>
      <c r="J47" s="196"/>
      <c r="K47" s="246"/>
      <c r="L47" s="246"/>
      <c r="M47" s="246"/>
      <c r="N47" s="196"/>
      <c r="O47" s="252"/>
      <c r="P47" s="210"/>
      <c r="Q47" s="252"/>
    </row>
    <row r="48" customFormat="false" ht="20.15" hidden="false" customHeight="true" outlineLevel="0" collapsed="false">
      <c r="B48" s="197"/>
      <c r="C48" s="226"/>
      <c r="D48" s="226"/>
      <c r="E48" s="226"/>
      <c r="F48" s="227"/>
      <c r="H48" s="196"/>
      <c r="I48" s="196"/>
      <c r="J48" s="196"/>
      <c r="K48" s="246"/>
      <c r="L48" s="246"/>
      <c r="M48" s="246"/>
      <c r="N48" s="196"/>
      <c r="O48" s="253"/>
      <c r="P48" s="210"/>
      <c r="Q48" s="253"/>
    </row>
    <row r="49" customFormat="false" ht="20.15" hidden="false" customHeight="true" outlineLevel="0" collapsed="false">
      <c r="B49" s="231"/>
      <c r="C49" s="232"/>
      <c r="D49" s="232"/>
      <c r="E49" s="232"/>
      <c r="F49" s="227"/>
      <c r="H49" s="196"/>
      <c r="I49" s="196"/>
      <c r="J49" s="196"/>
      <c r="L49" s="196"/>
      <c r="M49" s="191" t="s">
        <v>409</v>
      </c>
      <c r="N49" s="196"/>
      <c r="O49" s="234" t="n">
        <f aca="false">SUM(O46:O48)</f>
        <v>0</v>
      </c>
      <c r="P49" s="210"/>
      <c r="Q49" s="234" t="n">
        <f aca="false">SUM(Q46:Q48)</f>
        <v>0</v>
      </c>
    </row>
    <row r="50" customFormat="false" ht="12.8" hidden="false" customHeight="false" outlineLevel="0" collapsed="false">
      <c r="B50" s="250"/>
      <c r="C50" s="251"/>
      <c r="D50" s="196"/>
      <c r="E50" s="196"/>
      <c r="F50" s="196"/>
      <c r="G50" s="196"/>
      <c r="H50" s="196"/>
      <c r="I50" s="196"/>
      <c r="J50" s="196"/>
      <c r="K50" s="196"/>
      <c r="L50" s="196"/>
      <c r="N50" s="196"/>
      <c r="P50" s="196"/>
    </row>
    <row r="51" s="261" customFormat="true" ht="40.5" hidden="false" customHeight="true" outlineLevel="0" collapsed="false">
      <c r="A51" s="30"/>
      <c r="B51" s="254" t="s">
        <v>415</v>
      </c>
      <c r="C51" s="255" t="s">
        <v>416</v>
      </c>
      <c r="D51" s="255"/>
      <c r="E51" s="255"/>
      <c r="F51" s="255"/>
      <c r="G51" s="255"/>
      <c r="H51" s="256"/>
      <c r="I51" s="257" t="s">
        <v>417</v>
      </c>
      <c r="J51" s="257"/>
      <c r="K51" s="257"/>
      <c r="L51" s="257"/>
      <c r="M51" s="257"/>
      <c r="N51" s="258"/>
      <c r="O51" s="258"/>
      <c r="P51" s="259"/>
      <c r="Q51" s="260" t="s">
        <v>418</v>
      </c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  <c r="IW51" s="84"/>
      <c r="IX51" s="84"/>
      <c r="IY51" s="84"/>
      <c r="IZ51" s="84"/>
      <c r="JA51" s="84"/>
      <c r="JB51" s="84"/>
      <c r="JC51" s="84"/>
      <c r="JD51" s="84"/>
      <c r="JE51" s="84"/>
      <c r="JF51" s="84"/>
      <c r="JG51" s="84"/>
      <c r="JH51" s="84"/>
      <c r="JI51" s="84"/>
      <c r="JJ51" s="84"/>
      <c r="JK51" s="84"/>
      <c r="JL51" s="84"/>
      <c r="JM51" s="84"/>
      <c r="JN51" s="84"/>
      <c r="JO51" s="84"/>
      <c r="JP51" s="84"/>
      <c r="JQ51" s="84"/>
      <c r="JR51" s="84"/>
      <c r="JS51" s="84"/>
      <c r="JT51" s="84"/>
      <c r="JU51" s="84"/>
      <c r="JV51" s="84"/>
      <c r="JW51" s="84"/>
      <c r="JX51" s="84"/>
      <c r="JY51" s="84"/>
      <c r="JZ51" s="84"/>
      <c r="KA51" s="84"/>
      <c r="KB51" s="84"/>
      <c r="KC51" s="84"/>
      <c r="KD51" s="84"/>
      <c r="KE51" s="84"/>
      <c r="KF51" s="84"/>
      <c r="KG51" s="84"/>
      <c r="KH51" s="84"/>
      <c r="KI51" s="84"/>
      <c r="KJ51" s="84"/>
      <c r="KK51" s="84"/>
      <c r="KL51" s="84"/>
      <c r="KM51" s="84"/>
      <c r="KN51" s="84"/>
      <c r="KO51" s="84"/>
      <c r="KP51" s="84"/>
      <c r="KQ51" s="84"/>
      <c r="KR51" s="84"/>
      <c r="KS51" s="84"/>
      <c r="KT51" s="84"/>
      <c r="KU51" s="84"/>
      <c r="KV51" s="84"/>
      <c r="KW51" s="84"/>
      <c r="KX51" s="84"/>
      <c r="KY51" s="84"/>
      <c r="KZ51" s="84"/>
      <c r="LA51" s="84"/>
      <c r="LB51" s="84"/>
      <c r="LC51" s="84"/>
      <c r="LD51" s="84"/>
      <c r="LE51" s="84"/>
      <c r="LF51" s="84"/>
      <c r="LG51" s="84"/>
      <c r="LH51" s="84"/>
      <c r="LI51" s="84"/>
      <c r="LJ51" s="84"/>
      <c r="LK51" s="84"/>
      <c r="LL51" s="84"/>
      <c r="LM51" s="84"/>
      <c r="LN51" s="84"/>
      <c r="LO51" s="84"/>
      <c r="LP51" s="84"/>
      <c r="LQ51" s="84"/>
      <c r="LR51" s="84"/>
      <c r="LS51" s="84"/>
      <c r="LT51" s="84"/>
      <c r="LU51" s="84"/>
      <c r="LV51" s="84"/>
      <c r="LW51" s="84"/>
      <c r="LX51" s="84"/>
      <c r="LY51" s="84"/>
      <c r="LZ51" s="84"/>
      <c r="MA51" s="84"/>
      <c r="MB51" s="84"/>
      <c r="MC51" s="84"/>
      <c r="MD51" s="84"/>
      <c r="ME51" s="84"/>
      <c r="MF51" s="84"/>
      <c r="MG51" s="84"/>
      <c r="MH51" s="84"/>
      <c r="MI51" s="84"/>
      <c r="MJ51" s="84"/>
      <c r="MK51" s="84"/>
      <c r="ML51" s="84"/>
      <c r="MM51" s="84"/>
      <c r="MN51" s="84"/>
      <c r="MO51" s="84"/>
      <c r="MP51" s="84"/>
      <c r="MQ51" s="84"/>
      <c r="MR51" s="84"/>
      <c r="MS51" s="84"/>
      <c r="MT51" s="84"/>
      <c r="MU51" s="84"/>
      <c r="MV51" s="84"/>
      <c r="MW51" s="84"/>
      <c r="MX51" s="84"/>
      <c r="MY51" s="84"/>
      <c r="MZ51" s="84"/>
      <c r="NA51" s="84"/>
      <c r="NB51" s="84"/>
      <c r="NC51" s="84"/>
      <c r="ND51" s="84"/>
      <c r="NE51" s="84"/>
      <c r="NF51" s="84"/>
      <c r="NG51" s="84"/>
      <c r="NH51" s="84"/>
      <c r="NI51" s="84"/>
      <c r="NJ51" s="84"/>
      <c r="NK51" s="84"/>
      <c r="NL51" s="84"/>
      <c r="NM51" s="84"/>
      <c r="NN51" s="84"/>
      <c r="NO51" s="84"/>
      <c r="NP51" s="84"/>
      <c r="NQ51" s="84"/>
      <c r="NR51" s="84"/>
      <c r="NS51" s="84"/>
      <c r="NT51" s="84"/>
      <c r="NU51" s="84"/>
      <c r="NV51" s="84"/>
      <c r="NW51" s="84"/>
      <c r="NX51" s="84"/>
      <c r="NY51" s="84"/>
      <c r="NZ51" s="84"/>
      <c r="OA51" s="84"/>
      <c r="OB51" s="84"/>
      <c r="OC51" s="84"/>
      <c r="OD51" s="84"/>
      <c r="OE51" s="84"/>
      <c r="OF51" s="84"/>
      <c r="OG51" s="84"/>
      <c r="OH51" s="84"/>
      <c r="OI51" s="84"/>
      <c r="OJ51" s="84"/>
      <c r="OK51" s="84"/>
      <c r="OL51" s="84"/>
      <c r="OM51" s="84"/>
      <c r="ON51" s="84"/>
      <c r="OO51" s="84"/>
      <c r="OP51" s="84"/>
      <c r="OQ51" s="84"/>
      <c r="OR51" s="84"/>
      <c r="OS51" s="84"/>
      <c r="OT51" s="84"/>
      <c r="OU51" s="84"/>
      <c r="OV51" s="84"/>
      <c r="OW51" s="84"/>
      <c r="OX51" s="84"/>
      <c r="OY51" s="84"/>
      <c r="OZ51" s="84"/>
      <c r="PA51" s="84"/>
      <c r="PB51" s="84"/>
      <c r="PC51" s="84"/>
      <c r="PD51" s="84"/>
      <c r="PE51" s="84"/>
      <c r="PF51" s="84"/>
      <c r="PG51" s="84"/>
      <c r="PH51" s="84"/>
      <c r="PI51" s="84"/>
      <c r="PJ51" s="84"/>
      <c r="PK51" s="84"/>
      <c r="PL51" s="84"/>
      <c r="PM51" s="84"/>
      <c r="PN51" s="84"/>
      <c r="PO51" s="84"/>
      <c r="PP51" s="84"/>
      <c r="PQ51" s="84"/>
      <c r="PR51" s="84"/>
      <c r="PS51" s="84"/>
      <c r="PT51" s="84"/>
      <c r="PU51" s="84"/>
      <c r="PV51" s="84"/>
      <c r="PW51" s="84"/>
      <c r="PX51" s="84"/>
      <c r="PY51" s="84"/>
      <c r="PZ51" s="84"/>
      <c r="QA51" s="84"/>
      <c r="QB51" s="84"/>
      <c r="QC51" s="84"/>
      <c r="QD51" s="84"/>
      <c r="QE51" s="84"/>
      <c r="QF51" s="84"/>
      <c r="QG51" s="84"/>
      <c r="QH51" s="84"/>
      <c r="QI51" s="84"/>
      <c r="QJ51" s="84"/>
      <c r="QK51" s="84"/>
      <c r="QL51" s="84"/>
      <c r="QM51" s="84"/>
      <c r="QN51" s="84"/>
      <c r="QO51" s="84"/>
      <c r="QP51" s="84"/>
      <c r="QQ51" s="84"/>
      <c r="QR51" s="84"/>
      <c r="QS51" s="84"/>
      <c r="QT51" s="84"/>
      <c r="QU51" s="84"/>
      <c r="QV51" s="84"/>
      <c r="QW51" s="84"/>
      <c r="QX51" s="84"/>
      <c r="QY51" s="84"/>
      <c r="QZ51" s="84"/>
      <c r="RA51" s="84"/>
      <c r="RB51" s="84"/>
      <c r="RC51" s="84"/>
      <c r="RD51" s="84"/>
      <c r="RE51" s="84"/>
      <c r="RF51" s="84"/>
      <c r="RG51" s="84"/>
      <c r="RH51" s="84"/>
      <c r="RI51" s="84"/>
      <c r="RJ51" s="84"/>
      <c r="RK51" s="84"/>
      <c r="RL51" s="84"/>
      <c r="RM51" s="84"/>
      <c r="RN51" s="84"/>
      <c r="RO51" s="84"/>
      <c r="RP51" s="84"/>
      <c r="RQ51" s="84"/>
      <c r="RR51" s="84"/>
      <c r="RS51" s="84"/>
      <c r="RT51" s="84"/>
      <c r="RU51" s="84"/>
      <c r="RV51" s="84"/>
      <c r="RW51" s="84"/>
      <c r="RX51" s="84"/>
      <c r="RY51" s="84"/>
      <c r="RZ51" s="84"/>
      <c r="SA51" s="84"/>
      <c r="SB51" s="84"/>
      <c r="SC51" s="84"/>
      <c r="SD51" s="84"/>
      <c r="SE51" s="84"/>
      <c r="SF51" s="84"/>
      <c r="SG51" s="84"/>
      <c r="SH51" s="84"/>
      <c r="SI51" s="84"/>
      <c r="SJ51" s="84"/>
      <c r="SK51" s="84"/>
      <c r="SL51" s="84"/>
      <c r="SM51" s="84"/>
      <c r="SN51" s="84"/>
      <c r="SO51" s="84"/>
      <c r="SP51" s="84"/>
      <c r="SQ51" s="84"/>
      <c r="SR51" s="84"/>
      <c r="SS51" s="84"/>
      <c r="ST51" s="84"/>
      <c r="SU51" s="84"/>
      <c r="SV51" s="84"/>
      <c r="SW51" s="84"/>
      <c r="SX51" s="84"/>
      <c r="SY51" s="84"/>
      <c r="SZ51" s="84"/>
      <c r="TA51" s="84"/>
      <c r="TB51" s="84"/>
      <c r="TC51" s="84"/>
      <c r="TD51" s="84"/>
      <c r="TE51" s="84"/>
      <c r="TF51" s="84"/>
      <c r="TG51" s="84"/>
      <c r="TH51" s="84"/>
      <c r="TI51" s="84"/>
      <c r="TJ51" s="84"/>
      <c r="TK51" s="84"/>
      <c r="TL51" s="84"/>
      <c r="TM51" s="84"/>
      <c r="TN51" s="84"/>
      <c r="TO51" s="84"/>
      <c r="TP51" s="84"/>
      <c r="TQ51" s="84"/>
      <c r="TR51" s="84"/>
      <c r="TS51" s="84"/>
      <c r="TT51" s="84"/>
      <c r="TU51" s="84"/>
      <c r="TV51" s="84"/>
      <c r="TW51" s="84"/>
      <c r="TX51" s="84"/>
      <c r="TY51" s="84"/>
      <c r="TZ51" s="84"/>
      <c r="UA51" s="84"/>
      <c r="UB51" s="84"/>
      <c r="UC51" s="84"/>
      <c r="UD51" s="84"/>
      <c r="UE51" s="84"/>
      <c r="UF51" s="84"/>
      <c r="UG51" s="84"/>
      <c r="UH51" s="84"/>
      <c r="UI51" s="84"/>
      <c r="UJ51" s="84"/>
      <c r="UK51" s="84"/>
      <c r="UL51" s="84"/>
      <c r="UM51" s="84"/>
      <c r="UN51" s="84"/>
      <c r="UO51" s="84"/>
      <c r="UP51" s="84"/>
      <c r="UQ51" s="84"/>
      <c r="UR51" s="84"/>
      <c r="US51" s="84"/>
      <c r="UT51" s="84"/>
      <c r="UU51" s="84"/>
      <c r="UV51" s="84"/>
      <c r="UW51" s="84"/>
      <c r="UX51" s="84"/>
      <c r="UY51" s="84"/>
      <c r="UZ51" s="84"/>
      <c r="VA51" s="84"/>
      <c r="VB51" s="84"/>
      <c r="VC51" s="84"/>
      <c r="VD51" s="84"/>
      <c r="VE51" s="84"/>
      <c r="VF51" s="84"/>
      <c r="VG51" s="84"/>
      <c r="VH51" s="84"/>
      <c r="VI51" s="84"/>
      <c r="VJ51" s="84"/>
      <c r="VK51" s="84"/>
      <c r="VL51" s="84"/>
      <c r="VM51" s="84"/>
      <c r="VN51" s="84"/>
      <c r="VO51" s="84"/>
      <c r="VP51" s="84"/>
      <c r="VQ51" s="84"/>
      <c r="VR51" s="84"/>
      <c r="VS51" s="84"/>
      <c r="VT51" s="84"/>
      <c r="VU51" s="84"/>
      <c r="VV51" s="84"/>
      <c r="VW51" s="84"/>
      <c r="VX51" s="84"/>
      <c r="VY51" s="84"/>
      <c r="VZ51" s="84"/>
      <c r="WA51" s="84"/>
      <c r="WB51" s="84"/>
      <c r="WC51" s="84"/>
      <c r="WD51" s="84"/>
      <c r="WE51" s="84"/>
      <c r="WF51" s="84"/>
      <c r="WG51" s="84"/>
      <c r="WH51" s="84"/>
      <c r="WI51" s="84"/>
      <c r="WJ51" s="84"/>
      <c r="WK51" s="84"/>
      <c r="WL51" s="84"/>
      <c r="WM51" s="84"/>
      <c r="WN51" s="84"/>
      <c r="WO51" s="84"/>
      <c r="WP51" s="84"/>
      <c r="WQ51" s="84"/>
      <c r="WR51" s="84"/>
      <c r="WS51" s="84"/>
      <c r="WT51" s="84"/>
      <c r="WU51" s="84"/>
      <c r="WV51" s="84"/>
      <c r="WW51" s="84"/>
      <c r="WX51" s="84"/>
      <c r="WY51" s="84"/>
      <c r="WZ51" s="84"/>
      <c r="XA51" s="84"/>
      <c r="XB51" s="84"/>
      <c r="XC51" s="84"/>
      <c r="XD51" s="84"/>
      <c r="XE51" s="84"/>
      <c r="XF51" s="84"/>
      <c r="XG51" s="84"/>
      <c r="XH51" s="84"/>
      <c r="XI51" s="84"/>
      <c r="XJ51" s="84"/>
      <c r="XK51" s="84"/>
      <c r="XL51" s="84"/>
      <c r="XM51" s="84"/>
      <c r="XN51" s="84"/>
      <c r="XO51" s="84"/>
      <c r="XP51" s="84"/>
      <c r="XQ51" s="84"/>
      <c r="XR51" s="84"/>
      <c r="XS51" s="84"/>
      <c r="XT51" s="84"/>
      <c r="XU51" s="84"/>
      <c r="XV51" s="84"/>
      <c r="XW51" s="84"/>
      <c r="XX51" s="84"/>
      <c r="XY51" s="84"/>
      <c r="XZ51" s="84"/>
      <c r="YA51" s="84"/>
      <c r="YB51" s="84"/>
      <c r="YC51" s="84"/>
      <c r="YD51" s="84"/>
      <c r="YE51" s="84"/>
      <c r="YF51" s="84"/>
      <c r="YG51" s="84"/>
      <c r="YH51" s="84"/>
      <c r="YI51" s="84"/>
      <c r="YJ51" s="84"/>
      <c r="YK51" s="84"/>
      <c r="YL51" s="84"/>
      <c r="YM51" s="84"/>
      <c r="YN51" s="84"/>
      <c r="YO51" s="84"/>
      <c r="YP51" s="84"/>
      <c r="YQ51" s="84"/>
      <c r="YR51" s="84"/>
      <c r="YS51" s="84"/>
      <c r="YT51" s="84"/>
      <c r="YU51" s="84"/>
      <c r="YV51" s="84"/>
      <c r="YW51" s="84"/>
      <c r="YX51" s="84"/>
      <c r="YY51" s="84"/>
      <c r="YZ51" s="84"/>
      <c r="ZA51" s="84"/>
      <c r="ZB51" s="84"/>
      <c r="ZC51" s="84"/>
      <c r="ZD51" s="84"/>
      <c r="ZE51" s="84"/>
      <c r="ZF51" s="84"/>
      <c r="ZG51" s="84"/>
      <c r="ZH51" s="84"/>
      <c r="ZI51" s="84"/>
      <c r="ZJ51" s="84"/>
      <c r="ZK51" s="84"/>
      <c r="ZL51" s="84"/>
      <c r="ZM51" s="84"/>
      <c r="ZN51" s="84"/>
      <c r="ZO51" s="84"/>
      <c r="ZP51" s="84"/>
      <c r="ZQ51" s="84"/>
      <c r="ZR51" s="84"/>
      <c r="ZS51" s="84"/>
      <c r="ZT51" s="84"/>
      <c r="ZU51" s="84"/>
      <c r="ZV51" s="84"/>
      <c r="ZW51" s="84"/>
      <c r="ZX51" s="84"/>
      <c r="ZY51" s="84"/>
      <c r="ZZ51" s="84"/>
      <c r="AAA51" s="84"/>
      <c r="AAB51" s="84"/>
      <c r="AAC51" s="84"/>
      <c r="AAD51" s="84"/>
      <c r="AAE51" s="84"/>
      <c r="AAF51" s="84"/>
      <c r="AAG51" s="84"/>
      <c r="AAH51" s="84"/>
      <c r="AAI51" s="84"/>
      <c r="AAJ51" s="84"/>
      <c r="AAK51" s="84"/>
      <c r="AAL51" s="84"/>
      <c r="AAM51" s="84"/>
      <c r="AAN51" s="84"/>
      <c r="AAO51" s="84"/>
      <c r="AAP51" s="84"/>
      <c r="AAQ51" s="84"/>
      <c r="AAR51" s="84"/>
      <c r="AAS51" s="84"/>
      <c r="AAT51" s="84"/>
      <c r="AAU51" s="84"/>
      <c r="AAV51" s="84"/>
      <c r="AAW51" s="84"/>
      <c r="AAX51" s="84"/>
      <c r="AAY51" s="84"/>
      <c r="AAZ51" s="84"/>
      <c r="ABA51" s="84"/>
      <c r="ABB51" s="84"/>
      <c r="ABC51" s="84"/>
      <c r="ABD51" s="84"/>
      <c r="ABE51" s="84"/>
      <c r="ABF51" s="84"/>
      <c r="ABG51" s="84"/>
      <c r="ABH51" s="84"/>
      <c r="ABI51" s="84"/>
      <c r="ABJ51" s="84"/>
      <c r="ABK51" s="84"/>
      <c r="ABL51" s="84"/>
      <c r="ABM51" s="84"/>
      <c r="ABN51" s="84"/>
      <c r="ABO51" s="84"/>
      <c r="ABP51" s="84"/>
      <c r="ABQ51" s="84"/>
      <c r="ABR51" s="84"/>
      <c r="ABS51" s="84"/>
      <c r="ABT51" s="84"/>
      <c r="ABU51" s="84"/>
      <c r="ABV51" s="84"/>
      <c r="ABW51" s="84"/>
      <c r="ABX51" s="84"/>
      <c r="ABY51" s="84"/>
      <c r="ABZ51" s="84"/>
      <c r="ACA51" s="84"/>
      <c r="ACB51" s="84"/>
      <c r="ACC51" s="84"/>
      <c r="ACD51" s="84"/>
      <c r="ACE51" s="84"/>
      <c r="ACF51" s="84"/>
      <c r="ACG51" s="84"/>
      <c r="ACH51" s="84"/>
      <c r="ACI51" s="84"/>
      <c r="ACJ51" s="84"/>
      <c r="ACK51" s="84"/>
      <c r="ACL51" s="84"/>
      <c r="ACM51" s="84"/>
      <c r="ACN51" s="84"/>
      <c r="ACO51" s="84"/>
      <c r="ACP51" s="84"/>
      <c r="ACQ51" s="84"/>
      <c r="ACR51" s="84"/>
      <c r="ACS51" s="84"/>
      <c r="ACT51" s="84"/>
      <c r="ACU51" s="84"/>
      <c r="ACV51" s="84"/>
      <c r="ACW51" s="84"/>
      <c r="ACX51" s="84"/>
      <c r="ACY51" s="84"/>
      <c r="ACZ51" s="84"/>
      <c r="ADA51" s="84"/>
      <c r="ADB51" s="84"/>
      <c r="ADC51" s="84"/>
      <c r="ADD51" s="84"/>
      <c r="ADE51" s="84"/>
      <c r="ADF51" s="84"/>
      <c r="ADG51" s="84"/>
      <c r="ADH51" s="84"/>
      <c r="ADI51" s="84"/>
      <c r="ADJ51" s="84"/>
      <c r="ADK51" s="84"/>
      <c r="ADL51" s="84"/>
      <c r="ADM51" s="84"/>
      <c r="ADN51" s="84"/>
      <c r="ADO51" s="84"/>
      <c r="ADP51" s="84"/>
      <c r="ADQ51" s="84"/>
      <c r="ADR51" s="84"/>
      <c r="ADS51" s="84"/>
      <c r="ADT51" s="84"/>
      <c r="ADU51" s="84"/>
      <c r="ADV51" s="84"/>
      <c r="ADW51" s="84"/>
      <c r="ADX51" s="84"/>
      <c r="ADY51" s="84"/>
      <c r="ADZ51" s="84"/>
      <c r="AEA51" s="84"/>
      <c r="AEB51" s="84"/>
      <c r="AEC51" s="84"/>
      <c r="AED51" s="84"/>
      <c r="AEE51" s="84"/>
      <c r="AEF51" s="84"/>
      <c r="AEG51" s="84"/>
      <c r="AEH51" s="84"/>
      <c r="AEI51" s="84"/>
      <c r="AEJ51" s="84"/>
      <c r="AEK51" s="84"/>
      <c r="AEL51" s="84"/>
      <c r="AEM51" s="84"/>
      <c r="AEN51" s="84"/>
      <c r="AEO51" s="84"/>
      <c r="AEP51" s="84"/>
      <c r="AEQ51" s="84"/>
      <c r="AER51" s="84"/>
      <c r="AES51" s="84"/>
      <c r="AET51" s="84"/>
      <c r="AEU51" s="84"/>
      <c r="AEV51" s="84"/>
      <c r="AEW51" s="84"/>
      <c r="AEX51" s="84"/>
      <c r="AEY51" s="84"/>
      <c r="AEZ51" s="84"/>
      <c r="AFA51" s="84"/>
      <c r="AFB51" s="84"/>
      <c r="AFC51" s="84"/>
      <c r="AFD51" s="84"/>
      <c r="AFE51" s="84"/>
      <c r="AFF51" s="84"/>
      <c r="AFG51" s="84"/>
      <c r="AFH51" s="84"/>
      <c r="AFI51" s="84"/>
      <c r="AFJ51" s="84"/>
      <c r="AFK51" s="84"/>
      <c r="AFL51" s="84"/>
      <c r="AFM51" s="84"/>
      <c r="AFN51" s="84"/>
      <c r="AFO51" s="84"/>
      <c r="AFP51" s="84"/>
      <c r="AFQ51" s="84"/>
      <c r="AFR51" s="84"/>
      <c r="AFS51" s="84"/>
      <c r="AFT51" s="84"/>
      <c r="AFU51" s="84"/>
      <c r="AFV51" s="84"/>
      <c r="AFW51" s="84"/>
      <c r="AFX51" s="84"/>
      <c r="AFY51" s="84"/>
      <c r="AFZ51" s="84"/>
      <c r="AGA51" s="84"/>
      <c r="AGB51" s="84"/>
      <c r="AGC51" s="84"/>
      <c r="AGD51" s="84"/>
      <c r="AGE51" s="84"/>
      <c r="AGF51" s="84"/>
      <c r="AGG51" s="84"/>
      <c r="AGH51" s="84"/>
      <c r="AGI51" s="84"/>
      <c r="AGJ51" s="84"/>
      <c r="AGK51" s="84"/>
      <c r="AGL51" s="84"/>
      <c r="AGM51" s="84"/>
      <c r="AGN51" s="84"/>
      <c r="AGO51" s="84"/>
      <c r="AGP51" s="84"/>
      <c r="AGQ51" s="84"/>
      <c r="AGR51" s="84"/>
      <c r="AGS51" s="84"/>
      <c r="AGT51" s="84"/>
      <c r="AGU51" s="84"/>
      <c r="AGV51" s="84"/>
      <c r="AGW51" s="84"/>
      <c r="AGX51" s="84"/>
      <c r="AGY51" s="84"/>
      <c r="AGZ51" s="84"/>
      <c r="AHA51" s="84"/>
      <c r="AHB51" s="84"/>
      <c r="AHC51" s="84"/>
      <c r="AHD51" s="84"/>
      <c r="AHE51" s="84"/>
      <c r="AHF51" s="84"/>
      <c r="AHG51" s="84"/>
      <c r="AHH51" s="84"/>
      <c r="AHI51" s="84"/>
      <c r="AHJ51" s="84"/>
      <c r="AHK51" s="84"/>
      <c r="AHL51" s="84"/>
      <c r="AHM51" s="84"/>
      <c r="AHN51" s="84"/>
      <c r="AHO51" s="84"/>
      <c r="AHP51" s="84"/>
      <c r="AHQ51" s="84"/>
      <c r="AHR51" s="84"/>
      <c r="AHS51" s="84"/>
      <c r="AHT51" s="84"/>
      <c r="AHU51" s="84"/>
      <c r="AHV51" s="84"/>
      <c r="AHW51" s="84"/>
      <c r="AHX51" s="84"/>
      <c r="AHY51" s="84"/>
      <c r="AHZ51" s="84"/>
      <c r="AIA51" s="84"/>
      <c r="AIB51" s="84"/>
      <c r="AIC51" s="84"/>
      <c r="AID51" s="84"/>
      <c r="AIE51" s="84"/>
      <c r="AIF51" s="84"/>
      <c r="AIG51" s="84"/>
      <c r="AIH51" s="84"/>
      <c r="AII51" s="84"/>
      <c r="AIJ51" s="84"/>
      <c r="AIK51" s="84"/>
      <c r="AIL51" s="84"/>
      <c r="AIM51" s="84"/>
      <c r="AIN51" s="84"/>
      <c r="AIO51" s="84"/>
      <c r="AIP51" s="84"/>
      <c r="AIQ51" s="84"/>
      <c r="AIR51" s="84"/>
      <c r="AIS51" s="84"/>
      <c r="AIT51" s="84"/>
      <c r="AIU51" s="84"/>
      <c r="AIV51" s="84"/>
      <c r="AIW51" s="84"/>
      <c r="AIX51" s="84"/>
      <c r="AIY51" s="84"/>
      <c r="AIZ51" s="84"/>
      <c r="AJA51" s="84"/>
      <c r="AJB51" s="84"/>
      <c r="AJC51" s="84"/>
      <c r="AJD51" s="84"/>
      <c r="AJE51" s="84"/>
      <c r="AJF51" s="84"/>
      <c r="AJG51" s="84"/>
      <c r="AJH51" s="84"/>
      <c r="AJI51" s="84"/>
      <c r="AJJ51" s="84"/>
      <c r="AJK51" s="84"/>
      <c r="AJL51" s="84"/>
      <c r="AJM51" s="84"/>
      <c r="AJN51" s="84"/>
      <c r="AJO51" s="84"/>
      <c r="AJP51" s="84"/>
      <c r="AJQ51" s="84"/>
      <c r="AJR51" s="84"/>
      <c r="AJS51" s="84"/>
      <c r="AJT51" s="84"/>
      <c r="AJU51" s="84"/>
      <c r="AJV51" s="84"/>
      <c r="AJW51" s="84"/>
      <c r="AJX51" s="84"/>
      <c r="AJY51" s="84"/>
      <c r="AJZ51" s="84"/>
      <c r="AKA51" s="84"/>
      <c r="AKB51" s="84"/>
      <c r="AKC51" s="84"/>
      <c r="AKD51" s="84"/>
      <c r="AKE51" s="84"/>
      <c r="AKF51" s="84"/>
      <c r="AKG51" s="84"/>
      <c r="AKH51" s="84"/>
      <c r="AKI51" s="84"/>
      <c r="AKJ51" s="84"/>
      <c r="AKK51" s="84"/>
      <c r="AKL51" s="84"/>
      <c r="AKM51" s="84"/>
      <c r="AKN51" s="84"/>
      <c r="AKO51" s="84"/>
      <c r="AKP51" s="84"/>
      <c r="AKQ51" s="84"/>
      <c r="AKR51" s="84"/>
      <c r="AKS51" s="84"/>
      <c r="AKT51" s="84"/>
      <c r="AKU51" s="84"/>
      <c r="AKV51" s="84"/>
      <c r="AKW51" s="84"/>
      <c r="AKX51" s="84"/>
      <c r="AKY51" s="84"/>
      <c r="AKZ51" s="84"/>
      <c r="ALA51" s="84"/>
      <c r="ALB51" s="84"/>
      <c r="ALC51" s="84"/>
      <c r="ALD51" s="84"/>
      <c r="ALE51" s="84"/>
      <c r="ALF51" s="84"/>
      <c r="ALG51" s="84"/>
      <c r="ALH51" s="84"/>
      <c r="ALI51" s="84"/>
      <c r="ALJ51" s="84"/>
      <c r="ALK51" s="84"/>
      <c r="ALL51" s="84"/>
      <c r="ALM51" s="84"/>
      <c r="ALN51" s="84"/>
      <c r="ALO51" s="84"/>
      <c r="ALP51" s="84"/>
      <c r="ALQ51" s="84"/>
      <c r="ALR51" s="84"/>
      <c r="ALS51" s="84"/>
      <c r="ALT51" s="84"/>
      <c r="ALU51" s="84"/>
      <c r="ALV51" s="84"/>
      <c r="ALW51" s="84"/>
      <c r="ALX51" s="84"/>
      <c r="ALY51" s="84"/>
      <c r="ALZ51" s="84"/>
      <c r="AMA51" s="84"/>
      <c r="AMB51" s="84"/>
      <c r="AMC51" s="84"/>
      <c r="AMD51" s="84"/>
      <c r="AME51" s="84"/>
      <c r="AMF51" s="84"/>
      <c r="AMG51" s="84"/>
      <c r="AMH51" s="84"/>
      <c r="AMI51" s="84"/>
      <c r="AMJ51" s="84"/>
      <c r="AMK51" s="84"/>
    </row>
    <row r="52" customFormat="false" ht="33.75" hidden="false" customHeight="true" outlineLevel="0" collapsed="false">
      <c r="A52" s="262"/>
      <c r="B52" s="263"/>
      <c r="C52" s="264" t="s">
        <v>419</v>
      </c>
      <c r="D52" s="264"/>
      <c r="E52" s="264"/>
      <c r="F52" s="264"/>
      <c r="G52" s="264"/>
      <c r="H52" s="265"/>
      <c r="I52" s="264" t="s">
        <v>420</v>
      </c>
      <c r="J52" s="264"/>
      <c r="K52" s="264"/>
      <c r="L52" s="264"/>
      <c r="M52" s="264"/>
      <c r="N52" s="264"/>
      <c r="O52" s="264"/>
      <c r="P52" s="261"/>
      <c r="Q52" s="266" t="s">
        <v>421</v>
      </c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  <c r="BS52" s="261"/>
      <c r="BT52" s="261"/>
      <c r="BU52" s="261"/>
      <c r="BV52" s="261"/>
      <c r="BW52" s="261"/>
      <c r="BX52" s="261"/>
      <c r="BY52" s="261"/>
      <c r="BZ52" s="261"/>
      <c r="CA52" s="261"/>
      <c r="CB52" s="261"/>
      <c r="CC52" s="261"/>
      <c r="CD52" s="261"/>
      <c r="CE52" s="261"/>
      <c r="CF52" s="261"/>
      <c r="CG52" s="261"/>
      <c r="CH52" s="261"/>
      <c r="CI52" s="261"/>
      <c r="CJ52" s="261"/>
      <c r="CK52" s="261"/>
      <c r="CL52" s="261"/>
      <c r="CM52" s="261"/>
      <c r="CN52" s="261"/>
      <c r="CO52" s="261"/>
      <c r="CP52" s="261"/>
      <c r="CQ52" s="261"/>
      <c r="CR52" s="261"/>
      <c r="CS52" s="261"/>
      <c r="CT52" s="261"/>
      <c r="CU52" s="261"/>
      <c r="CV52" s="261"/>
      <c r="CW52" s="261"/>
      <c r="CX52" s="261"/>
      <c r="CY52" s="261"/>
      <c r="CZ52" s="261"/>
      <c r="DA52" s="261"/>
      <c r="DB52" s="261"/>
      <c r="DC52" s="261"/>
      <c r="DD52" s="261"/>
      <c r="DE52" s="261"/>
      <c r="DF52" s="261"/>
      <c r="DG52" s="261"/>
      <c r="DH52" s="261"/>
      <c r="DI52" s="261"/>
      <c r="DJ52" s="261"/>
      <c r="DK52" s="261"/>
      <c r="DL52" s="261"/>
      <c r="DM52" s="261"/>
      <c r="DN52" s="261"/>
      <c r="DO52" s="261"/>
      <c r="DP52" s="261"/>
      <c r="DQ52" s="261"/>
      <c r="DR52" s="261"/>
      <c r="DS52" s="261"/>
      <c r="DT52" s="261"/>
      <c r="DU52" s="261"/>
      <c r="DV52" s="261"/>
      <c r="DW52" s="261"/>
      <c r="DX52" s="261"/>
      <c r="DY52" s="261"/>
      <c r="DZ52" s="261"/>
      <c r="EA52" s="261"/>
      <c r="EB52" s="261"/>
      <c r="EC52" s="261"/>
      <c r="ED52" s="261"/>
      <c r="EE52" s="261"/>
      <c r="EF52" s="261"/>
      <c r="EG52" s="261"/>
      <c r="EH52" s="261"/>
      <c r="EI52" s="261"/>
      <c r="EJ52" s="261"/>
      <c r="EK52" s="261"/>
      <c r="EL52" s="261"/>
      <c r="EM52" s="261"/>
      <c r="EN52" s="261"/>
      <c r="EO52" s="261"/>
      <c r="EP52" s="261"/>
      <c r="EQ52" s="261"/>
      <c r="ER52" s="261"/>
      <c r="ES52" s="261"/>
      <c r="ET52" s="261"/>
      <c r="EU52" s="261"/>
      <c r="EV52" s="261"/>
      <c r="EW52" s="261"/>
      <c r="EX52" s="261"/>
      <c r="EY52" s="261"/>
      <c r="EZ52" s="261"/>
      <c r="FA52" s="261"/>
      <c r="FB52" s="261"/>
      <c r="FC52" s="261"/>
      <c r="FD52" s="261"/>
      <c r="FE52" s="261"/>
      <c r="FF52" s="261"/>
      <c r="FG52" s="261"/>
      <c r="FH52" s="261"/>
      <c r="FI52" s="261"/>
      <c r="FJ52" s="261"/>
      <c r="FK52" s="261"/>
      <c r="FL52" s="261"/>
      <c r="FM52" s="261"/>
      <c r="FN52" s="261"/>
      <c r="FO52" s="261"/>
      <c r="FP52" s="261"/>
      <c r="FQ52" s="261"/>
      <c r="FR52" s="261"/>
      <c r="FS52" s="261"/>
      <c r="FT52" s="261"/>
      <c r="FU52" s="261"/>
      <c r="FV52" s="261"/>
      <c r="FW52" s="261"/>
      <c r="FX52" s="261"/>
      <c r="FY52" s="261"/>
      <c r="FZ52" s="261"/>
      <c r="GA52" s="261"/>
      <c r="GB52" s="261"/>
      <c r="GC52" s="261"/>
      <c r="GD52" s="261"/>
      <c r="GE52" s="261"/>
      <c r="GF52" s="261"/>
      <c r="GG52" s="261"/>
      <c r="GH52" s="261"/>
      <c r="GI52" s="261"/>
      <c r="GJ52" s="261"/>
      <c r="GK52" s="261"/>
      <c r="GL52" s="261"/>
      <c r="GM52" s="261"/>
      <c r="GN52" s="261"/>
      <c r="GO52" s="261"/>
      <c r="GP52" s="261"/>
      <c r="GQ52" s="261"/>
      <c r="GR52" s="261"/>
      <c r="GS52" s="261"/>
      <c r="GT52" s="261"/>
      <c r="GU52" s="261"/>
      <c r="GV52" s="261"/>
      <c r="GW52" s="261"/>
      <c r="GX52" s="261"/>
      <c r="GY52" s="261"/>
      <c r="GZ52" s="261"/>
      <c r="HA52" s="261"/>
      <c r="HB52" s="261"/>
      <c r="HC52" s="261"/>
      <c r="HD52" s="261"/>
      <c r="HE52" s="261"/>
      <c r="HF52" s="261"/>
      <c r="HG52" s="261"/>
      <c r="HH52" s="261"/>
      <c r="HI52" s="261"/>
      <c r="HJ52" s="261"/>
      <c r="HK52" s="261"/>
      <c r="HL52" s="261"/>
      <c r="HM52" s="261"/>
      <c r="HN52" s="261"/>
      <c r="HO52" s="261"/>
      <c r="HP52" s="261"/>
      <c r="HQ52" s="261"/>
      <c r="HR52" s="261"/>
      <c r="HS52" s="261"/>
      <c r="HT52" s="261"/>
      <c r="HU52" s="261"/>
      <c r="HV52" s="261"/>
      <c r="HW52" s="261"/>
      <c r="HX52" s="261"/>
      <c r="HY52" s="261"/>
      <c r="HZ52" s="261"/>
      <c r="IA52" s="261"/>
      <c r="IB52" s="261"/>
      <c r="IC52" s="261"/>
      <c r="ID52" s="261"/>
      <c r="IE52" s="261"/>
      <c r="IF52" s="261"/>
      <c r="IG52" s="261"/>
      <c r="IH52" s="261"/>
      <c r="II52" s="261"/>
      <c r="IJ52" s="261"/>
      <c r="IK52" s="261"/>
      <c r="IL52" s="261"/>
      <c r="IM52" s="261"/>
      <c r="IN52" s="261"/>
      <c r="IO52" s="261"/>
      <c r="IP52" s="261"/>
      <c r="IQ52" s="261"/>
      <c r="IR52" s="261"/>
      <c r="IS52" s="261"/>
      <c r="IT52" s="261"/>
      <c r="IU52" s="261"/>
      <c r="IV52" s="261"/>
      <c r="IW52" s="261"/>
      <c r="IX52" s="261"/>
      <c r="IY52" s="261"/>
      <c r="IZ52" s="261"/>
      <c r="JA52" s="261"/>
      <c r="JB52" s="261"/>
      <c r="JC52" s="261"/>
      <c r="JD52" s="261"/>
      <c r="JE52" s="261"/>
      <c r="JF52" s="261"/>
      <c r="JG52" s="261"/>
      <c r="JH52" s="261"/>
      <c r="JI52" s="261"/>
      <c r="JJ52" s="261"/>
      <c r="JK52" s="261"/>
      <c r="JL52" s="261"/>
      <c r="JM52" s="261"/>
      <c r="JN52" s="261"/>
      <c r="JO52" s="261"/>
      <c r="JP52" s="261"/>
      <c r="JQ52" s="261"/>
      <c r="JR52" s="261"/>
      <c r="JS52" s="261"/>
      <c r="JT52" s="261"/>
      <c r="JU52" s="261"/>
      <c r="JV52" s="261"/>
      <c r="JW52" s="261"/>
      <c r="JX52" s="261"/>
      <c r="JY52" s="261"/>
      <c r="JZ52" s="261"/>
      <c r="KA52" s="261"/>
      <c r="KB52" s="261"/>
      <c r="KC52" s="261"/>
      <c r="KD52" s="261"/>
      <c r="KE52" s="261"/>
      <c r="KF52" s="261"/>
      <c r="KG52" s="261"/>
      <c r="KH52" s="261"/>
      <c r="KI52" s="261"/>
      <c r="KJ52" s="261"/>
      <c r="KK52" s="261"/>
      <c r="KL52" s="261"/>
      <c r="KM52" s="261"/>
      <c r="KN52" s="261"/>
      <c r="KO52" s="261"/>
      <c r="KP52" s="261"/>
      <c r="KQ52" s="261"/>
      <c r="KR52" s="261"/>
      <c r="KS52" s="261"/>
      <c r="KT52" s="261"/>
      <c r="KU52" s="261"/>
      <c r="KV52" s="261"/>
      <c r="KW52" s="261"/>
      <c r="KX52" s="261"/>
      <c r="KY52" s="261"/>
      <c r="KZ52" s="261"/>
      <c r="LA52" s="261"/>
      <c r="LB52" s="261"/>
      <c r="LC52" s="261"/>
      <c r="LD52" s="261"/>
      <c r="LE52" s="261"/>
      <c r="LF52" s="261"/>
      <c r="LG52" s="261"/>
      <c r="LH52" s="261"/>
      <c r="LI52" s="261"/>
      <c r="LJ52" s="261"/>
      <c r="LK52" s="261"/>
      <c r="LL52" s="261"/>
      <c r="LM52" s="261"/>
      <c r="LN52" s="261"/>
      <c r="LO52" s="261"/>
      <c r="LP52" s="261"/>
      <c r="LQ52" s="261"/>
      <c r="LR52" s="261"/>
      <c r="LS52" s="261"/>
      <c r="LT52" s="261"/>
      <c r="LU52" s="261"/>
      <c r="LV52" s="261"/>
      <c r="LW52" s="261"/>
      <c r="LX52" s="261"/>
      <c r="LY52" s="261"/>
      <c r="LZ52" s="261"/>
      <c r="MA52" s="261"/>
      <c r="MB52" s="261"/>
      <c r="MC52" s="261"/>
      <c r="MD52" s="261"/>
      <c r="ME52" s="261"/>
      <c r="MF52" s="261"/>
      <c r="MG52" s="261"/>
      <c r="MH52" s="261"/>
      <c r="MI52" s="261"/>
      <c r="MJ52" s="261"/>
      <c r="MK52" s="261"/>
      <c r="ML52" s="261"/>
      <c r="MM52" s="261"/>
      <c r="MN52" s="261"/>
      <c r="MO52" s="261"/>
      <c r="MP52" s="261"/>
      <c r="MQ52" s="261"/>
      <c r="MR52" s="261"/>
      <c r="MS52" s="261"/>
      <c r="MT52" s="261"/>
      <c r="MU52" s="261"/>
      <c r="MV52" s="261"/>
      <c r="MW52" s="261"/>
      <c r="MX52" s="261"/>
      <c r="MY52" s="261"/>
      <c r="MZ52" s="261"/>
      <c r="NA52" s="261"/>
      <c r="NB52" s="261"/>
      <c r="NC52" s="261"/>
      <c r="ND52" s="261"/>
      <c r="NE52" s="261"/>
      <c r="NF52" s="261"/>
      <c r="NG52" s="261"/>
      <c r="NH52" s="261"/>
      <c r="NI52" s="261"/>
      <c r="NJ52" s="261"/>
      <c r="NK52" s="261"/>
      <c r="NL52" s="261"/>
      <c r="NM52" s="261"/>
      <c r="NN52" s="261"/>
      <c r="NO52" s="261"/>
      <c r="NP52" s="261"/>
      <c r="NQ52" s="261"/>
      <c r="NR52" s="261"/>
      <c r="NS52" s="261"/>
      <c r="NT52" s="261"/>
      <c r="NU52" s="261"/>
      <c r="NV52" s="261"/>
      <c r="NW52" s="261"/>
      <c r="NX52" s="261"/>
      <c r="NY52" s="261"/>
      <c r="NZ52" s="261"/>
      <c r="OA52" s="261"/>
      <c r="OB52" s="261"/>
      <c r="OC52" s="261"/>
      <c r="OD52" s="261"/>
      <c r="OE52" s="261"/>
      <c r="OF52" s="261"/>
      <c r="OG52" s="261"/>
      <c r="OH52" s="261"/>
      <c r="OI52" s="261"/>
      <c r="OJ52" s="261"/>
      <c r="OK52" s="261"/>
      <c r="OL52" s="261"/>
      <c r="OM52" s="261"/>
      <c r="ON52" s="261"/>
      <c r="OO52" s="261"/>
      <c r="OP52" s="261"/>
      <c r="OQ52" s="261"/>
      <c r="OR52" s="261"/>
      <c r="OS52" s="261"/>
      <c r="OT52" s="261"/>
      <c r="OU52" s="261"/>
      <c r="OV52" s="261"/>
      <c r="OW52" s="261"/>
      <c r="OX52" s="261"/>
      <c r="OY52" s="261"/>
      <c r="OZ52" s="261"/>
      <c r="PA52" s="261"/>
      <c r="PB52" s="261"/>
      <c r="PC52" s="261"/>
      <c r="PD52" s="261"/>
      <c r="PE52" s="261"/>
      <c r="PF52" s="261"/>
      <c r="PG52" s="261"/>
      <c r="PH52" s="261"/>
      <c r="PI52" s="261"/>
      <c r="PJ52" s="261"/>
      <c r="PK52" s="261"/>
      <c r="PL52" s="261"/>
      <c r="PM52" s="261"/>
      <c r="PN52" s="261"/>
      <c r="PO52" s="261"/>
      <c r="PP52" s="261"/>
      <c r="PQ52" s="261"/>
      <c r="PR52" s="261"/>
      <c r="PS52" s="261"/>
      <c r="PT52" s="261"/>
      <c r="PU52" s="261"/>
      <c r="PV52" s="261"/>
      <c r="PW52" s="261"/>
      <c r="PX52" s="261"/>
      <c r="PY52" s="261"/>
      <c r="PZ52" s="261"/>
      <c r="QA52" s="261"/>
      <c r="QB52" s="261"/>
      <c r="QC52" s="261"/>
      <c r="QD52" s="261"/>
      <c r="QE52" s="261"/>
      <c r="QF52" s="261"/>
      <c r="QG52" s="261"/>
      <c r="QH52" s="261"/>
      <c r="QI52" s="261"/>
      <c r="QJ52" s="261"/>
      <c r="QK52" s="261"/>
      <c r="QL52" s="261"/>
      <c r="QM52" s="261"/>
      <c r="QN52" s="261"/>
      <c r="QO52" s="261"/>
      <c r="QP52" s="261"/>
      <c r="QQ52" s="261"/>
      <c r="QR52" s="261"/>
      <c r="QS52" s="261"/>
      <c r="QT52" s="261"/>
      <c r="QU52" s="261"/>
      <c r="QV52" s="261"/>
      <c r="QW52" s="261"/>
      <c r="QX52" s="261"/>
      <c r="QY52" s="261"/>
      <c r="QZ52" s="261"/>
      <c r="RA52" s="261"/>
      <c r="RB52" s="261"/>
      <c r="RC52" s="261"/>
      <c r="RD52" s="261"/>
      <c r="RE52" s="261"/>
      <c r="RF52" s="261"/>
      <c r="RG52" s="261"/>
      <c r="RH52" s="261"/>
      <c r="RI52" s="261"/>
      <c r="RJ52" s="261"/>
      <c r="RK52" s="261"/>
      <c r="RL52" s="261"/>
      <c r="RM52" s="261"/>
      <c r="RN52" s="261"/>
      <c r="RO52" s="261"/>
      <c r="RP52" s="261"/>
      <c r="RQ52" s="261"/>
      <c r="RR52" s="261"/>
      <c r="RS52" s="261"/>
      <c r="RT52" s="261"/>
      <c r="RU52" s="261"/>
      <c r="RV52" s="261"/>
      <c r="RW52" s="261"/>
      <c r="RX52" s="261"/>
      <c r="RY52" s="261"/>
      <c r="RZ52" s="261"/>
      <c r="SA52" s="261"/>
      <c r="SB52" s="261"/>
      <c r="SC52" s="261"/>
      <c r="SD52" s="261"/>
      <c r="SE52" s="261"/>
      <c r="SF52" s="261"/>
      <c r="SG52" s="261"/>
      <c r="SH52" s="261"/>
      <c r="SI52" s="261"/>
      <c r="SJ52" s="261"/>
      <c r="SK52" s="261"/>
      <c r="SL52" s="261"/>
      <c r="SM52" s="261"/>
      <c r="SN52" s="261"/>
      <c r="SO52" s="261"/>
      <c r="SP52" s="261"/>
      <c r="SQ52" s="261"/>
      <c r="SR52" s="261"/>
      <c r="SS52" s="261"/>
      <c r="ST52" s="261"/>
      <c r="SU52" s="261"/>
      <c r="SV52" s="261"/>
      <c r="SW52" s="261"/>
      <c r="SX52" s="261"/>
      <c r="SY52" s="261"/>
      <c r="SZ52" s="261"/>
      <c r="TA52" s="261"/>
      <c r="TB52" s="261"/>
      <c r="TC52" s="261"/>
      <c r="TD52" s="261"/>
      <c r="TE52" s="261"/>
      <c r="TF52" s="261"/>
      <c r="TG52" s="261"/>
      <c r="TH52" s="261"/>
      <c r="TI52" s="261"/>
      <c r="TJ52" s="261"/>
      <c r="TK52" s="261"/>
      <c r="TL52" s="261"/>
      <c r="TM52" s="261"/>
      <c r="TN52" s="261"/>
      <c r="TO52" s="261"/>
      <c r="TP52" s="261"/>
      <c r="TQ52" s="261"/>
      <c r="TR52" s="261"/>
      <c r="TS52" s="261"/>
      <c r="TT52" s="261"/>
      <c r="TU52" s="261"/>
      <c r="TV52" s="261"/>
      <c r="TW52" s="261"/>
      <c r="TX52" s="261"/>
      <c r="TY52" s="261"/>
      <c r="TZ52" s="261"/>
      <c r="UA52" s="261"/>
      <c r="UB52" s="261"/>
      <c r="UC52" s="261"/>
      <c r="UD52" s="261"/>
      <c r="UE52" s="261"/>
      <c r="UF52" s="261"/>
      <c r="UG52" s="261"/>
      <c r="UH52" s="261"/>
      <c r="UI52" s="261"/>
      <c r="UJ52" s="261"/>
      <c r="UK52" s="261"/>
      <c r="UL52" s="261"/>
      <c r="UM52" s="261"/>
      <c r="UN52" s="261"/>
      <c r="UO52" s="261"/>
      <c r="UP52" s="261"/>
      <c r="UQ52" s="261"/>
      <c r="UR52" s="261"/>
      <c r="US52" s="261"/>
      <c r="UT52" s="261"/>
      <c r="UU52" s="261"/>
      <c r="UV52" s="261"/>
      <c r="UW52" s="261"/>
      <c r="UX52" s="261"/>
      <c r="UY52" s="261"/>
      <c r="UZ52" s="261"/>
      <c r="VA52" s="261"/>
      <c r="VB52" s="261"/>
      <c r="VC52" s="261"/>
      <c r="VD52" s="261"/>
      <c r="VE52" s="261"/>
      <c r="VF52" s="261"/>
      <c r="VG52" s="261"/>
      <c r="VH52" s="261"/>
      <c r="VI52" s="261"/>
      <c r="VJ52" s="261"/>
      <c r="VK52" s="261"/>
      <c r="VL52" s="261"/>
      <c r="VM52" s="261"/>
      <c r="VN52" s="261"/>
      <c r="VO52" s="261"/>
      <c r="VP52" s="261"/>
      <c r="VQ52" s="261"/>
      <c r="VR52" s="261"/>
      <c r="VS52" s="261"/>
      <c r="VT52" s="261"/>
      <c r="VU52" s="261"/>
      <c r="VV52" s="261"/>
      <c r="VW52" s="261"/>
      <c r="VX52" s="261"/>
      <c r="VY52" s="261"/>
      <c r="VZ52" s="261"/>
      <c r="WA52" s="261"/>
      <c r="WB52" s="261"/>
      <c r="WC52" s="261"/>
      <c r="WD52" s="261"/>
      <c r="WE52" s="261"/>
      <c r="WF52" s="261"/>
      <c r="WG52" s="261"/>
      <c r="WH52" s="261"/>
      <c r="WI52" s="261"/>
      <c r="WJ52" s="261"/>
      <c r="WK52" s="261"/>
      <c r="WL52" s="261"/>
      <c r="WM52" s="261"/>
      <c r="WN52" s="261"/>
      <c r="WO52" s="261"/>
      <c r="WP52" s="261"/>
      <c r="WQ52" s="261"/>
      <c r="WR52" s="261"/>
      <c r="WS52" s="261"/>
      <c r="WT52" s="261"/>
      <c r="WU52" s="261"/>
      <c r="WV52" s="261"/>
      <c r="WW52" s="261"/>
      <c r="WX52" s="261"/>
      <c r="WY52" s="261"/>
      <c r="WZ52" s="261"/>
      <c r="XA52" s="261"/>
      <c r="XB52" s="261"/>
      <c r="XC52" s="261"/>
      <c r="XD52" s="261"/>
      <c r="XE52" s="261"/>
      <c r="XF52" s="261"/>
      <c r="XG52" s="261"/>
      <c r="XH52" s="261"/>
      <c r="XI52" s="261"/>
      <c r="XJ52" s="261"/>
      <c r="XK52" s="261"/>
      <c r="XL52" s="261"/>
      <c r="XM52" s="261"/>
      <c r="XN52" s="261"/>
      <c r="XO52" s="261"/>
      <c r="XP52" s="261"/>
      <c r="XQ52" s="261"/>
      <c r="XR52" s="261"/>
      <c r="XS52" s="261"/>
      <c r="XT52" s="261"/>
      <c r="XU52" s="261"/>
      <c r="XV52" s="261"/>
      <c r="XW52" s="261"/>
      <c r="XX52" s="261"/>
      <c r="XY52" s="261"/>
      <c r="XZ52" s="261"/>
      <c r="YA52" s="261"/>
      <c r="YB52" s="261"/>
      <c r="YC52" s="261"/>
      <c r="YD52" s="261"/>
      <c r="YE52" s="261"/>
      <c r="YF52" s="261"/>
      <c r="YG52" s="261"/>
      <c r="YH52" s="261"/>
      <c r="YI52" s="261"/>
      <c r="YJ52" s="261"/>
      <c r="YK52" s="261"/>
      <c r="YL52" s="261"/>
      <c r="YM52" s="261"/>
      <c r="YN52" s="261"/>
      <c r="YO52" s="261"/>
      <c r="YP52" s="261"/>
      <c r="YQ52" s="261"/>
      <c r="YR52" s="261"/>
      <c r="YS52" s="261"/>
      <c r="YT52" s="261"/>
      <c r="YU52" s="261"/>
      <c r="YV52" s="261"/>
      <c r="YW52" s="261"/>
      <c r="YX52" s="261"/>
      <c r="YY52" s="261"/>
      <c r="YZ52" s="261"/>
      <c r="ZA52" s="261"/>
      <c r="ZB52" s="261"/>
      <c r="ZC52" s="261"/>
      <c r="ZD52" s="261"/>
      <c r="ZE52" s="261"/>
      <c r="ZF52" s="261"/>
      <c r="ZG52" s="261"/>
      <c r="ZH52" s="261"/>
      <c r="ZI52" s="261"/>
      <c r="ZJ52" s="261"/>
      <c r="ZK52" s="261"/>
      <c r="ZL52" s="261"/>
      <c r="ZM52" s="261"/>
      <c r="ZN52" s="261"/>
      <c r="ZO52" s="261"/>
      <c r="ZP52" s="261"/>
      <c r="ZQ52" s="261"/>
      <c r="ZR52" s="261"/>
      <c r="ZS52" s="261"/>
      <c r="ZT52" s="261"/>
      <c r="ZU52" s="261"/>
      <c r="ZV52" s="261"/>
      <c r="ZW52" s="261"/>
      <c r="ZX52" s="261"/>
      <c r="ZY52" s="261"/>
      <c r="ZZ52" s="261"/>
      <c r="AAA52" s="261"/>
      <c r="AAB52" s="261"/>
      <c r="AAC52" s="261"/>
      <c r="AAD52" s="261"/>
      <c r="AAE52" s="261"/>
      <c r="AAF52" s="261"/>
      <c r="AAG52" s="261"/>
      <c r="AAH52" s="261"/>
      <c r="AAI52" s="261"/>
      <c r="AAJ52" s="261"/>
      <c r="AAK52" s="261"/>
      <c r="AAL52" s="261"/>
      <c r="AAM52" s="261"/>
      <c r="AAN52" s="261"/>
      <c r="AAO52" s="261"/>
      <c r="AAP52" s="261"/>
      <c r="AAQ52" s="261"/>
      <c r="AAR52" s="261"/>
      <c r="AAS52" s="261"/>
      <c r="AAT52" s="261"/>
      <c r="AAU52" s="261"/>
      <c r="AAV52" s="261"/>
      <c r="AAW52" s="261"/>
      <c r="AAX52" s="261"/>
      <c r="AAY52" s="261"/>
      <c r="AAZ52" s="261"/>
      <c r="ABA52" s="261"/>
      <c r="ABB52" s="261"/>
      <c r="ABC52" s="261"/>
      <c r="ABD52" s="261"/>
      <c r="ABE52" s="261"/>
      <c r="ABF52" s="261"/>
      <c r="ABG52" s="261"/>
      <c r="ABH52" s="261"/>
      <c r="ABI52" s="261"/>
      <c r="ABJ52" s="261"/>
      <c r="ABK52" s="261"/>
      <c r="ABL52" s="261"/>
      <c r="ABM52" s="261"/>
      <c r="ABN52" s="261"/>
      <c r="ABO52" s="261"/>
      <c r="ABP52" s="261"/>
      <c r="ABQ52" s="261"/>
      <c r="ABR52" s="261"/>
      <c r="ABS52" s="261"/>
      <c r="ABT52" s="261"/>
      <c r="ABU52" s="261"/>
      <c r="ABV52" s="261"/>
      <c r="ABW52" s="261"/>
      <c r="ABX52" s="261"/>
      <c r="ABY52" s="261"/>
      <c r="ABZ52" s="261"/>
      <c r="ACA52" s="261"/>
      <c r="ACB52" s="261"/>
      <c r="ACC52" s="261"/>
      <c r="ACD52" s="261"/>
      <c r="ACE52" s="261"/>
      <c r="ACF52" s="261"/>
      <c r="ACG52" s="261"/>
      <c r="ACH52" s="261"/>
      <c r="ACI52" s="261"/>
      <c r="ACJ52" s="261"/>
      <c r="ACK52" s="261"/>
      <c r="ACL52" s="261"/>
      <c r="ACM52" s="261"/>
      <c r="ACN52" s="261"/>
      <c r="ACO52" s="261"/>
      <c r="ACP52" s="261"/>
      <c r="ACQ52" s="261"/>
      <c r="ACR52" s="261"/>
      <c r="ACS52" s="261"/>
      <c r="ACT52" s="261"/>
      <c r="ACU52" s="261"/>
      <c r="ACV52" s="261"/>
      <c r="ACW52" s="261"/>
      <c r="ACX52" s="261"/>
      <c r="ACY52" s="261"/>
      <c r="ACZ52" s="261"/>
      <c r="ADA52" s="261"/>
      <c r="ADB52" s="261"/>
      <c r="ADC52" s="261"/>
      <c r="ADD52" s="261"/>
      <c r="ADE52" s="261"/>
      <c r="ADF52" s="261"/>
      <c r="ADG52" s="261"/>
      <c r="ADH52" s="261"/>
      <c r="ADI52" s="261"/>
      <c r="ADJ52" s="261"/>
      <c r="ADK52" s="261"/>
      <c r="ADL52" s="261"/>
      <c r="ADM52" s="261"/>
      <c r="ADN52" s="261"/>
      <c r="ADO52" s="261"/>
      <c r="ADP52" s="261"/>
      <c r="ADQ52" s="261"/>
      <c r="ADR52" s="261"/>
      <c r="ADS52" s="261"/>
      <c r="ADT52" s="261"/>
      <c r="ADU52" s="261"/>
      <c r="ADV52" s="261"/>
      <c r="ADW52" s="261"/>
      <c r="ADX52" s="261"/>
      <c r="ADY52" s="261"/>
      <c r="ADZ52" s="261"/>
      <c r="AEA52" s="261"/>
      <c r="AEB52" s="261"/>
      <c r="AEC52" s="261"/>
      <c r="AED52" s="261"/>
      <c r="AEE52" s="261"/>
      <c r="AEF52" s="261"/>
      <c r="AEG52" s="261"/>
      <c r="AEH52" s="261"/>
      <c r="AEI52" s="261"/>
      <c r="AEJ52" s="261"/>
      <c r="AEK52" s="261"/>
      <c r="AEL52" s="261"/>
      <c r="AEM52" s="261"/>
      <c r="AEN52" s="261"/>
      <c r="AEO52" s="261"/>
      <c r="AEP52" s="261"/>
      <c r="AEQ52" s="261"/>
      <c r="AER52" s="261"/>
      <c r="AES52" s="261"/>
      <c r="AET52" s="261"/>
      <c r="AEU52" s="261"/>
      <c r="AEV52" s="261"/>
      <c r="AEW52" s="261"/>
      <c r="AEX52" s="261"/>
      <c r="AEY52" s="261"/>
      <c r="AEZ52" s="261"/>
      <c r="AFA52" s="261"/>
      <c r="AFB52" s="261"/>
      <c r="AFC52" s="261"/>
      <c r="AFD52" s="261"/>
      <c r="AFE52" s="261"/>
      <c r="AFF52" s="261"/>
      <c r="AFG52" s="261"/>
      <c r="AFH52" s="261"/>
      <c r="AFI52" s="261"/>
      <c r="AFJ52" s="261"/>
      <c r="AFK52" s="261"/>
      <c r="AFL52" s="261"/>
      <c r="AFM52" s="261"/>
      <c r="AFN52" s="261"/>
      <c r="AFO52" s="261"/>
      <c r="AFP52" s="261"/>
      <c r="AFQ52" s="261"/>
      <c r="AFR52" s="261"/>
      <c r="AFS52" s="261"/>
      <c r="AFT52" s="261"/>
      <c r="AFU52" s="261"/>
      <c r="AFV52" s="261"/>
      <c r="AFW52" s="261"/>
      <c r="AFX52" s="261"/>
      <c r="AFY52" s="261"/>
      <c r="AFZ52" s="261"/>
      <c r="AGA52" s="261"/>
      <c r="AGB52" s="261"/>
      <c r="AGC52" s="261"/>
      <c r="AGD52" s="261"/>
      <c r="AGE52" s="261"/>
      <c r="AGF52" s="261"/>
      <c r="AGG52" s="261"/>
      <c r="AGH52" s="261"/>
      <c r="AGI52" s="261"/>
      <c r="AGJ52" s="261"/>
      <c r="AGK52" s="261"/>
      <c r="AGL52" s="261"/>
      <c r="AGM52" s="261"/>
      <c r="AGN52" s="261"/>
      <c r="AGO52" s="261"/>
      <c r="AGP52" s="261"/>
      <c r="AGQ52" s="261"/>
      <c r="AGR52" s="261"/>
      <c r="AGS52" s="261"/>
      <c r="AGT52" s="261"/>
      <c r="AGU52" s="261"/>
      <c r="AGV52" s="261"/>
      <c r="AGW52" s="261"/>
      <c r="AGX52" s="261"/>
      <c r="AGY52" s="261"/>
      <c r="AGZ52" s="261"/>
      <c r="AHA52" s="261"/>
      <c r="AHB52" s="261"/>
      <c r="AHC52" s="261"/>
      <c r="AHD52" s="261"/>
      <c r="AHE52" s="261"/>
      <c r="AHF52" s="261"/>
      <c r="AHG52" s="261"/>
      <c r="AHH52" s="261"/>
      <c r="AHI52" s="261"/>
      <c r="AHJ52" s="261"/>
      <c r="AHK52" s="261"/>
      <c r="AHL52" s="261"/>
      <c r="AHM52" s="261"/>
      <c r="AHN52" s="261"/>
      <c r="AHO52" s="261"/>
      <c r="AHP52" s="261"/>
      <c r="AHQ52" s="261"/>
      <c r="AHR52" s="261"/>
      <c r="AHS52" s="261"/>
      <c r="AHT52" s="261"/>
      <c r="AHU52" s="261"/>
      <c r="AHV52" s="261"/>
      <c r="AHW52" s="261"/>
      <c r="AHX52" s="261"/>
      <c r="AHY52" s="261"/>
      <c r="AHZ52" s="261"/>
      <c r="AIA52" s="261"/>
      <c r="AIB52" s="261"/>
      <c r="AIC52" s="261"/>
      <c r="AID52" s="261"/>
      <c r="AIE52" s="261"/>
      <c r="AIF52" s="261"/>
      <c r="AIG52" s="261"/>
      <c r="AIH52" s="261"/>
      <c r="AII52" s="261"/>
      <c r="AIJ52" s="261"/>
      <c r="AIK52" s="261"/>
      <c r="AIL52" s="261"/>
      <c r="AIM52" s="261"/>
      <c r="AIN52" s="261"/>
      <c r="AIO52" s="261"/>
      <c r="AIP52" s="261"/>
      <c r="AIQ52" s="261"/>
      <c r="AIR52" s="261"/>
      <c r="AIS52" s="261"/>
      <c r="AIT52" s="261"/>
      <c r="AIU52" s="261"/>
      <c r="AIV52" s="261"/>
      <c r="AIW52" s="261"/>
      <c r="AIX52" s="261"/>
      <c r="AIY52" s="261"/>
      <c r="AIZ52" s="261"/>
      <c r="AJA52" s="261"/>
      <c r="AJB52" s="261"/>
      <c r="AJC52" s="261"/>
      <c r="AJD52" s="261"/>
      <c r="AJE52" s="261"/>
      <c r="AJF52" s="261"/>
      <c r="AJG52" s="261"/>
      <c r="AJH52" s="261"/>
      <c r="AJI52" s="261"/>
      <c r="AJJ52" s="261"/>
      <c r="AJK52" s="261"/>
      <c r="AJL52" s="261"/>
      <c r="AJM52" s="261"/>
      <c r="AJN52" s="261"/>
      <c r="AJO52" s="261"/>
      <c r="AJP52" s="261"/>
      <c r="AJQ52" s="261"/>
      <c r="AJR52" s="261"/>
      <c r="AJS52" s="261"/>
      <c r="AJT52" s="261"/>
      <c r="AJU52" s="261"/>
      <c r="AJV52" s="261"/>
      <c r="AJW52" s="261"/>
      <c r="AJX52" s="261"/>
      <c r="AJY52" s="261"/>
      <c r="AJZ52" s="261"/>
      <c r="AKA52" s="261"/>
      <c r="AKB52" s="261"/>
      <c r="AKC52" s="261"/>
      <c r="AKD52" s="261"/>
      <c r="AKE52" s="261"/>
      <c r="AKF52" s="261"/>
      <c r="AKG52" s="261"/>
      <c r="AKH52" s="261"/>
      <c r="AKI52" s="261"/>
      <c r="AKJ52" s="261"/>
      <c r="AKK52" s="261"/>
      <c r="AKL52" s="261"/>
      <c r="AKM52" s="261"/>
      <c r="AKN52" s="261"/>
      <c r="AKO52" s="261"/>
      <c r="AKP52" s="261"/>
      <c r="AKQ52" s="261"/>
      <c r="AKR52" s="261"/>
      <c r="AKS52" s="261"/>
      <c r="AKT52" s="261"/>
      <c r="AKU52" s="261"/>
      <c r="AKV52" s="261"/>
      <c r="AKW52" s="261"/>
      <c r="AKX52" s="261"/>
      <c r="AKY52" s="261"/>
      <c r="AKZ52" s="261"/>
      <c r="ALA52" s="261"/>
      <c r="ALB52" s="261"/>
      <c r="ALC52" s="261"/>
      <c r="ALD52" s="261"/>
      <c r="ALE52" s="261"/>
      <c r="ALF52" s="261"/>
      <c r="ALG52" s="261"/>
      <c r="ALH52" s="261"/>
      <c r="ALI52" s="261"/>
      <c r="ALJ52" s="261"/>
      <c r="ALK52" s="261"/>
      <c r="ALL52" s="261"/>
      <c r="ALM52" s="261"/>
      <c r="ALN52" s="261"/>
      <c r="ALO52" s="261"/>
      <c r="ALP52" s="261"/>
      <c r="ALQ52" s="261"/>
      <c r="ALR52" s="261"/>
      <c r="ALS52" s="261"/>
      <c r="ALT52" s="261"/>
      <c r="ALU52" s="261"/>
      <c r="ALV52" s="261"/>
      <c r="ALW52" s="261"/>
      <c r="ALX52" s="261"/>
      <c r="ALY52" s="261"/>
      <c r="ALZ52" s="261"/>
      <c r="AMA52" s="261"/>
      <c r="AMB52" s="261"/>
      <c r="AMC52" s="261"/>
      <c r="AMD52" s="261"/>
      <c r="AME52" s="261"/>
      <c r="AMF52" s="261"/>
      <c r="AMG52" s="261"/>
      <c r="AMH52" s="261"/>
      <c r="AMI52" s="261"/>
      <c r="AMJ52" s="261"/>
      <c r="AMK52" s="261"/>
    </row>
    <row r="53" customFormat="false" ht="33.75" hidden="false" customHeight="true" outlineLevel="0" collapsed="false">
      <c r="B53" s="267"/>
      <c r="C53" s="264" t="s">
        <v>422</v>
      </c>
      <c r="D53" s="264"/>
      <c r="E53" s="264"/>
      <c r="F53" s="264"/>
      <c r="G53" s="264"/>
      <c r="H53" s="268"/>
      <c r="I53" s="264" t="s">
        <v>423</v>
      </c>
      <c r="J53" s="264"/>
      <c r="K53" s="264"/>
      <c r="L53" s="264"/>
      <c r="M53" s="264"/>
      <c r="N53" s="264"/>
      <c r="O53" s="264"/>
      <c r="Q53" s="266" t="s">
        <v>421</v>
      </c>
    </row>
  </sheetData>
  <mergeCells count="93">
    <mergeCell ref="C2:M2"/>
    <mergeCell ref="O2:Q2"/>
    <mergeCell ref="G3:I3"/>
    <mergeCell ref="C4:E4"/>
    <mergeCell ref="C5:E5"/>
    <mergeCell ref="B6:B9"/>
    <mergeCell ref="C6:E6"/>
    <mergeCell ref="C7:E7"/>
    <mergeCell ref="C8:E8"/>
    <mergeCell ref="C9:E9"/>
    <mergeCell ref="C10:E10"/>
    <mergeCell ref="N10:N11"/>
    <mergeCell ref="P10:P11"/>
    <mergeCell ref="C11:E11"/>
    <mergeCell ref="C12:E12"/>
    <mergeCell ref="H12:H13"/>
    <mergeCell ref="J12:J13"/>
    <mergeCell ref="N12:N13"/>
    <mergeCell ref="P12:P13"/>
    <mergeCell ref="C13:E13"/>
    <mergeCell ref="K13:M13"/>
    <mergeCell ref="C14:E14"/>
    <mergeCell ref="B15:B19"/>
    <mergeCell ref="C15:E15"/>
    <mergeCell ref="H15:H16"/>
    <mergeCell ref="K15:M15"/>
    <mergeCell ref="C16:E16"/>
    <mergeCell ref="K16:M16"/>
    <mergeCell ref="C17:E17"/>
    <mergeCell ref="K17:M17"/>
    <mergeCell ref="C18:E18"/>
    <mergeCell ref="K18:M18"/>
    <mergeCell ref="C19:E19"/>
    <mergeCell ref="K19:M19"/>
    <mergeCell ref="C21:E21"/>
    <mergeCell ref="C22:E22"/>
    <mergeCell ref="I22:K22"/>
    <mergeCell ref="C23:E23"/>
    <mergeCell ref="B24:B32"/>
    <mergeCell ref="C24:E24"/>
    <mergeCell ref="I24:K24"/>
    <mergeCell ref="C25:E25"/>
    <mergeCell ref="I25:K25"/>
    <mergeCell ref="C26:E26"/>
    <mergeCell ref="I26:K26"/>
    <mergeCell ref="C27:E27"/>
    <mergeCell ref="I27:K27"/>
    <mergeCell ref="C28:E28"/>
    <mergeCell ref="I28:K28"/>
    <mergeCell ref="C29:E29"/>
    <mergeCell ref="I29:K29"/>
    <mergeCell ref="C30:E30"/>
    <mergeCell ref="I30:K30"/>
    <mergeCell ref="C31:E31"/>
    <mergeCell ref="I31:K31"/>
    <mergeCell ref="C32:E32"/>
    <mergeCell ref="I32:K32"/>
    <mergeCell ref="C34:E34"/>
    <mergeCell ref="F34:F35"/>
    <mergeCell ref="H34:H35"/>
    <mergeCell ref="J34:J35"/>
    <mergeCell ref="N34:N35"/>
    <mergeCell ref="P34:P35"/>
    <mergeCell ref="C35:E35"/>
    <mergeCell ref="K35:M35"/>
    <mergeCell ref="C36:E36"/>
    <mergeCell ref="B37:B41"/>
    <mergeCell ref="C37:E37"/>
    <mergeCell ref="K37:M37"/>
    <mergeCell ref="C38:E38"/>
    <mergeCell ref="K38:M38"/>
    <mergeCell ref="C39:E39"/>
    <mergeCell ref="K39:M39"/>
    <mergeCell ref="C40:E40"/>
    <mergeCell ref="K40:M40"/>
    <mergeCell ref="C41:E41"/>
    <mergeCell ref="K41:M41"/>
    <mergeCell ref="C44:E44"/>
    <mergeCell ref="K44:M44"/>
    <mergeCell ref="C45:E45"/>
    <mergeCell ref="B46:B48"/>
    <mergeCell ref="C46:E46"/>
    <mergeCell ref="K46:M46"/>
    <mergeCell ref="C47:E47"/>
    <mergeCell ref="K47:M47"/>
    <mergeCell ref="C48:E48"/>
    <mergeCell ref="K48:M48"/>
    <mergeCell ref="C51:G51"/>
    <mergeCell ref="I51:M51"/>
    <mergeCell ref="C52:G52"/>
    <mergeCell ref="I52:O52"/>
    <mergeCell ref="C53:G53"/>
    <mergeCell ref="I53:O53"/>
  </mergeCells>
  <printOptions headings="false" gridLines="false" gridLinesSet="true" horizontalCentered="false" verticalCentered="false"/>
  <pageMargins left="0.354166666666667" right="0.315277777777778" top="0.472222222222222" bottom="0.4" header="0.472222222222222" footer="0.2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 / &amp;A&amp;C&amp;P&amp;RDecember 2007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D41A"/>
    <pageSetUpPr fitToPage="false"/>
  </sheetPr>
  <dimension ref="A2:C9"/>
  <sheetViews>
    <sheetView showFormulas="false" showGridLines="true" showRowColHeaders="true" showZeros="true" rightToLeft="false" tabSelected="false" showOutlineSymbols="true" defaultGridColor="true" view="normal" topLeftCell="A1" colorId="64" zoomScale="105" zoomScaleNormal="105" zoomScalePageLayoutView="100" workbookViewId="0">
      <selection pane="topLeft" activeCell="B6" activeCellId="0" sqref="B6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A2" s="269" t="s">
        <v>128</v>
      </c>
      <c r="B2" s="270" t="s">
        <v>424</v>
      </c>
    </row>
    <row r="4" customFormat="false" ht="12.8" hidden="false" customHeight="false" outlineLevel="0" collapsed="false">
      <c r="A4" s="271"/>
      <c r="B4" s="272" t="s">
        <v>425</v>
      </c>
      <c r="C4" s="273"/>
    </row>
    <row r="5" customFormat="false" ht="12.8" hidden="false" customHeight="false" outlineLevel="0" collapsed="false">
      <c r="A5" s="274" t="s">
        <v>14</v>
      </c>
      <c r="B5" s="275" t="s">
        <v>426</v>
      </c>
      <c r="C5" s="276" t="s">
        <v>427</v>
      </c>
    </row>
    <row r="6" customFormat="false" ht="12.8" hidden="false" customHeight="false" outlineLevel="0" collapsed="false">
      <c r="A6" s="277" t="s">
        <v>55</v>
      </c>
      <c r="B6" s="278" t="n">
        <v>168902.36</v>
      </c>
      <c r="C6" s="279" t="n">
        <v>200</v>
      </c>
    </row>
    <row r="7" customFormat="false" ht="12.8" hidden="false" customHeight="false" outlineLevel="0" collapsed="false">
      <c r="A7" s="280" t="s">
        <v>132</v>
      </c>
      <c r="B7" s="281" t="n">
        <v>10624.18</v>
      </c>
      <c r="C7" s="282" t="n">
        <v>1631.12</v>
      </c>
    </row>
    <row r="8" customFormat="false" ht="12.8" hidden="false" customHeight="false" outlineLevel="0" collapsed="false">
      <c r="A8" s="280" t="s">
        <v>25</v>
      </c>
      <c r="B8" s="283"/>
      <c r="C8" s="284" t="n">
        <v>174661.73</v>
      </c>
    </row>
    <row r="9" customFormat="false" ht="12.8" hidden="false" customHeight="false" outlineLevel="0" collapsed="false">
      <c r="A9" s="285" t="s">
        <v>428</v>
      </c>
      <c r="B9" s="286" t="n">
        <v>179526.54</v>
      </c>
      <c r="C9" s="287" t="n">
        <v>176492.85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428C538-2179-493D-AEC7-443B2A4A8B65}"/>
</file>

<file path=customXml/itemProps2.xml><?xml version="1.0" encoding="utf-8"?>
<ds:datastoreItem xmlns:ds="http://schemas.openxmlformats.org/officeDocument/2006/customXml" ds:itemID="{5350121E-02F0-40E9-BADA-DB23B90E0D76}"/>
</file>

<file path=customXml/itemProps3.xml><?xml version="1.0" encoding="utf-8"?>
<ds:datastoreItem xmlns:ds="http://schemas.openxmlformats.org/officeDocument/2006/customXml" ds:itemID="{B39E589F-B571-4FAC-917D-6F60EECC758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2368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dc:description/>
  <cp:lastModifiedBy/>
  <cp:revision>342</cp:revision>
  <cp:lastPrinted>2007-12-14T14:44:53Z</cp:lastPrinted>
  <dcterms:created xsi:type="dcterms:W3CDTF">2007-04-10T16:51:52Z</dcterms:created>
  <dcterms:modified xsi:type="dcterms:W3CDTF">2025-12-12T17:13:09Z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Objective-Caveats">
    <vt:lpwstr/>
  </property>
  <property fmtid="{D5CDD505-2E9C-101B-9397-08002B2CF9AE}" pid="5" name="Objective-Charity Number [system]">
    <vt:lpwstr/>
  </property>
  <property fmtid="{D5CDD505-2E9C-101B-9397-08002B2CF9AE}" pid="6" name="Objective-Classification">
    <vt:lpwstr>Not classified</vt:lpwstr>
  </property>
  <property fmtid="{D5CDD505-2E9C-101B-9397-08002B2CF9AE}" pid="7" name="Objective-Comment">
    <vt:lpwstr/>
  </property>
  <property fmtid="{D5CDD505-2E9C-101B-9397-08002B2CF9AE}" pid="8" name="Objective-Correspondence Type Flag [system]">
    <vt:lpwstr/>
  </property>
  <property fmtid="{D5CDD505-2E9C-101B-9397-08002B2CF9AE}" pid="9" name="Objective-CreationStamp">
    <vt:filetime>2007-12-14T00:00:00Z</vt:filetime>
  </property>
  <property fmtid="{D5CDD505-2E9C-101B-9397-08002B2CF9AE}" pid="10" name="Objective-Date Application Received [system]">
    <vt:lpwstr/>
  </property>
  <property fmtid="{D5CDD505-2E9C-101B-9397-08002B2CF9AE}" pid="11" name="Objective-Date of Effect [system]">
    <vt:lpwstr/>
  </property>
  <property fmtid="{D5CDD505-2E9C-101B-9397-08002B2CF9AE}" pid="12" name="Objective-DatePublished">
    <vt:filetime>2008-02-13T00:00:00Z</vt:filetime>
  </property>
  <property fmtid="{D5CDD505-2E9C-101B-9397-08002B2CF9AE}" pid="13" name="Objective-FileNumber">
    <vt:lpwstr>PD/GUI/06-014</vt:lpwstr>
  </property>
  <property fmtid="{D5CDD505-2E9C-101B-9397-08002B2CF9AE}" pid="14" name="Objective-Id">
    <vt:lpwstr>A147270</vt:lpwstr>
  </property>
  <property fmtid="{D5CDD505-2E9C-101B-9397-08002B2CF9AE}" pid="15" name="Objective-IsApproved">
    <vt:lpwstr>No</vt:lpwstr>
  </property>
  <property fmtid="{D5CDD505-2E9C-101B-9397-08002B2CF9AE}" pid="16" name="Objective-IsPublished">
    <vt:lpwstr>Yes</vt:lpwstr>
  </property>
  <property fmtid="{D5CDD505-2E9C-101B-9397-08002B2CF9AE}" pid="17" name="Objective-ModificationStamp">
    <vt:filetime>2008-02-26T00:00:00Z</vt:filetime>
  </property>
  <property fmtid="{D5CDD505-2E9C-101B-9397-08002B2CF9AE}" pid="18" name="Objective-Of Historical Significance? [system]">
    <vt:lpwstr>No</vt:lpwstr>
  </property>
  <property fmtid="{D5CDD505-2E9C-101B-9397-08002B2CF9AE}" pid="19" name="Objective-Owner">
    <vt:lpwstr>Anderson, Laura</vt:lpwstr>
  </property>
  <property fmtid="{D5CDD505-2E9C-101B-9397-08002B2CF9AE}" pid="20" name="Objective-Parent">
    <vt:lpwstr>Accounting Regulations</vt:lpwstr>
  </property>
  <property fmtid="{D5CDD505-2E9C-101B-9397-08002B2CF9AE}" pid="21" name="Objective-Path">
    <vt:lpwstr>OSCR File Plan:Policy Development:Guidance:Accounting Regulations:</vt:lpwstr>
  </property>
  <property fmtid="{D5CDD505-2E9C-101B-9397-08002B2CF9AE}" pid="22" name="Objective-State">
    <vt:lpwstr>Published</vt:lpwstr>
  </property>
  <property fmtid="{D5CDD505-2E9C-101B-9397-08002B2CF9AE}" pid="23" name="Objective-Title">
    <vt:lpwstr>R&amp;P  workpack - Accounts format Appendix 2 updated electronic version FINAL</vt:lpwstr>
  </property>
  <property fmtid="{D5CDD505-2E9C-101B-9397-08002B2CF9AE}" pid="24" name="Objective-Version">
    <vt:lpwstr>4.0</vt:lpwstr>
  </property>
  <property fmtid="{D5CDD505-2E9C-101B-9397-08002B2CF9AE}" pid="25" name="Objective-VersionComment">
    <vt:lpwstr>update formatting and section numbering on add'l analysis sheets</vt:lpwstr>
  </property>
  <property fmtid="{D5CDD505-2E9C-101B-9397-08002B2CF9AE}" pid="26" name="Objective-VersionNumber">
    <vt:i4>5</vt:i4>
  </property>
  <property fmtid="{D5CDD505-2E9C-101B-9397-08002B2CF9AE}" pid="27" name="ScaleCrop">
    <vt:bool>false</vt:bool>
  </property>
  <property fmtid="{D5CDD505-2E9C-101B-9397-08002B2CF9AE}" pid="28" name="ShareDoc">
    <vt:bool>false</vt:bool>
  </property>
  <property fmtid="{D5CDD505-2E9C-101B-9397-08002B2CF9AE}" pid="29" name="ContentTypeId">
    <vt:lpwstr>0x010100CD04853568B40F4E8366B3070197220F</vt:lpwstr>
  </property>
</Properties>
</file>