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Data\KPFG Financial Documents\KPFG OSCR Accounts 2023-24\"/>
    </mc:Choice>
  </mc:AlternateContent>
  <xr:revisionPtr revIDLastSave="0" documentId="13_ncr:1_{FD9212A1-DD30-4CE9-93D1-7A8CC9ECC8C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34" i="1" l="1"/>
  <c r="L232" i="1"/>
  <c r="L233" i="1"/>
  <c r="L231" i="1"/>
  <c r="L229" i="1"/>
  <c r="L230" i="1"/>
  <c r="L228" i="1"/>
  <c r="L227" i="1"/>
  <c r="L226" i="1"/>
  <c r="L224" i="1"/>
  <c r="L225" i="1"/>
  <c r="L223" i="1"/>
  <c r="L220" i="1"/>
  <c r="L222" i="1"/>
  <c r="L221" i="1"/>
  <c r="L219" i="1"/>
  <c r="L214" i="1"/>
  <c r="L215" i="1"/>
  <c r="L216" i="1"/>
  <c r="L217" i="1"/>
  <c r="L218" i="1"/>
  <c r="L213" i="1"/>
  <c r="L209" i="1"/>
  <c r="L210" i="1"/>
  <c r="L211" i="1"/>
  <c r="L212" i="1"/>
  <c r="L208" i="1"/>
  <c r="L207" i="1"/>
  <c r="L196" i="1"/>
  <c r="L194" i="1"/>
  <c r="L195" i="1"/>
  <c r="L197" i="1"/>
  <c r="L198" i="1"/>
  <c r="L199" i="1"/>
  <c r="L200" i="1"/>
  <c r="L201" i="1"/>
  <c r="L202" i="1"/>
  <c r="L203" i="1"/>
  <c r="L204" i="1"/>
  <c r="L205" i="1"/>
  <c r="L206" i="1"/>
  <c r="L193" i="1"/>
  <c r="L192" i="1"/>
  <c r="L191" i="1"/>
  <c r="L190" i="1"/>
  <c r="L189" i="1"/>
  <c r="L188" i="1"/>
  <c r="L184" i="1"/>
  <c r="L185" i="1"/>
  <c r="L186" i="1"/>
  <c r="L187" i="1"/>
  <c r="L183" i="1"/>
  <c r="L182" i="1"/>
  <c r="L181" i="1"/>
  <c r="L180" i="1"/>
  <c r="L178" i="1"/>
  <c r="L179" i="1"/>
  <c r="L177" i="1"/>
  <c r="L176" i="1" l="1"/>
  <c r="L175" i="1"/>
  <c r="L174" i="1" l="1"/>
  <c r="L173" i="1" l="1"/>
  <c r="L172" i="1"/>
  <c r="L170" i="1" l="1"/>
  <c r="L171" i="1"/>
  <c r="L167" i="1" l="1"/>
  <c r="L168" i="1"/>
  <c r="L169" i="1"/>
  <c r="L166" i="1"/>
  <c r="L165" i="1" l="1"/>
  <c r="L164" i="1"/>
  <c r="L159" i="1" l="1"/>
  <c r="L160" i="1"/>
  <c r="L161" i="1"/>
  <c r="L162" i="1"/>
  <c r="L163" i="1"/>
  <c r="L158" i="1" l="1"/>
  <c r="L157" i="1"/>
  <c r="L156" i="1"/>
  <c r="L155" i="1"/>
  <c r="L153" i="1" l="1"/>
  <c r="L154" i="1"/>
  <c r="L152" i="1" l="1"/>
  <c r="L151" i="1"/>
  <c r="L150" i="1"/>
  <c r="L149" i="1"/>
  <c r="L148" i="1" l="1"/>
  <c r="L147" i="1"/>
  <c r="L146" i="1"/>
  <c r="L145" i="1"/>
  <c r="L144" i="1"/>
  <c r="L143" i="1"/>
  <c r="L142" i="1"/>
  <c r="L141" i="1"/>
  <c r="L140" i="1" l="1"/>
  <c r="L139" i="1" l="1"/>
  <c r="L138" i="1" l="1"/>
  <c r="L137" i="1"/>
  <c r="L136" i="1" l="1"/>
  <c r="L135" i="1"/>
  <c r="L134" i="1" l="1"/>
  <c r="L133" i="1" l="1"/>
  <c r="L132" i="1" l="1"/>
  <c r="L131" i="1"/>
  <c r="L130" i="1" l="1"/>
  <c r="L129" i="1"/>
  <c r="L128" i="1" l="1"/>
  <c r="L127" i="1" l="1"/>
  <c r="L126" i="1" l="1"/>
  <c r="L125" i="1" l="1"/>
  <c r="L124" i="1" l="1"/>
  <c r="L123" i="1" l="1"/>
  <c r="L122" i="1" l="1"/>
  <c r="L121" i="1"/>
  <c r="L120" i="1" l="1"/>
  <c r="L119" i="1" l="1"/>
  <c r="L118" i="1"/>
  <c r="L79" i="1" l="1"/>
  <c r="D246" i="1"/>
  <c r="L110" i="1"/>
  <c r="B246" i="1"/>
  <c r="L78" i="1"/>
  <c r="L74" i="1"/>
  <c r="L70" i="1"/>
  <c r="B127" i="2" l="1"/>
  <c r="H121" i="2"/>
  <c r="D121" i="2"/>
  <c r="C121" i="2"/>
  <c r="D118" i="2"/>
  <c r="C118" i="2"/>
  <c r="B118" i="2"/>
  <c r="L114" i="2"/>
  <c r="L113" i="2"/>
  <c r="L112" i="2"/>
  <c r="L111" i="2"/>
  <c r="L110" i="2"/>
  <c r="L109" i="2"/>
  <c r="L108" i="2"/>
  <c r="L107" i="2"/>
  <c r="L106" i="2"/>
  <c r="L105" i="2"/>
  <c r="L104" i="2"/>
  <c r="L103" i="2"/>
  <c r="L102" i="2"/>
  <c r="L101" i="2"/>
  <c r="L100" i="2"/>
  <c r="L99" i="2"/>
  <c r="L98" i="2"/>
  <c r="L97" i="2"/>
  <c r="L96" i="2"/>
  <c r="L95" i="2"/>
  <c r="L94" i="2"/>
  <c r="L93" i="2"/>
  <c r="L92" i="2"/>
  <c r="L91" i="2"/>
  <c r="L90" i="2"/>
  <c r="L89" i="2"/>
  <c r="L88" i="2"/>
  <c r="L87" i="2"/>
  <c r="L86" i="2"/>
  <c r="L85" i="2"/>
  <c r="L84" i="2"/>
  <c r="L83" i="2"/>
  <c r="L82" i="2"/>
  <c r="L81" i="2"/>
  <c r="L80" i="2"/>
  <c r="L79" i="2"/>
  <c r="L78" i="2"/>
  <c r="L77" i="2"/>
  <c r="L76" i="2"/>
  <c r="L75" i="2"/>
  <c r="L74" i="2"/>
  <c r="L73" i="2"/>
  <c r="L72" i="2"/>
  <c r="L71" i="2"/>
  <c r="L70" i="2"/>
  <c r="L69" i="2"/>
  <c r="L68" i="2"/>
  <c r="L67" i="2"/>
  <c r="L66" i="2"/>
  <c r="L65" i="2"/>
  <c r="L64" i="2"/>
  <c r="L63" i="2"/>
  <c r="L62" i="2"/>
  <c r="L61" i="2"/>
  <c r="L60" i="2"/>
  <c r="L59" i="2"/>
  <c r="L58" i="2"/>
  <c r="L57" i="2"/>
  <c r="L56" i="2"/>
  <c r="L55" i="2"/>
  <c r="L54" i="2"/>
  <c r="L53" i="2"/>
  <c r="L52" i="2"/>
  <c r="L51" i="2"/>
  <c r="L50" i="2"/>
  <c r="L49" i="2"/>
  <c r="L48" i="2"/>
  <c r="L47" i="2"/>
  <c r="L46" i="2"/>
  <c r="L45" i="2"/>
  <c r="L44" i="2"/>
  <c r="L43" i="2"/>
  <c r="L42" i="2"/>
  <c r="L41" i="2"/>
  <c r="L40" i="2"/>
  <c r="L39" i="2"/>
  <c r="L38" i="2"/>
  <c r="L37" i="2"/>
  <c r="L36" i="2"/>
  <c r="L35" i="2"/>
  <c r="L34" i="2"/>
  <c r="L33" i="2"/>
  <c r="L32" i="2"/>
  <c r="L31" i="2"/>
  <c r="L30" i="2"/>
  <c r="L29" i="2"/>
  <c r="L28" i="2"/>
  <c r="L27" i="2"/>
  <c r="L26" i="2"/>
  <c r="L25" i="2"/>
  <c r="L24" i="2"/>
  <c r="L23" i="2"/>
  <c r="L22" i="2"/>
  <c r="L21" i="2"/>
  <c r="L20" i="2"/>
  <c r="L19" i="2"/>
  <c r="L18" i="2"/>
  <c r="L17" i="2"/>
  <c r="L16" i="2"/>
  <c r="L15" i="2"/>
  <c r="L14" i="2"/>
  <c r="L13" i="2"/>
  <c r="L12" i="2"/>
  <c r="L11" i="2"/>
  <c r="L10" i="2"/>
  <c r="L9" i="2"/>
  <c r="L8" i="2"/>
  <c r="L7" i="2"/>
  <c r="L6" i="2"/>
  <c r="L5" i="2"/>
  <c r="L4" i="2"/>
  <c r="L3" i="2"/>
  <c r="L2" i="2"/>
  <c r="M118" i="2" l="1"/>
  <c r="E121" i="2"/>
  <c r="M2" i="2"/>
  <c r="M3" i="2" s="1"/>
  <c r="M4" i="2" s="1"/>
  <c r="M5" i="2" s="1"/>
  <c r="M6" i="2" s="1"/>
  <c r="M7" i="2" s="1"/>
  <c r="M8" i="2" s="1"/>
  <c r="M9" i="2" s="1"/>
  <c r="M10" i="2" s="1"/>
  <c r="M11" i="2" s="1"/>
  <c r="M12" i="2" s="1"/>
  <c r="M13" i="2" s="1"/>
  <c r="M14" i="2" s="1"/>
  <c r="M15" i="2" s="1"/>
  <c r="M16" i="2" s="1"/>
  <c r="M17" i="2" s="1"/>
  <c r="M18" i="2" s="1"/>
  <c r="M19" i="2" s="1"/>
  <c r="M20" i="2" s="1"/>
  <c r="M21" i="2" s="1"/>
  <c r="M22" i="2" s="1"/>
  <c r="M23" i="2" s="1"/>
  <c r="M24" i="2" s="1"/>
  <c r="M25" i="2" s="1"/>
  <c r="M26" i="2" s="1"/>
  <c r="M27" i="2" s="1"/>
  <c r="M28" i="2" s="1"/>
  <c r="M29" i="2" s="1"/>
  <c r="M30" i="2" s="1"/>
  <c r="M31" i="2" s="1"/>
  <c r="M32" i="2" s="1"/>
  <c r="M33" i="2" s="1"/>
  <c r="M34" i="2" s="1"/>
  <c r="M35" i="2" s="1"/>
  <c r="M36" i="2" s="1"/>
  <c r="M37" i="2" s="1"/>
  <c r="M38" i="2" s="1"/>
  <c r="M39" i="2" s="1"/>
  <c r="M40" i="2" s="1"/>
  <c r="M41" i="2" s="1"/>
  <c r="M42" i="2" s="1"/>
  <c r="M43" i="2" s="1"/>
  <c r="M44" i="2" s="1"/>
  <c r="M45" i="2" s="1"/>
  <c r="M46" i="2" s="1"/>
  <c r="M47" i="2" s="1"/>
  <c r="M48" i="2" s="1"/>
  <c r="M49" i="2" s="1"/>
  <c r="M50" i="2" s="1"/>
  <c r="M51" i="2" s="1"/>
  <c r="M52" i="2" s="1"/>
  <c r="M53" i="2" s="1"/>
  <c r="M54" i="2" s="1"/>
  <c r="M55" i="2" s="1"/>
  <c r="M56" i="2" s="1"/>
  <c r="M57" i="2" s="1"/>
  <c r="M58" i="2" s="1"/>
  <c r="M59" i="2" s="1"/>
  <c r="M60" i="2" s="1"/>
  <c r="M61" i="2" s="1"/>
  <c r="M62" i="2" s="1"/>
  <c r="M63" i="2" s="1"/>
  <c r="M64" i="2" s="1"/>
  <c r="M65" i="2" s="1"/>
  <c r="M66" i="2" s="1"/>
  <c r="M67" i="2" s="1"/>
  <c r="M68" i="2" s="1"/>
  <c r="M69" i="2" s="1"/>
  <c r="M70" i="2" s="1"/>
  <c r="M71" i="2" s="1"/>
  <c r="M72" i="2" s="1"/>
  <c r="M73" i="2" s="1"/>
  <c r="M74" i="2" s="1"/>
  <c r="M75" i="2" s="1"/>
  <c r="M76" i="2" s="1"/>
  <c r="M77" i="2" s="1"/>
  <c r="M78" i="2" s="1"/>
  <c r="M79" i="2" s="1"/>
  <c r="M80" i="2" s="1"/>
  <c r="M81" i="2" s="1"/>
  <c r="M82" i="2" s="1"/>
  <c r="M83" i="2" s="1"/>
  <c r="M84" i="2" s="1"/>
  <c r="M85" i="2" s="1"/>
  <c r="M86" i="2" s="1"/>
  <c r="M87" i="2" s="1"/>
  <c r="M88" i="2" s="1"/>
  <c r="M89" i="2" s="1"/>
  <c r="M90" i="2" s="1"/>
  <c r="M91" i="2" s="1"/>
  <c r="M92" i="2" s="1"/>
  <c r="M93" i="2" s="1"/>
  <c r="M94" i="2" s="1"/>
  <c r="M95" i="2" s="1"/>
  <c r="M96" i="2" s="1"/>
  <c r="M97" i="2" s="1"/>
  <c r="M98" i="2" s="1"/>
  <c r="M99" i="2" s="1"/>
  <c r="M100" i="2" s="1"/>
  <c r="M101" i="2" s="1"/>
  <c r="M102" i="2" s="1"/>
  <c r="M103" i="2" s="1"/>
  <c r="M104" i="2" s="1"/>
  <c r="M105" i="2" s="1"/>
  <c r="M106" i="2" s="1"/>
  <c r="M107" i="2" s="1"/>
  <c r="M108" i="2" s="1"/>
  <c r="M109" i="2" s="1"/>
  <c r="M110" i="2" s="1"/>
  <c r="M111" i="2" s="1"/>
  <c r="M112" i="2" s="1"/>
  <c r="M113" i="2" s="1"/>
  <c r="M114" i="2" s="1"/>
  <c r="L117" i="1"/>
  <c r="L2" i="1" l="1"/>
  <c r="M2" i="1" s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M3" i="1" l="1"/>
  <c r="M4" i="1" s="1"/>
  <c r="M5" i="1" s="1"/>
  <c r="M6" i="1" s="1"/>
  <c r="M7" i="1" s="1"/>
  <c r="M8" i="1" s="1"/>
  <c r="M9" i="1" s="1"/>
  <c r="M10" i="1" s="1"/>
  <c r="M11" i="1" s="1"/>
  <c r="M12" i="1" s="1"/>
  <c r="M13" i="1" s="1"/>
  <c r="M14" i="1" s="1"/>
  <c r="M15" i="1" s="1"/>
  <c r="M16" i="1" s="1"/>
  <c r="M17" i="1" s="1"/>
  <c r="M18" i="1" s="1"/>
  <c r="L114" i="1"/>
  <c r="L115" i="1"/>
  <c r="L116" i="1"/>
  <c r="L113" i="1" l="1"/>
  <c r="L112" i="1"/>
  <c r="L84" i="1" l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1" i="1"/>
  <c r="L83" i="1" l="1"/>
  <c r="L57" i="1" l="1"/>
  <c r="L58" i="1"/>
  <c r="L59" i="1"/>
  <c r="L60" i="1"/>
  <c r="L61" i="1"/>
  <c r="L62" i="1"/>
  <c r="L63" i="1"/>
  <c r="L64" i="1"/>
  <c r="L65" i="1"/>
  <c r="L66" i="1"/>
  <c r="L67" i="1"/>
  <c r="L68" i="1"/>
  <c r="L69" i="1"/>
  <c r="L71" i="1"/>
  <c r="L72" i="1"/>
  <c r="L73" i="1"/>
  <c r="L75" i="1"/>
  <c r="L76" i="1"/>
  <c r="L77" i="1"/>
  <c r="L80" i="1"/>
  <c r="L81" i="1"/>
  <c r="L82" i="1"/>
  <c r="L50" i="1"/>
  <c r="L51" i="1"/>
  <c r="L52" i="1"/>
  <c r="L53" i="1"/>
  <c r="L54" i="1"/>
  <c r="L55" i="1"/>
  <c r="L56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C246" i="1"/>
  <c r="C249" i="1" s="1"/>
  <c r="M19" i="1" l="1"/>
  <c r="M20" i="1" s="1"/>
  <c r="M21" i="1" s="1"/>
  <c r="M22" i="1" s="1"/>
  <c r="M23" i="1" s="1"/>
  <c r="M24" i="1" s="1"/>
  <c r="M25" i="1" s="1"/>
  <c r="M26" i="1" s="1"/>
  <c r="M27" i="1" s="1"/>
  <c r="M28" i="1" s="1"/>
  <c r="M29" i="1" s="1"/>
  <c r="M30" i="1" s="1"/>
  <c r="M31" i="1" s="1"/>
  <c r="M32" i="1" s="1"/>
  <c r="M33" i="1" s="1"/>
  <c r="M34" i="1" s="1"/>
  <c r="M35" i="1" s="1"/>
  <c r="M36" i="1" s="1"/>
  <c r="M37" i="1" s="1"/>
  <c r="M38" i="1" s="1"/>
  <c r="M39" i="1" s="1"/>
  <c r="M40" i="1" s="1"/>
  <c r="M41" i="1" s="1"/>
  <c r="M42" i="1" s="1"/>
  <c r="M43" i="1" s="1"/>
  <c r="M44" i="1" s="1"/>
  <c r="M45" i="1" s="1"/>
  <c r="M46" i="1" s="1"/>
  <c r="M47" i="1" s="1"/>
  <c r="M48" i="1" s="1"/>
  <c r="M49" i="1" s="1"/>
  <c r="M50" i="1" s="1"/>
  <c r="M51" i="1" s="1"/>
  <c r="M52" i="1" s="1"/>
  <c r="M53" i="1" s="1"/>
  <c r="M54" i="1" s="1"/>
  <c r="M55" i="1" s="1"/>
  <c r="M56" i="1" s="1"/>
  <c r="M57" i="1" s="1"/>
  <c r="M58" i="1" s="1"/>
  <c r="L246" i="1"/>
  <c r="M246" i="1"/>
  <c r="M59" i="1" l="1"/>
  <c r="M60" i="1" s="1"/>
  <c r="M61" i="1" s="1"/>
  <c r="M62" i="1" s="1"/>
  <c r="M63" i="1" s="1"/>
  <c r="M64" i="1" s="1"/>
  <c r="M65" i="1" s="1"/>
  <c r="M66" i="1" s="1"/>
  <c r="M67" i="1" s="1"/>
  <c r="M68" i="1" s="1"/>
  <c r="M69" i="1" s="1"/>
  <c r="M70" i="1" s="1"/>
  <c r="M71" i="1" s="1"/>
  <c r="M72" i="1" s="1"/>
  <c r="M73" i="1" s="1"/>
  <c r="M74" i="1" s="1"/>
  <c r="M75" i="1" s="1"/>
  <c r="M76" i="1" s="1"/>
  <c r="M77" i="1" s="1"/>
  <c r="M78" i="1" s="1"/>
  <c r="M79" i="1" s="1"/>
  <c r="M80" i="1" s="1"/>
  <c r="M81" i="1" s="1"/>
  <c r="M82" i="1" s="1"/>
  <c r="M83" i="1" s="1"/>
  <c r="M84" i="1" s="1"/>
  <c r="M85" i="1" s="1"/>
  <c r="M86" i="1" s="1"/>
  <c r="M87" i="1" s="1"/>
  <c r="M88" i="1" s="1"/>
  <c r="M89" i="1" s="1"/>
  <c r="M90" i="1" s="1"/>
  <c r="M91" i="1" s="1"/>
  <c r="M92" i="1" s="1"/>
  <c r="M93" i="1" s="1"/>
  <c r="M94" i="1" s="1"/>
  <c r="M95" i="1" s="1"/>
  <c r="M96" i="1" s="1"/>
  <c r="M97" i="1" s="1"/>
  <c r="M98" i="1" s="1"/>
  <c r="M99" i="1" s="1"/>
  <c r="M100" i="1" s="1"/>
  <c r="M101" i="1" s="1"/>
  <c r="M102" i="1" s="1"/>
  <c r="M103" i="1" s="1"/>
  <c r="M104" i="1" s="1"/>
  <c r="M105" i="1" s="1"/>
  <c r="M106" i="1" s="1"/>
  <c r="M107" i="1" s="1"/>
  <c r="M108" i="1" s="1"/>
  <c r="M109" i="1" s="1"/>
  <c r="M110" i="1" s="1"/>
  <c r="M111" i="1" s="1"/>
  <c r="M112" i="1" s="1"/>
  <c r="M113" i="1" s="1"/>
  <c r="M114" i="1" s="1"/>
  <c r="M115" i="1" s="1"/>
  <c r="M116" i="1" s="1"/>
  <c r="M117" i="1" s="1"/>
  <c r="M118" i="1" s="1"/>
  <c r="M119" i="1" s="1"/>
  <c r="M120" i="1" s="1"/>
  <c r="M121" i="1" s="1"/>
  <c r="M122" i="1" s="1"/>
  <c r="M123" i="1" s="1"/>
  <c r="M124" i="1" s="1"/>
  <c r="M125" i="1" s="1"/>
  <c r="M126" i="1" s="1"/>
  <c r="M127" i="1" s="1"/>
  <c r="M128" i="1" s="1"/>
  <c r="M129" i="1" s="1"/>
  <c r="M130" i="1" s="1"/>
  <c r="M131" i="1" s="1"/>
  <c r="M132" i="1" s="1"/>
  <c r="M133" i="1" s="1"/>
  <c r="H249" i="1"/>
  <c r="D249" i="1"/>
  <c r="E249" i="1" s="1"/>
  <c r="M134" i="1" l="1"/>
  <c r="M135" i="1" s="1"/>
  <c r="M136" i="1" s="1"/>
  <c r="M137" i="1" s="1"/>
  <c r="M138" i="1" s="1"/>
  <c r="M139" i="1" s="1"/>
  <c r="M140" i="1" s="1"/>
  <c r="M141" i="1" s="1"/>
  <c r="M142" i="1" s="1"/>
  <c r="M143" i="1" s="1"/>
  <c r="M144" i="1" s="1"/>
  <c r="M145" i="1" s="1"/>
  <c r="M146" i="1" s="1"/>
  <c r="M147" i="1" s="1"/>
  <c r="M148" i="1" s="1"/>
  <c r="M149" i="1" s="1"/>
  <c r="M150" i="1" s="1"/>
  <c r="M151" i="1" s="1"/>
  <c r="M152" i="1" s="1"/>
  <c r="M153" i="1" s="1"/>
  <c r="M154" i="1" s="1"/>
  <c r="M155" i="1" s="1"/>
  <c r="M156" i="1" s="1"/>
  <c r="M157" i="1" s="1"/>
  <c r="M158" i="1" s="1"/>
  <c r="M159" i="1" s="1"/>
  <c r="M160" i="1" s="1"/>
  <c r="M161" i="1" s="1"/>
  <c r="M162" i="1" s="1"/>
  <c r="M163" i="1" s="1"/>
  <c r="M164" i="1" s="1"/>
  <c r="M165" i="1" s="1"/>
  <c r="M166" i="1" s="1"/>
  <c r="M167" i="1" s="1"/>
  <c r="M168" i="1" s="1"/>
  <c r="M169" i="1" s="1"/>
  <c r="M170" i="1" s="1"/>
  <c r="M171" i="1" s="1"/>
  <c r="M172" i="1" s="1"/>
  <c r="M173" i="1" s="1"/>
  <c r="M174" i="1" s="1"/>
  <c r="M175" i="1" s="1"/>
  <c r="M176" i="1" s="1"/>
  <c r="M177" i="1" s="1"/>
  <c r="M178" i="1" s="1"/>
  <c r="M179" i="1" s="1"/>
  <c r="M180" i="1" s="1"/>
  <c r="M181" i="1" s="1"/>
  <c r="M182" i="1" s="1"/>
  <c r="M183" i="1" s="1"/>
  <c r="M184" i="1" s="1"/>
  <c r="M185" i="1" s="1"/>
  <c r="M186" i="1" s="1"/>
  <c r="M187" i="1" s="1"/>
  <c r="M188" i="1" s="1"/>
  <c r="M189" i="1" s="1"/>
  <c r="M190" i="1" s="1"/>
  <c r="M191" i="1" s="1"/>
  <c r="M192" i="1" s="1"/>
  <c r="M193" i="1" s="1"/>
  <c r="M194" i="1" s="1"/>
  <c r="M195" i="1" s="1"/>
  <c r="M196" i="1" s="1"/>
  <c r="M197" i="1" s="1"/>
  <c r="M198" i="1" s="1"/>
  <c r="M199" i="1" s="1"/>
  <c r="M200" i="1" s="1"/>
  <c r="M201" i="1" s="1"/>
  <c r="M202" i="1" s="1"/>
  <c r="M203" i="1" s="1"/>
  <c r="M204" i="1" s="1"/>
  <c r="M205" i="1" s="1"/>
  <c r="M206" i="1" s="1"/>
  <c r="M207" i="1" s="1"/>
  <c r="M208" i="1" s="1"/>
  <c r="M209" i="1" s="1"/>
  <c r="M210" i="1" s="1"/>
  <c r="M211" i="1" s="1"/>
  <c r="M212" i="1" s="1"/>
  <c r="M213" i="1" s="1"/>
  <c r="M214" i="1" s="1"/>
  <c r="M215" i="1" s="1"/>
  <c r="M216" i="1" s="1"/>
  <c r="M217" i="1" s="1"/>
  <c r="M218" i="1" s="1"/>
  <c r="M219" i="1" s="1"/>
  <c r="M220" i="1" s="1"/>
  <c r="M221" i="1" s="1"/>
  <c r="M222" i="1" s="1"/>
  <c r="M223" i="1" s="1"/>
  <c r="M224" i="1" s="1"/>
  <c r="M225" i="1" s="1"/>
  <c r="M226" i="1" s="1"/>
  <c r="M227" i="1" s="1"/>
  <c r="M228" i="1" s="1"/>
  <c r="M229" i="1" s="1"/>
  <c r="M230" i="1" s="1"/>
  <c r="M231" i="1" s="1"/>
  <c r="M232" i="1" s="1"/>
  <c r="M233" i="1" s="1"/>
  <c r="M234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John MacNicol</author>
  </authors>
  <commentList>
    <comment ref="H127" authorId="0" shapeId="0" xr:uid="{C0CDBA27-70B9-4396-A091-4A6045FD8F7A}">
      <text>
        <r>
          <rPr>
            <b/>
            <sz val="9"/>
            <color indexed="81"/>
            <rFont val="Tahoma"/>
            <family val="2"/>
          </rPr>
          <t>Paid 2019 &amp; 2020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John MacNicol</author>
  </authors>
  <commentList>
    <comment ref="D104" authorId="0" shapeId="0" xr:uid="{AEF3601F-1ED1-494B-8596-837A62139A90}">
      <text>
        <r>
          <rPr>
            <sz val="9"/>
            <color indexed="81"/>
            <rFont val="Tahoma"/>
            <family val="2"/>
          </rPr>
          <t xml:space="preserve">Cheque paid for £86.53
</t>
        </r>
      </text>
    </comment>
  </commentList>
</comments>
</file>

<file path=xl/sharedStrings.xml><?xml version="1.0" encoding="utf-8"?>
<sst xmlns="http://schemas.openxmlformats.org/spreadsheetml/2006/main" count="978" uniqueCount="207">
  <si>
    <t>Date</t>
  </si>
  <si>
    <t>Forename</t>
  </si>
  <si>
    <t>Surname</t>
  </si>
  <si>
    <t>John</t>
  </si>
  <si>
    <t>MacNicol</t>
  </si>
  <si>
    <t>Lillian</t>
  </si>
  <si>
    <t>Jude</t>
  </si>
  <si>
    <t>Galas</t>
  </si>
  <si>
    <t>Steve</t>
  </si>
  <si>
    <t>McGill</t>
  </si>
  <si>
    <t>Ken</t>
  </si>
  <si>
    <t>James</t>
  </si>
  <si>
    <t>Meldrum</t>
  </si>
  <si>
    <t>Elma</t>
  </si>
  <si>
    <t>Alastair</t>
  </si>
  <si>
    <t>McLennan</t>
  </si>
  <si>
    <t>Watson</t>
  </si>
  <si>
    <t>Cash Received</t>
  </si>
  <si>
    <t>Cheque Received</t>
  </si>
  <si>
    <t>Jim</t>
  </si>
  <si>
    <t>Buchan</t>
  </si>
  <si>
    <t>Mary</t>
  </si>
  <si>
    <t>Kenneth</t>
  </si>
  <si>
    <t>Taylor</t>
  </si>
  <si>
    <t>Credit</t>
  </si>
  <si>
    <t>Debit</t>
  </si>
  <si>
    <t>Balance</t>
  </si>
  <si>
    <t>Deposited to Account</t>
  </si>
  <si>
    <t>Margaret</t>
  </si>
  <si>
    <t>Cairney</t>
  </si>
  <si>
    <t>Jean</t>
  </si>
  <si>
    <t>Gill</t>
  </si>
  <si>
    <t>Jennifer</t>
  </si>
  <si>
    <t>Rebecca</t>
  </si>
  <si>
    <t>Harriet</t>
  </si>
  <si>
    <t>Craig</t>
  </si>
  <si>
    <t>Ledingham</t>
  </si>
  <si>
    <t>Maureen</t>
  </si>
  <si>
    <t>Hannah</t>
  </si>
  <si>
    <t>Mike</t>
  </si>
  <si>
    <t>Mollins</t>
  </si>
  <si>
    <t>Alex</t>
  </si>
  <si>
    <t>King</t>
  </si>
  <si>
    <t>Muriel</t>
  </si>
  <si>
    <t>Pauline</t>
  </si>
  <si>
    <t>Paterson</t>
  </si>
  <si>
    <t>Helen</t>
  </si>
  <si>
    <t>Donkin</t>
  </si>
  <si>
    <t>Chalmers</t>
  </si>
  <si>
    <t>Eileen</t>
  </si>
  <si>
    <t>Fordyce</t>
  </si>
  <si>
    <t>McDermott</t>
  </si>
  <si>
    <t>Terry</t>
  </si>
  <si>
    <t>Alan</t>
  </si>
  <si>
    <t>Milne</t>
  </si>
  <si>
    <t>Lee</t>
  </si>
  <si>
    <t>Aitken</t>
  </si>
  <si>
    <t>Jamie</t>
  </si>
  <si>
    <t>Urquhart</t>
  </si>
  <si>
    <t>Davies</t>
  </si>
  <si>
    <t>Burness</t>
  </si>
  <si>
    <t>Christina</t>
  </si>
  <si>
    <t>Brian</t>
  </si>
  <si>
    <t>McRitchie</t>
  </si>
  <si>
    <t>Ruth</t>
  </si>
  <si>
    <t>Marion</t>
  </si>
  <si>
    <t>Sievewright</t>
  </si>
  <si>
    <t>Stuart</t>
  </si>
  <si>
    <t>Robertson</t>
  </si>
  <si>
    <t>Neringa</t>
  </si>
  <si>
    <t>Dugnaite</t>
  </si>
  <si>
    <t>Shantilal</t>
  </si>
  <si>
    <t>Fernando</t>
  </si>
  <si>
    <t>Michael</t>
  </si>
  <si>
    <t>Middler</t>
  </si>
  <si>
    <t>David</t>
  </si>
  <si>
    <t>Cheyne</t>
  </si>
  <si>
    <t>Tony</t>
  </si>
  <si>
    <t>Webb</t>
  </si>
  <si>
    <t>Lucy</t>
  </si>
  <si>
    <t>Brydon</t>
  </si>
  <si>
    <t>Allan</t>
  </si>
  <si>
    <t>Deposited to KPFG Account</t>
  </si>
  <si>
    <t>Cash Float donation</t>
  </si>
  <si>
    <t>The Garioch Partnership Grant</t>
  </si>
  <si>
    <t>Mem Fees</t>
  </si>
  <si>
    <t>Donations</t>
  </si>
  <si>
    <t>Grants</t>
  </si>
  <si>
    <t>Total</t>
  </si>
  <si>
    <t>Sasha</t>
  </si>
  <si>
    <t>Irene</t>
  </si>
  <si>
    <t>Gordon</t>
  </si>
  <si>
    <t>Knox</t>
  </si>
  <si>
    <t>Cheque Paid</t>
  </si>
  <si>
    <t>Description</t>
  </si>
  <si>
    <t>Purchaser</t>
  </si>
  <si>
    <t>Supplier</t>
  </si>
  <si>
    <t>Purchase Date</t>
  </si>
  <si>
    <t>Kemnay Academy KPFG AGM Room Hire</t>
  </si>
  <si>
    <t>Membership fee</t>
  </si>
  <si>
    <t>Donation from Rotary Club of Kintore</t>
  </si>
  <si>
    <t>Aberdeenshire Council</t>
  </si>
  <si>
    <t>KPFG</t>
  </si>
  <si>
    <t>Output Hose and Connectors</t>
  </si>
  <si>
    <t>Filpumps Ltd</t>
  </si>
  <si>
    <t>Web Hosting 12 Month Premium 2018</t>
  </si>
  <si>
    <t>Godweb</t>
  </si>
  <si>
    <t>Ruach Online Ltd (James Buchan)</t>
  </si>
  <si>
    <t>Maplin</t>
  </si>
  <si>
    <t>AM645 Walkie-Talkie Radio Sets 2 @£43.99 each</t>
  </si>
  <si>
    <t>Alastair Gill</t>
  </si>
  <si>
    <t>Hi-Vis Vests (10 x yellow, 2 x orange)</t>
  </si>
  <si>
    <t>ARCO</t>
  </si>
  <si>
    <t>Kingavon LED Wind Up Torch 4@ £5.99 each</t>
  </si>
  <si>
    <t>The Range</t>
  </si>
  <si>
    <t>John MacNicol</t>
  </si>
  <si>
    <t>Arlec Head Torch 6@£8.99 each</t>
  </si>
  <si>
    <t>Homebase</t>
  </si>
  <si>
    <t>PVC Pairs of Gloves 7@£1.39 each</t>
  </si>
  <si>
    <t>Screwfix</t>
  </si>
  <si>
    <t>PVC Pairs of Gloves 3@£1.70 each</t>
  </si>
  <si>
    <t>Light &amp; Dry Pro First Aid Kit</t>
  </si>
  <si>
    <t>Craigdon Mountain Sports</t>
  </si>
  <si>
    <t>5L Diesel Fuel Can</t>
  </si>
  <si>
    <t>Essentials Kemnay</t>
  </si>
  <si>
    <t>20L Jerry Can</t>
  </si>
  <si>
    <t>Auto Parts Inverurie</t>
  </si>
  <si>
    <t>Flexible Pourer for Jerry Can</t>
  </si>
  <si>
    <t>Ken Ledingham</t>
  </si>
  <si>
    <t>Judith Galas</t>
  </si>
  <si>
    <t>PVC Kit Bag 24L Red</t>
  </si>
  <si>
    <t>North East Rig-Out Ltd</t>
  </si>
  <si>
    <t>Expanding Hydro Snake (Pk2) 5@£17.99 each</t>
  </si>
  <si>
    <t>AGM</t>
  </si>
  <si>
    <t>Dainius</t>
  </si>
  <si>
    <t>Dujnas</t>
  </si>
  <si>
    <t>Alexander</t>
  </si>
  <si>
    <t>Current Balance</t>
  </si>
  <si>
    <t>Photocopying 101 pages</t>
  </si>
  <si>
    <t>Church of Scotland Kemnay</t>
  </si>
  <si>
    <t>Jim Buchan</t>
  </si>
  <si>
    <t>Tesco</t>
  </si>
  <si>
    <t>Hazel</t>
  </si>
  <si>
    <t>Smith</t>
  </si>
  <si>
    <t>Donation</t>
  </si>
  <si>
    <t>Evelyn</t>
  </si>
  <si>
    <t>Watt</t>
  </si>
  <si>
    <t>Dehumidifier(5@£1 each) Zipseal Bags @£1.65</t>
  </si>
  <si>
    <t>Kemnay Academy KPFG AGM Room Hire 20/09/2018</t>
  </si>
  <si>
    <t xml:space="preserve">KPFG </t>
  </si>
  <si>
    <t>Hydro Snake (Pk2) 4@£7 each</t>
  </si>
  <si>
    <t>Hydro Sack (Pk2) 4@£10.74</t>
  </si>
  <si>
    <t>100 lm Head Torch@£1.65</t>
  </si>
  <si>
    <t>3" Male/Fem Cam Coupler &amp; Fem/H-tail Coupler</t>
  </si>
  <si>
    <t>Sectigo Wildcard SSL Certificate 8/1/2019 to 7/1/2020</t>
  </si>
  <si>
    <t>Transaction Value</t>
  </si>
  <si>
    <t>OSCR Audit</t>
  </si>
  <si>
    <t>Kingavon LED Wind Up Torch 4@ £5.99 each = (£23.96)</t>
  </si>
  <si>
    <t>Cheque paid for above 5 entries</t>
  </si>
  <si>
    <t>20L Jerry Can @ £35.99</t>
  </si>
  <si>
    <t>Flexible Pourer for Jerry Can @ £9.95</t>
  </si>
  <si>
    <t>Light &amp; Dry Pro First Aid Kit  @ £19.99</t>
  </si>
  <si>
    <t>PVC Pairs of Gloves 3@ £1.70 each = (£5.10)</t>
  </si>
  <si>
    <t>PVC Pairs of Gloves 7@ £1.39 each = (£9.73)</t>
  </si>
  <si>
    <t>Arlec Head Torch 6@ £8.99 each = (£53.94)</t>
  </si>
  <si>
    <t>Cheque paid for above 2 entries</t>
  </si>
  <si>
    <t>Cheque paid for above 4 entries</t>
  </si>
  <si>
    <t>100 lm Head Torch@£8.92</t>
  </si>
  <si>
    <t>AGM 2017</t>
  </si>
  <si>
    <t>AGM 2018</t>
  </si>
  <si>
    <t>Grace</t>
  </si>
  <si>
    <t>The Garioch Partnership</t>
  </si>
  <si>
    <t>KPFG Financial Accounts Inspection for OSCR 2017-18</t>
  </si>
  <si>
    <t>Graham</t>
  </si>
  <si>
    <t>Simon</t>
  </si>
  <si>
    <t>Lindsay</t>
  </si>
  <si>
    <t>Manning</t>
  </si>
  <si>
    <t>James Buchan</t>
  </si>
  <si>
    <t>AGM 2019</t>
  </si>
  <si>
    <t>Jane</t>
  </si>
  <si>
    <t>Anderson</t>
  </si>
  <si>
    <t>Donation from Monymusk Thrift Shop</t>
  </si>
  <si>
    <t>KPFG Financial Accounts Inspection for OSCR 2018-19</t>
  </si>
  <si>
    <t>Kemnay Academy KPFG AGM Room Hire 18/09/2019</t>
  </si>
  <si>
    <t>Domain Hosting Account (26/02/2019 - 25/02/2020)</t>
  </si>
  <si>
    <t xml:space="preserve">2019/2020 Independent Examiner Report Ref:KPFG2020 </t>
  </si>
  <si>
    <t>BoS Online payment</t>
  </si>
  <si>
    <t>Ferguson</t>
  </si>
  <si>
    <t>Membership fee 2020-21</t>
  </si>
  <si>
    <t>Membership fee 2021-22</t>
  </si>
  <si>
    <t>Heather</t>
  </si>
  <si>
    <t>Membership fee 2022-23</t>
  </si>
  <si>
    <t>Cowie</t>
  </si>
  <si>
    <t>Stachan</t>
  </si>
  <si>
    <t>Sean</t>
  </si>
  <si>
    <t>Brenda</t>
  </si>
  <si>
    <t>Cooke</t>
  </si>
  <si>
    <t>E</t>
  </si>
  <si>
    <t>KPFG Web Hosting  (26/02/2020 - 25/02/2021)</t>
  </si>
  <si>
    <t>Godsweb</t>
  </si>
  <si>
    <t>KPFG Web Hosting security Certificate(8/1/2020 to 7/1/2021)</t>
  </si>
  <si>
    <t>Sectigo</t>
  </si>
  <si>
    <t>Kemnay Parish Church</t>
  </si>
  <si>
    <t>540 blk &amp; wht copies @ 5p ea 01 10 2022</t>
  </si>
  <si>
    <t>Kemnay Church Centre</t>
  </si>
  <si>
    <t>Inv. 2023/027 Hire of Millenium Hall for KPFG AGM</t>
  </si>
  <si>
    <t>Membership fee 2023-24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</si>
</sst>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£&quot;* #,##0.00_-;\-&quot;£&quot;* #,##0.00_-;_-&quot;£&quot;* &quot;-&quot;??_-;_-@_-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11"/>
      <name val="Calibri"/>
      <family val="2"/>
      <scheme val="minor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sz val="10"/>
      <color rgb="FF000000"/>
      <name val="Calibri"/>
      <family val="2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rgb="FFC00000"/>
      </top>
      <bottom style="medium">
        <color rgb="FFC00000"/>
      </bottom>
      <diagonal/>
    </border>
    <border>
      <left style="thin">
        <color indexed="64"/>
      </left>
      <right style="thin">
        <color indexed="64"/>
      </right>
      <top style="thin">
        <color rgb="FFC00000"/>
      </top>
      <bottom style="medium">
        <color rgb="FFC00000"/>
      </bottom>
      <diagonal/>
    </border>
    <border>
      <left style="medium">
        <color rgb="FFC00000"/>
      </left>
      <right style="medium">
        <color rgb="FFC00000"/>
      </right>
      <top style="medium">
        <color rgb="FFC00000"/>
      </top>
      <bottom style="medium">
        <color rgb="FFC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rgb="FFFF0000"/>
      </bottom>
      <diagonal/>
    </border>
    <border>
      <left style="medium">
        <color rgb="FFC00000"/>
      </left>
      <right style="medium">
        <color rgb="FFC00000"/>
      </right>
      <top style="medium">
        <color rgb="FFC00000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2060"/>
      </bottom>
      <diagonal/>
    </border>
    <border>
      <left style="thin">
        <color indexed="64"/>
      </left>
      <right/>
      <top style="thin">
        <color indexed="64"/>
      </top>
      <bottom style="medium">
        <color rgb="FF00206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2060"/>
      </bottom>
      <diagonal/>
    </border>
    <border>
      <left/>
      <right style="medium">
        <color indexed="64"/>
      </right>
      <top style="medium">
        <color indexed="64"/>
      </top>
      <bottom style="medium">
        <color rgb="FF00206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rgb="FFFF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C00000"/>
      </bottom>
      <diagonal/>
    </border>
    <border>
      <left style="thin">
        <color indexed="64"/>
      </left>
      <right style="thin">
        <color indexed="64"/>
      </right>
      <top/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C0000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C00000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1" fillId="2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1" fillId="3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wrapText="1"/>
    </xf>
    <xf numFmtId="44" fontId="0" fillId="0" borderId="1" xfId="0" applyNumberFormat="1" applyBorder="1" applyAlignment="1">
      <alignment horizontal="center"/>
    </xf>
    <xf numFmtId="4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0" fillId="0" borderId="2" xfId="0" applyNumberFormat="1" applyBorder="1"/>
    <xf numFmtId="44" fontId="0" fillId="0" borderId="2" xfId="0" applyNumberFormat="1" applyBorder="1" applyAlignment="1">
      <alignment horizontal="center"/>
    </xf>
    <xf numFmtId="0" fontId="0" fillId="0" borderId="2" xfId="0" applyBorder="1"/>
    <xf numFmtId="14" fontId="0" fillId="0" borderId="3" xfId="0" applyNumberFormat="1" applyBorder="1"/>
    <xf numFmtId="44" fontId="0" fillId="0" borderId="3" xfId="0" applyNumberFormat="1" applyBorder="1" applyAlignment="1">
      <alignment horizontal="center"/>
    </xf>
    <xf numFmtId="0" fontId="0" fillId="0" borderId="3" xfId="0" applyBorder="1"/>
    <xf numFmtId="0" fontId="1" fillId="2" borderId="1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44" fontId="0" fillId="0" borderId="1" xfId="0" applyNumberFormat="1" applyBorder="1"/>
    <xf numFmtId="44" fontId="0" fillId="0" borderId="5" xfId="0" applyNumberFormat="1" applyBorder="1"/>
    <xf numFmtId="0" fontId="0" fillId="4" borderId="1" xfId="0" applyFill="1" applyBorder="1"/>
    <xf numFmtId="44" fontId="0" fillId="4" borderId="1" xfId="0" applyNumberFormat="1" applyFill="1" applyBorder="1" applyAlignment="1">
      <alignment horizontal="center"/>
    </xf>
    <xf numFmtId="44" fontId="0" fillId="0" borderId="6" xfId="0" applyNumberFormat="1" applyBorder="1"/>
    <xf numFmtId="44" fontId="0" fillId="0" borderId="7" xfId="0" applyNumberFormat="1" applyBorder="1"/>
    <xf numFmtId="0" fontId="0" fillId="0" borderId="7" xfId="0" applyBorder="1"/>
    <xf numFmtId="0" fontId="0" fillId="0" borderId="8" xfId="0" applyBorder="1"/>
    <xf numFmtId="44" fontId="0" fillId="0" borderId="2" xfId="0" applyNumberFormat="1" applyBorder="1"/>
    <xf numFmtId="0" fontId="0" fillId="0" borderId="6" xfId="0" applyBorder="1"/>
    <xf numFmtId="14" fontId="0" fillId="0" borderId="6" xfId="0" applyNumberFormat="1" applyBorder="1"/>
    <xf numFmtId="44" fontId="0" fillId="0" borderId="6" xfId="0" applyNumberFormat="1" applyBorder="1" applyAlignment="1">
      <alignment horizontal="center"/>
    </xf>
    <xf numFmtId="44" fontId="0" fillId="0" borderId="9" xfId="0" applyNumberFormat="1" applyBorder="1"/>
    <xf numFmtId="44" fontId="0" fillId="0" borderId="10" xfId="0" applyNumberFormat="1" applyBorder="1"/>
    <xf numFmtId="14" fontId="0" fillId="0" borderId="12" xfId="0" applyNumberFormat="1" applyBorder="1"/>
    <xf numFmtId="44" fontId="0" fillId="0" borderId="12" xfId="0" applyNumberFormat="1" applyBorder="1" applyAlignment="1">
      <alignment horizontal="center"/>
    </xf>
    <xf numFmtId="0" fontId="0" fillId="0" borderId="12" xfId="0" applyBorder="1"/>
    <xf numFmtId="44" fontId="0" fillId="0" borderId="11" xfId="0" applyNumberFormat="1" applyBorder="1"/>
    <xf numFmtId="0" fontId="0" fillId="0" borderId="13" xfId="0" applyBorder="1"/>
    <xf numFmtId="44" fontId="0" fillId="5" borderId="1" xfId="0" applyNumberFormat="1" applyFill="1" applyBorder="1" applyAlignment="1">
      <alignment horizontal="center"/>
    </xf>
    <xf numFmtId="44" fontId="0" fillId="6" borderId="1" xfId="0" applyNumberFormat="1" applyFill="1" applyBorder="1" applyAlignment="1">
      <alignment horizontal="center"/>
    </xf>
    <xf numFmtId="0" fontId="0" fillId="0" borderId="4" xfId="0" applyBorder="1"/>
    <xf numFmtId="0" fontId="0" fillId="0" borderId="17" xfId="0" applyBorder="1"/>
    <xf numFmtId="0" fontId="0" fillId="5" borderId="16" xfId="0" applyFill="1" applyBorder="1"/>
    <xf numFmtId="0" fontId="0" fillId="6" borderId="14" xfId="0" applyFill="1" applyBorder="1"/>
    <xf numFmtId="0" fontId="0" fillId="6" borderId="15" xfId="0" applyFill="1" applyBorder="1"/>
    <xf numFmtId="44" fontId="0" fillId="0" borderId="0" xfId="0" applyNumberFormat="1"/>
    <xf numFmtId="44" fontId="0" fillId="6" borderId="2" xfId="0" applyNumberFormat="1" applyFill="1" applyBorder="1" applyAlignment="1">
      <alignment horizontal="center"/>
    </xf>
    <xf numFmtId="14" fontId="0" fillId="6" borderId="2" xfId="0" applyNumberFormat="1" applyFill="1" applyBorder="1"/>
    <xf numFmtId="44" fontId="0" fillId="0" borderId="18" xfId="0" applyNumberFormat="1" applyBorder="1"/>
    <xf numFmtId="44" fontId="0" fillId="0" borderId="3" xfId="0" applyNumberFormat="1" applyBorder="1"/>
    <xf numFmtId="0" fontId="0" fillId="0" borderId="19" xfId="0" applyBorder="1"/>
    <xf numFmtId="14" fontId="0" fillId="0" borderId="20" xfId="0" applyNumberFormat="1" applyBorder="1"/>
    <xf numFmtId="44" fontId="0" fillId="0" borderId="20" xfId="0" applyNumberFormat="1" applyBorder="1" applyAlignment="1">
      <alignment horizontal="center"/>
    </xf>
    <xf numFmtId="0" fontId="0" fillId="0" borderId="20" xfId="0" applyBorder="1"/>
    <xf numFmtId="44" fontId="0" fillId="0" borderId="21" xfId="0" applyNumberFormat="1" applyBorder="1"/>
    <xf numFmtId="44" fontId="0" fillId="0" borderId="22" xfId="0" applyNumberFormat="1" applyBorder="1"/>
    <xf numFmtId="0" fontId="0" fillId="0" borderId="23" xfId="0" applyBorder="1"/>
    <xf numFmtId="0" fontId="3" fillId="0" borderId="24" xfId="0" applyFont="1" applyBorder="1"/>
    <xf numFmtId="44" fontId="0" fillId="0" borderId="26" xfId="0" applyNumberFormat="1" applyBorder="1"/>
    <xf numFmtId="0" fontId="5" fillId="0" borderId="25" xfId="0" applyFont="1" applyBorder="1"/>
    <xf numFmtId="0" fontId="6" fillId="0" borderId="0" xfId="0" applyFont="1" applyAlignment="1">
      <alignment horizontal="right" vertical="center"/>
    </xf>
    <xf numFmtId="14" fontId="0" fillId="0" borderId="27" xfId="0" applyNumberFormat="1" applyBorder="1"/>
    <xf numFmtId="44" fontId="0" fillId="0" borderId="27" xfId="0" applyNumberFormat="1" applyBorder="1" applyAlignment="1">
      <alignment horizontal="center"/>
    </xf>
    <xf numFmtId="0" fontId="0" fillId="0" borderId="27" xfId="0" applyBorder="1"/>
    <xf numFmtId="44" fontId="0" fillId="0" borderId="28" xfId="0" applyNumberFormat="1" applyBorder="1"/>
    <xf numFmtId="44" fontId="0" fillId="0" borderId="27" xfId="0" applyNumberFormat="1" applyBorder="1"/>
    <xf numFmtId="0" fontId="0" fillId="0" borderId="29" xfId="0" applyBorder="1"/>
    <xf numFmtId="0" fontId="0" fillId="0" borderId="5" xfId="0" applyBorder="1"/>
    <xf numFmtId="0" fontId="0" fillId="0" borderId="25" xfId="0" applyBorder="1"/>
    <xf numFmtId="0" fontId="1" fillId="2" borderId="4" xfId="0" applyFont="1" applyFill="1" applyBorder="1" applyAlignment="1">
      <alignment horizontal="center" wrapText="1"/>
    </xf>
    <xf numFmtId="0" fontId="1" fillId="2" borderId="30" xfId="0" applyFont="1" applyFill="1" applyBorder="1" applyAlignment="1">
      <alignment horizontal="center" wrapText="1"/>
    </xf>
    <xf numFmtId="0" fontId="0" fillId="0" borderId="32" xfId="0" applyBorder="1"/>
    <xf numFmtId="0" fontId="0" fillId="0" borderId="31" xfId="0" applyBorder="1"/>
    <xf numFmtId="14" fontId="0" fillId="0" borderId="33" xfId="0" applyNumberFormat="1" applyBorder="1"/>
    <xf numFmtId="44" fontId="0" fillId="0" borderId="33" xfId="0" applyNumberFormat="1" applyBorder="1" applyAlignment="1">
      <alignment horizontal="center"/>
    </xf>
    <xf numFmtId="0" fontId="0" fillId="0" borderId="33" xfId="0" applyBorder="1"/>
    <xf numFmtId="0" fontId="0" fillId="0" borderId="34" xfId="0" applyBorder="1"/>
    <xf numFmtId="14" fontId="0" fillId="0" borderId="17" xfId="0" applyNumberFormat="1" applyBorder="1"/>
    <xf numFmtId="44" fontId="0" fillId="0" borderId="17" xfId="0" applyNumberFormat="1" applyBorder="1" applyAlignment="1">
      <alignment horizontal="center"/>
    </xf>
    <xf numFmtId="44" fontId="0" fillId="0" borderId="35" xfId="0" applyNumberFormat="1" applyBorder="1"/>
    <xf numFmtId="44" fontId="0" fillId="0" borderId="17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55"/>
  <sheetViews>
    <sheetView tabSelected="1" zoomScaleNormal="100" workbookViewId="0">
      <pane ySplit="1" topLeftCell="A216" activePane="bottomLeft" state="frozen"/>
      <selection pane="bottomLeft" activeCell="R212" sqref="R212"/>
    </sheetView>
  </sheetViews>
  <sheetFormatPr defaultRowHeight="15" x14ac:dyDescent="0.25"/>
  <cols>
    <col min="1" max="1" width="10.7109375" bestFit="1" customWidth="1"/>
    <col min="2" max="2" width="9.140625" style="9"/>
    <col min="3" max="3" width="10.5703125" style="9" customWidth="1"/>
    <col min="4" max="4" width="10.28515625" style="9" customWidth="1"/>
    <col min="5" max="5" width="10.42578125" style="9" bestFit="1" customWidth="1"/>
    <col min="6" max="6" width="10.28515625" hidden="1" customWidth="1"/>
    <col min="7" max="7" width="11.7109375" hidden="1" customWidth="1"/>
    <col min="8" max="8" width="53.5703125" customWidth="1"/>
    <col min="9" max="9" width="27" customWidth="1"/>
    <col min="10" max="10" width="29.85546875" customWidth="1"/>
    <col min="11" max="11" width="11.28515625" customWidth="1"/>
    <col min="12" max="12" width="14.140625" customWidth="1"/>
    <col min="13" max="13" width="14.7109375" customWidth="1"/>
    <col min="14" max="14" width="11.5703125" customWidth="1"/>
  </cols>
  <sheetData>
    <row r="1" spans="1:13" s="4" customFormat="1" ht="30" x14ac:dyDescent="0.25">
      <c r="A1" s="3" t="s">
        <v>0</v>
      </c>
      <c r="B1" s="6" t="s">
        <v>17</v>
      </c>
      <c r="C1" s="6" t="s">
        <v>18</v>
      </c>
      <c r="D1" s="69" t="s">
        <v>93</v>
      </c>
      <c r="E1" s="68" t="s">
        <v>27</v>
      </c>
      <c r="F1" s="3" t="s">
        <v>1</v>
      </c>
      <c r="G1" s="3" t="s">
        <v>2</v>
      </c>
      <c r="H1" s="3" t="s">
        <v>94</v>
      </c>
      <c r="I1" s="3" t="s">
        <v>96</v>
      </c>
      <c r="J1" s="3" t="s">
        <v>95</v>
      </c>
      <c r="K1" s="3" t="s">
        <v>97</v>
      </c>
      <c r="L1" s="16" t="s">
        <v>155</v>
      </c>
      <c r="M1" s="17" t="s">
        <v>137</v>
      </c>
    </row>
    <row r="2" spans="1:13" x14ac:dyDescent="0.25">
      <c r="A2" s="2">
        <v>42697</v>
      </c>
      <c r="B2" s="7">
        <v>5</v>
      </c>
      <c r="C2" s="7"/>
      <c r="D2" s="7"/>
      <c r="E2" s="7"/>
      <c r="F2" s="1" t="s">
        <v>3</v>
      </c>
      <c r="G2" s="1" t="s">
        <v>4</v>
      </c>
      <c r="H2" s="1" t="s">
        <v>83</v>
      </c>
      <c r="I2" s="1"/>
      <c r="J2" s="1"/>
      <c r="K2" s="2"/>
      <c r="L2" s="23">
        <f>SUM((B1:B2+C1:C2)-D1:D2)</f>
        <v>5</v>
      </c>
      <c r="M2" s="18">
        <f>SUM(L2)</f>
        <v>5</v>
      </c>
    </row>
    <row r="3" spans="1:13" x14ac:dyDescent="0.25">
      <c r="A3" s="2">
        <v>42697</v>
      </c>
      <c r="B3" s="7">
        <v>5</v>
      </c>
      <c r="C3" s="7"/>
      <c r="D3" s="7"/>
      <c r="E3" s="7"/>
      <c r="F3" s="1" t="s">
        <v>3</v>
      </c>
      <c r="G3" s="1" t="s">
        <v>4</v>
      </c>
      <c r="H3" s="1" t="s">
        <v>99</v>
      </c>
      <c r="I3" s="1"/>
      <c r="J3" s="1"/>
      <c r="K3" s="2"/>
      <c r="L3" s="23">
        <f t="shared" ref="L3:L65" si="0">SUM((B2:B3+C2:C3)-D2:D3)</f>
        <v>5</v>
      </c>
      <c r="M3" s="18">
        <f>SUM(M2+L3)</f>
        <v>10</v>
      </c>
    </row>
    <row r="4" spans="1:13" x14ac:dyDescent="0.25">
      <c r="A4" s="2">
        <v>42697</v>
      </c>
      <c r="B4" s="7">
        <v>5</v>
      </c>
      <c r="C4" s="7"/>
      <c r="D4" s="7"/>
      <c r="E4" s="7"/>
      <c r="F4" s="1" t="s">
        <v>5</v>
      </c>
      <c r="G4" s="1" t="s">
        <v>4</v>
      </c>
      <c r="H4" s="1" t="s">
        <v>99</v>
      </c>
      <c r="I4" s="1"/>
      <c r="J4" s="1"/>
      <c r="K4" s="2"/>
      <c r="L4" s="23">
        <f t="shared" si="0"/>
        <v>5</v>
      </c>
      <c r="M4" s="18">
        <f t="shared" ref="M4:M68" si="1">SUM(M3+L4)</f>
        <v>15</v>
      </c>
    </row>
    <row r="5" spans="1:13" x14ac:dyDescent="0.25">
      <c r="A5" s="2">
        <v>42697</v>
      </c>
      <c r="B5" s="7">
        <v>5</v>
      </c>
      <c r="C5" s="7"/>
      <c r="D5" s="7"/>
      <c r="E5" s="7"/>
      <c r="F5" s="1" t="s">
        <v>6</v>
      </c>
      <c r="G5" s="1" t="s">
        <v>7</v>
      </c>
      <c r="H5" s="1" t="s">
        <v>99</v>
      </c>
      <c r="I5" s="1"/>
      <c r="J5" s="1"/>
      <c r="K5" s="2"/>
      <c r="L5" s="23">
        <f t="shared" si="0"/>
        <v>5</v>
      </c>
      <c r="M5" s="18">
        <f t="shared" si="1"/>
        <v>20</v>
      </c>
    </row>
    <row r="6" spans="1:13" x14ac:dyDescent="0.25">
      <c r="A6" s="2">
        <v>42698</v>
      </c>
      <c r="B6" s="7"/>
      <c r="C6" s="7"/>
      <c r="D6" s="7"/>
      <c r="E6" s="7">
        <v>20</v>
      </c>
      <c r="F6" s="1"/>
      <c r="G6" s="1"/>
      <c r="H6" s="1" t="s">
        <v>82</v>
      </c>
      <c r="I6" s="1"/>
      <c r="J6" s="1"/>
      <c r="K6" s="2"/>
      <c r="L6" s="23">
        <f t="shared" si="0"/>
        <v>0</v>
      </c>
      <c r="M6" s="18">
        <f t="shared" si="1"/>
        <v>20</v>
      </c>
    </row>
    <row r="7" spans="1:13" x14ac:dyDescent="0.25">
      <c r="A7" s="2">
        <v>42701</v>
      </c>
      <c r="B7" s="7">
        <v>5</v>
      </c>
      <c r="C7" s="7"/>
      <c r="D7" s="7"/>
      <c r="E7" s="7"/>
      <c r="F7" s="1" t="s">
        <v>8</v>
      </c>
      <c r="G7" s="1" t="s">
        <v>9</v>
      </c>
      <c r="H7" s="1" t="s">
        <v>99</v>
      </c>
      <c r="I7" s="1"/>
      <c r="J7" s="1"/>
      <c r="K7" s="2"/>
      <c r="L7" s="23">
        <f t="shared" si="0"/>
        <v>5</v>
      </c>
      <c r="M7" s="18">
        <f t="shared" si="1"/>
        <v>25</v>
      </c>
    </row>
    <row r="8" spans="1:13" x14ac:dyDescent="0.25">
      <c r="A8" s="2">
        <v>42701</v>
      </c>
      <c r="B8" s="7">
        <v>5</v>
      </c>
      <c r="C8" s="7"/>
      <c r="D8" s="7"/>
      <c r="E8" s="7"/>
      <c r="F8" s="1" t="s">
        <v>10</v>
      </c>
      <c r="G8" s="1" t="s">
        <v>36</v>
      </c>
      <c r="H8" s="1" t="s">
        <v>99</v>
      </c>
      <c r="I8" s="1"/>
      <c r="J8" s="1"/>
      <c r="K8" s="2"/>
      <c r="L8" s="23">
        <f t="shared" si="0"/>
        <v>5</v>
      </c>
      <c r="M8" s="18">
        <f t="shared" si="1"/>
        <v>30</v>
      </c>
    </row>
    <row r="9" spans="1:13" x14ac:dyDescent="0.25">
      <c r="A9" s="2">
        <v>42707</v>
      </c>
      <c r="B9" s="7">
        <v>5</v>
      </c>
      <c r="C9" s="7"/>
      <c r="D9" s="7"/>
      <c r="E9" s="7"/>
      <c r="F9" s="1" t="s">
        <v>11</v>
      </c>
      <c r="G9" s="1" t="s">
        <v>12</v>
      </c>
      <c r="H9" s="1" t="s">
        <v>99</v>
      </c>
      <c r="I9" s="1"/>
      <c r="J9" s="1"/>
      <c r="K9" s="2"/>
      <c r="L9" s="23">
        <f t="shared" si="0"/>
        <v>5</v>
      </c>
      <c r="M9" s="18">
        <f t="shared" si="1"/>
        <v>35</v>
      </c>
    </row>
    <row r="10" spans="1:13" x14ac:dyDescent="0.25">
      <c r="A10" s="2">
        <v>42707</v>
      </c>
      <c r="B10" s="7">
        <v>5</v>
      </c>
      <c r="C10" s="7"/>
      <c r="D10" s="7"/>
      <c r="E10" s="7"/>
      <c r="F10" s="1" t="s">
        <v>13</v>
      </c>
      <c r="G10" s="1" t="s">
        <v>12</v>
      </c>
      <c r="H10" s="1" t="s">
        <v>99</v>
      </c>
      <c r="I10" s="1"/>
      <c r="J10" s="1"/>
      <c r="K10" s="2"/>
      <c r="L10" s="23">
        <f t="shared" si="0"/>
        <v>5</v>
      </c>
      <c r="M10" s="18">
        <f t="shared" si="1"/>
        <v>40</v>
      </c>
    </row>
    <row r="11" spans="1:13" x14ac:dyDescent="0.25">
      <c r="A11" s="2">
        <v>42707</v>
      </c>
      <c r="B11" s="7">
        <v>5</v>
      </c>
      <c r="C11" s="7"/>
      <c r="D11" s="7"/>
      <c r="E11" s="7"/>
      <c r="F11" s="1" t="s">
        <v>14</v>
      </c>
      <c r="G11" s="1" t="s">
        <v>15</v>
      </c>
      <c r="H11" s="1" t="s">
        <v>99</v>
      </c>
      <c r="I11" s="1"/>
      <c r="J11" s="1"/>
      <c r="K11" s="2"/>
      <c r="L11" s="23">
        <f t="shared" si="0"/>
        <v>5</v>
      </c>
      <c r="M11" s="18">
        <f t="shared" si="1"/>
        <v>45</v>
      </c>
    </row>
    <row r="12" spans="1:13" x14ac:dyDescent="0.25">
      <c r="A12" s="2">
        <v>42707</v>
      </c>
      <c r="B12" s="7">
        <v>5</v>
      </c>
      <c r="C12" s="7"/>
      <c r="D12" s="7"/>
      <c r="E12" s="7"/>
      <c r="F12" s="1" t="s">
        <v>3</v>
      </c>
      <c r="G12" s="1" t="s">
        <v>16</v>
      </c>
      <c r="H12" s="1" t="s">
        <v>99</v>
      </c>
      <c r="I12" s="1"/>
      <c r="J12" s="1"/>
      <c r="K12" s="2"/>
      <c r="L12" s="23">
        <f t="shared" si="0"/>
        <v>5</v>
      </c>
      <c r="M12" s="18">
        <f t="shared" si="1"/>
        <v>50</v>
      </c>
    </row>
    <row r="13" spans="1:13" x14ac:dyDescent="0.25">
      <c r="A13" s="2">
        <v>42708</v>
      </c>
      <c r="B13" s="7">
        <v>5</v>
      </c>
      <c r="C13" s="7"/>
      <c r="D13" s="7"/>
      <c r="E13" s="7"/>
      <c r="F13" s="1" t="s">
        <v>19</v>
      </c>
      <c r="G13" s="1" t="s">
        <v>20</v>
      </c>
      <c r="H13" s="1" t="s">
        <v>99</v>
      </c>
      <c r="I13" s="1"/>
      <c r="J13" s="1"/>
      <c r="K13" s="2"/>
      <c r="L13" s="23">
        <f t="shared" si="0"/>
        <v>5</v>
      </c>
      <c r="M13" s="18">
        <f t="shared" si="1"/>
        <v>55</v>
      </c>
    </row>
    <row r="14" spans="1:13" x14ac:dyDescent="0.25">
      <c r="A14" s="2">
        <v>42708</v>
      </c>
      <c r="B14" s="7">
        <v>5</v>
      </c>
      <c r="C14" s="7"/>
      <c r="D14" s="7"/>
      <c r="E14" s="7"/>
      <c r="F14" s="1" t="s">
        <v>21</v>
      </c>
      <c r="G14" s="1" t="s">
        <v>20</v>
      </c>
      <c r="H14" s="1" t="s">
        <v>99</v>
      </c>
      <c r="I14" s="1"/>
      <c r="J14" s="1"/>
      <c r="K14" s="2"/>
      <c r="L14" s="23">
        <f t="shared" si="0"/>
        <v>5</v>
      </c>
      <c r="M14" s="18">
        <f t="shared" si="1"/>
        <v>60</v>
      </c>
    </row>
    <row r="15" spans="1:13" x14ac:dyDescent="0.25">
      <c r="A15" s="2">
        <v>42708</v>
      </c>
      <c r="B15" s="7"/>
      <c r="C15" s="7">
        <v>5</v>
      </c>
      <c r="D15" s="7"/>
      <c r="E15" s="7"/>
      <c r="F15" s="1" t="s">
        <v>22</v>
      </c>
      <c r="G15" s="1" t="s">
        <v>23</v>
      </c>
      <c r="H15" s="1" t="s">
        <v>99</v>
      </c>
      <c r="I15" s="1"/>
      <c r="J15" s="1"/>
      <c r="K15" s="2"/>
      <c r="L15" s="23">
        <f t="shared" si="0"/>
        <v>5</v>
      </c>
      <c r="M15" s="18">
        <f t="shared" si="1"/>
        <v>65</v>
      </c>
    </row>
    <row r="16" spans="1:13" x14ac:dyDescent="0.25">
      <c r="A16" s="2">
        <v>42707</v>
      </c>
      <c r="B16" s="7">
        <v>5</v>
      </c>
      <c r="C16" s="7"/>
      <c r="D16" s="7"/>
      <c r="E16" s="7"/>
      <c r="F16" s="1" t="s">
        <v>28</v>
      </c>
      <c r="G16" s="1" t="s">
        <v>16</v>
      </c>
      <c r="H16" s="1" t="s">
        <v>99</v>
      </c>
      <c r="I16" s="1"/>
      <c r="J16" s="1"/>
      <c r="K16" s="2"/>
      <c r="L16" s="23">
        <f t="shared" si="0"/>
        <v>5</v>
      </c>
      <c r="M16" s="18">
        <f t="shared" si="1"/>
        <v>70</v>
      </c>
    </row>
    <row r="17" spans="1:13" x14ac:dyDescent="0.25">
      <c r="A17" s="2">
        <v>42713</v>
      </c>
      <c r="B17" s="7">
        <v>5</v>
      </c>
      <c r="C17" s="7"/>
      <c r="D17" s="7"/>
      <c r="E17" s="7"/>
      <c r="F17" s="1" t="s">
        <v>3</v>
      </c>
      <c r="G17" s="1" t="s">
        <v>29</v>
      </c>
      <c r="H17" s="1" t="s">
        <v>99</v>
      </c>
      <c r="I17" s="1"/>
      <c r="J17" s="1"/>
      <c r="K17" s="2"/>
      <c r="L17" s="23">
        <f t="shared" si="0"/>
        <v>5</v>
      </c>
      <c r="M17" s="18">
        <f t="shared" si="1"/>
        <v>75</v>
      </c>
    </row>
    <row r="18" spans="1:13" x14ac:dyDescent="0.25">
      <c r="A18" s="2">
        <v>42713</v>
      </c>
      <c r="B18" s="7">
        <v>5</v>
      </c>
      <c r="C18" s="7"/>
      <c r="D18" s="7"/>
      <c r="E18" s="7"/>
      <c r="F18" s="1" t="s">
        <v>30</v>
      </c>
      <c r="G18" s="1" t="s">
        <v>29</v>
      </c>
      <c r="H18" s="1" t="s">
        <v>99</v>
      </c>
      <c r="I18" s="1"/>
      <c r="J18" s="1"/>
      <c r="K18" s="2"/>
      <c r="L18" s="23">
        <f t="shared" si="0"/>
        <v>5</v>
      </c>
      <c r="M18" s="18">
        <f t="shared" si="1"/>
        <v>80</v>
      </c>
    </row>
    <row r="19" spans="1:13" x14ac:dyDescent="0.25">
      <c r="A19" s="2">
        <v>42713</v>
      </c>
      <c r="B19" s="7"/>
      <c r="C19" s="7"/>
      <c r="D19" s="7"/>
      <c r="E19" s="7">
        <v>60</v>
      </c>
      <c r="F19" s="1"/>
      <c r="G19" s="1"/>
      <c r="H19" s="1" t="s">
        <v>82</v>
      </c>
      <c r="I19" s="1"/>
      <c r="J19" s="1"/>
      <c r="K19" s="2"/>
      <c r="L19" s="23">
        <f t="shared" si="0"/>
        <v>0</v>
      </c>
      <c r="M19" s="18">
        <f t="shared" si="1"/>
        <v>80</v>
      </c>
    </row>
    <row r="20" spans="1:13" x14ac:dyDescent="0.25">
      <c r="A20" s="2">
        <v>42718</v>
      </c>
      <c r="B20" s="7">
        <v>5</v>
      </c>
      <c r="C20" s="7"/>
      <c r="D20" s="7"/>
      <c r="E20" s="7"/>
      <c r="F20" s="1" t="s">
        <v>14</v>
      </c>
      <c r="G20" s="1" t="s">
        <v>31</v>
      </c>
      <c r="H20" s="1" t="s">
        <v>99</v>
      </c>
      <c r="I20" s="1"/>
      <c r="J20" s="1"/>
      <c r="K20" s="2"/>
      <c r="L20" s="23">
        <f t="shared" si="0"/>
        <v>5</v>
      </c>
      <c r="M20" s="18">
        <f t="shared" si="1"/>
        <v>85</v>
      </c>
    </row>
    <row r="21" spans="1:13" x14ac:dyDescent="0.25">
      <c r="A21" s="2">
        <v>42718</v>
      </c>
      <c r="B21" s="7">
        <v>5</v>
      </c>
      <c r="C21" s="7"/>
      <c r="D21" s="7"/>
      <c r="E21" s="7"/>
      <c r="F21" s="1" t="s">
        <v>32</v>
      </c>
      <c r="G21" s="1" t="s">
        <v>31</v>
      </c>
      <c r="H21" s="1" t="s">
        <v>99</v>
      </c>
      <c r="I21" s="1"/>
      <c r="J21" s="1"/>
      <c r="K21" s="2"/>
      <c r="L21" s="23">
        <f t="shared" si="0"/>
        <v>5</v>
      </c>
      <c r="M21" s="18">
        <f t="shared" si="1"/>
        <v>90</v>
      </c>
    </row>
    <row r="22" spans="1:13" x14ac:dyDescent="0.25">
      <c r="A22" s="2">
        <v>42718</v>
      </c>
      <c r="B22" s="7">
        <v>5</v>
      </c>
      <c r="C22" s="7"/>
      <c r="D22" s="7"/>
      <c r="E22" s="7"/>
      <c r="F22" s="1" t="s">
        <v>33</v>
      </c>
      <c r="G22" s="1" t="s">
        <v>31</v>
      </c>
      <c r="H22" s="1" t="s">
        <v>99</v>
      </c>
      <c r="I22" s="1"/>
      <c r="J22" s="1"/>
      <c r="K22" s="2"/>
      <c r="L22" s="23">
        <f t="shared" si="0"/>
        <v>5</v>
      </c>
      <c r="M22" s="18">
        <f t="shared" si="1"/>
        <v>95</v>
      </c>
    </row>
    <row r="23" spans="1:13" x14ac:dyDescent="0.25">
      <c r="A23" s="2">
        <v>42718</v>
      </c>
      <c r="B23" s="7"/>
      <c r="C23" s="7">
        <v>65</v>
      </c>
      <c r="D23" s="7"/>
      <c r="E23" s="7"/>
      <c r="F23" s="1"/>
      <c r="G23" s="1"/>
      <c r="H23" s="1" t="s">
        <v>100</v>
      </c>
      <c r="I23" s="1"/>
      <c r="J23" s="1"/>
      <c r="K23" s="2"/>
      <c r="L23" s="23">
        <f t="shared" si="0"/>
        <v>65</v>
      </c>
      <c r="M23" s="18">
        <f t="shared" si="1"/>
        <v>160</v>
      </c>
    </row>
    <row r="24" spans="1:13" x14ac:dyDescent="0.25">
      <c r="A24" s="2">
        <v>42720</v>
      </c>
      <c r="B24" s="7">
        <v>5</v>
      </c>
      <c r="C24" s="7"/>
      <c r="D24" s="7"/>
      <c r="E24" s="7"/>
      <c r="F24" s="1" t="s">
        <v>34</v>
      </c>
      <c r="G24" s="1" t="s">
        <v>35</v>
      </c>
      <c r="H24" s="1" t="s">
        <v>99</v>
      </c>
      <c r="I24" s="1"/>
      <c r="J24" s="1"/>
      <c r="K24" s="2"/>
      <c r="L24" s="23">
        <f t="shared" si="0"/>
        <v>5</v>
      </c>
      <c r="M24" s="18">
        <f t="shared" si="1"/>
        <v>165</v>
      </c>
    </row>
    <row r="25" spans="1:13" ht="16.5" customHeight="1" x14ac:dyDescent="0.25">
      <c r="A25" s="2">
        <v>42725</v>
      </c>
      <c r="B25" s="7"/>
      <c r="C25" s="7"/>
      <c r="D25" s="7"/>
      <c r="E25" s="7">
        <v>85</v>
      </c>
      <c r="F25" s="1"/>
      <c r="G25" s="1"/>
      <c r="H25" s="1" t="s">
        <v>82</v>
      </c>
      <c r="I25" s="1"/>
      <c r="J25" s="1"/>
      <c r="K25" s="2"/>
      <c r="L25" s="23">
        <f t="shared" si="0"/>
        <v>0</v>
      </c>
      <c r="M25" s="18">
        <f t="shared" si="1"/>
        <v>165</v>
      </c>
    </row>
    <row r="26" spans="1:13" x14ac:dyDescent="0.25">
      <c r="A26" s="2">
        <v>42736</v>
      </c>
      <c r="B26" s="7">
        <v>5</v>
      </c>
      <c r="C26" s="7"/>
      <c r="D26" s="7"/>
      <c r="E26" s="7"/>
      <c r="F26" s="1" t="s">
        <v>37</v>
      </c>
      <c r="G26" s="1" t="s">
        <v>38</v>
      </c>
      <c r="H26" s="1" t="s">
        <v>99</v>
      </c>
      <c r="I26" s="1"/>
      <c r="J26" s="1"/>
      <c r="K26" s="2"/>
      <c r="L26" s="23">
        <f t="shared" si="0"/>
        <v>5</v>
      </c>
      <c r="M26" s="18">
        <f t="shared" si="1"/>
        <v>170</v>
      </c>
    </row>
    <row r="27" spans="1:13" x14ac:dyDescent="0.25">
      <c r="A27" s="2">
        <v>42758</v>
      </c>
      <c r="B27" s="7"/>
      <c r="C27" s="7">
        <v>750</v>
      </c>
      <c r="D27" s="7"/>
      <c r="E27" s="7"/>
      <c r="F27" s="1"/>
      <c r="G27" s="1"/>
      <c r="H27" s="1" t="s">
        <v>84</v>
      </c>
      <c r="I27" s="1"/>
      <c r="J27" s="1"/>
      <c r="K27" s="2"/>
      <c r="L27" s="23">
        <f t="shared" si="0"/>
        <v>750</v>
      </c>
      <c r="M27" s="18">
        <f t="shared" si="1"/>
        <v>920</v>
      </c>
    </row>
    <row r="28" spans="1:13" x14ac:dyDescent="0.25">
      <c r="A28" s="2">
        <v>42761</v>
      </c>
      <c r="B28" s="7"/>
      <c r="C28" s="7"/>
      <c r="D28" s="7"/>
      <c r="E28" s="7">
        <v>755</v>
      </c>
      <c r="F28" s="1"/>
      <c r="G28" s="1"/>
      <c r="H28" s="1" t="s">
        <v>82</v>
      </c>
      <c r="I28" s="1"/>
      <c r="J28" s="1"/>
      <c r="K28" s="2"/>
      <c r="L28" s="23">
        <f t="shared" si="0"/>
        <v>0</v>
      </c>
      <c r="M28" s="18">
        <f>SUM(M27+L28)</f>
        <v>920</v>
      </c>
    </row>
    <row r="29" spans="1:13" x14ac:dyDescent="0.25">
      <c r="A29" s="2">
        <v>42780</v>
      </c>
      <c r="B29" s="7">
        <v>5</v>
      </c>
      <c r="C29" s="7"/>
      <c r="D29" s="7"/>
      <c r="E29" s="7"/>
      <c r="F29" s="1" t="s">
        <v>39</v>
      </c>
      <c r="G29" s="1" t="s">
        <v>40</v>
      </c>
      <c r="H29" s="1" t="s">
        <v>99</v>
      </c>
      <c r="I29" s="1"/>
      <c r="J29" s="1"/>
      <c r="K29" s="2"/>
      <c r="L29" s="23">
        <f t="shared" si="0"/>
        <v>5</v>
      </c>
      <c r="M29" s="18">
        <f t="shared" si="1"/>
        <v>925</v>
      </c>
    </row>
    <row r="30" spans="1:13" x14ac:dyDescent="0.25">
      <c r="A30" s="2">
        <v>42781</v>
      </c>
      <c r="B30" s="7">
        <v>5</v>
      </c>
      <c r="C30" s="7"/>
      <c r="D30" s="7"/>
      <c r="E30" s="7"/>
      <c r="F30" s="1" t="s">
        <v>41</v>
      </c>
      <c r="G30" s="1" t="s">
        <v>42</v>
      </c>
      <c r="H30" s="1" t="s">
        <v>99</v>
      </c>
      <c r="I30" s="1"/>
      <c r="J30" s="1"/>
      <c r="K30" s="2"/>
      <c r="L30" s="23">
        <f t="shared" si="0"/>
        <v>5</v>
      </c>
      <c r="M30" s="18">
        <f t="shared" si="1"/>
        <v>930</v>
      </c>
    </row>
    <row r="31" spans="1:13" x14ac:dyDescent="0.25">
      <c r="A31" s="2">
        <v>42781</v>
      </c>
      <c r="B31" s="7">
        <v>5</v>
      </c>
      <c r="C31" s="7"/>
      <c r="D31" s="7"/>
      <c r="E31" s="7"/>
      <c r="F31" s="1" t="s">
        <v>43</v>
      </c>
      <c r="G31" s="1" t="s">
        <v>42</v>
      </c>
      <c r="H31" s="1" t="s">
        <v>99</v>
      </c>
      <c r="I31" s="1"/>
      <c r="J31" s="1"/>
      <c r="K31" s="2"/>
      <c r="L31" s="23">
        <f t="shared" si="0"/>
        <v>5</v>
      </c>
      <c r="M31" s="18">
        <f t="shared" si="1"/>
        <v>935</v>
      </c>
    </row>
    <row r="32" spans="1:13" x14ac:dyDescent="0.25">
      <c r="A32" s="2">
        <v>42783</v>
      </c>
      <c r="B32" s="7">
        <v>5</v>
      </c>
      <c r="C32" s="7"/>
      <c r="D32" s="7"/>
      <c r="E32" s="7"/>
      <c r="F32" s="1" t="s">
        <v>44</v>
      </c>
      <c r="G32" s="1" t="s">
        <v>45</v>
      </c>
      <c r="H32" s="1" t="s">
        <v>99</v>
      </c>
      <c r="I32" s="1"/>
      <c r="J32" s="1"/>
      <c r="K32" s="2"/>
      <c r="L32" s="23">
        <f t="shared" si="0"/>
        <v>5</v>
      </c>
      <c r="M32" s="18">
        <f t="shared" si="1"/>
        <v>940</v>
      </c>
    </row>
    <row r="33" spans="1:13" x14ac:dyDescent="0.25">
      <c r="A33" s="2">
        <v>42783</v>
      </c>
      <c r="B33" s="7">
        <v>5</v>
      </c>
      <c r="C33" s="7"/>
      <c r="D33" s="7"/>
      <c r="E33" s="7"/>
      <c r="F33" s="1" t="s">
        <v>46</v>
      </c>
      <c r="G33" s="1" t="s">
        <v>47</v>
      </c>
      <c r="H33" s="1" t="s">
        <v>99</v>
      </c>
      <c r="I33" s="1"/>
      <c r="J33" s="1"/>
      <c r="K33" s="2"/>
      <c r="L33" s="23">
        <f t="shared" si="0"/>
        <v>5</v>
      </c>
      <c r="M33" s="18">
        <f t="shared" si="1"/>
        <v>945</v>
      </c>
    </row>
    <row r="34" spans="1:13" x14ac:dyDescent="0.25">
      <c r="A34" s="2">
        <v>42783</v>
      </c>
      <c r="B34" s="7">
        <v>5</v>
      </c>
      <c r="C34" s="7"/>
      <c r="D34" s="7"/>
      <c r="E34" s="7"/>
      <c r="F34" s="1" t="s">
        <v>46</v>
      </c>
      <c r="G34" s="1" t="s">
        <v>48</v>
      </c>
      <c r="H34" s="1" t="s">
        <v>99</v>
      </c>
      <c r="I34" s="1"/>
      <c r="J34" s="1"/>
      <c r="K34" s="2"/>
      <c r="L34" s="23">
        <f t="shared" si="0"/>
        <v>5</v>
      </c>
      <c r="M34" s="18">
        <f t="shared" si="1"/>
        <v>950</v>
      </c>
    </row>
    <row r="35" spans="1:13" x14ac:dyDescent="0.25">
      <c r="A35" s="2">
        <v>42783</v>
      </c>
      <c r="B35" s="7">
        <v>5</v>
      </c>
      <c r="C35" s="7"/>
      <c r="D35" s="7"/>
      <c r="E35" s="7"/>
      <c r="F35" s="1" t="s">
        <v>49</v>
      </c>
      <c r="G35" s="1" t="s">
        <v>50</v>
      </c>
      <c r="H35" s="1" t="s">
        <v>99</v>
      </c>
      <c r="I35" s="1"/>
      <c r="J35" s="1"/>
      <c r="K35" s="2"/>
      <c r="L35" s="23">
        <f t="shared" si="0"/>
        <v>5</v>
      </c>
      <c r="M35" s="18">
        <f t="shared" si="1"/>
        <v>955</v>
      </c>
    </row>
    <row r="36" spans="1:13" x14ac:dyDescent="0.25">
      <c r="A36" s="2">
        <v>42783</v>
      </c>
      <c r="B36" s="7">
        <v>5</v>
      </c>
      <c r="C36" s="7"/>
      <c r="D36" s="7"/>
      <c r="E36" s="7"/>
      <c r="F36" s="1" t="s">
        <v>52</v>
      </c>
      <c r="G36" s="1" t="s">
        <v>51</v>
      </c>
      <c r="H36" s="1" t="s">
        <v>99</v>
      </c>
      <c r="I36" s="1"/>
      <c r="J36" s="1"/>
      <c r="K36" s="2"/>
      <c r="L36" s="23">
        <f t="shared" si="0"/>
        <v>5</v>
      </c>
      <c r="M36" s="18">
        <f t="shared" si="1"/>
        <v>960</v>
      </c>
    </row>
    <row r="37" spans="1:13" x14ac:dyDescent="0.25">
      <c r="A37" s="2">
        <v>42842</v>
      </c>
      <c r="B37" s="7">
        <v>5</v>
      </c>
      <c r="C37" s="7"/>
      <c r="D37" s="7"/>
      <c r="E37" s="7"/>
      <c r="F37" s="1" t="s">
        <v>81</v>
      </c>
      <c r="G37" s="1" t="s">
        <v>54</v>
      </c>
      <c r="H37" s="1" t="s">
        <v>99</v>
      </c>
      <c r="I37" s="1"/>
      <c r="J37" s="1"/>
      <c r="K37" s="2"/>
      <c r="L37" s="23">
        <f t="shared" si="0"/>
        <v>5</v>
      </c>
      <c r="M37" s="18">
        <f t="shared" si="1"/>
        <v>965</v>
      </c>
    </row>
    <row r="38" spans="1:13" x14ac:dyDescent="0.25">
      <c r="A38" s="2">
        <v>42842</v>
      </c>
      <c r="B38" s="7">
        <v>5</v>
      </c>
      <c r="C38" s="7"/>
      <c r="D38" s="7"/>
      <c r="E38" s="7"/>
      <c r="F38" s="1" t="s">
        <v>55</v>
      </c>
      <c r="G38" s="1" t="s">
        <v>56</v>
      </c>
      <c r="H38" s="1" t="s">
        <v>99</v>
      </c>
      <c r="I38" s="1"/>
      <c r="J38" s="1"/>
      <c r="K38" s="2"/>
      <c r="L38" s="23">
        <f t="shared" si="0"/>
        <v>5</v>
      </c>
      <c r="M38" s="18">
        <f t="shared" si="1"/>
        <v>970</v>
      </c>
    </row>
    <row r="39" spans="1:13" x14ac:dyDescent="0.25">
      <c r="A39" s="2">
        <v>42843</v>
      </c>
      <c r="B39" s="7">
        <v>5</v>
      </c>
      <c r="C39" s="7"/>
      <c r="D39" s="7"/>
      <c r="E39" s="7"/>
      <c r="F39" s="1" t="s">
        <v>57</v>
      </c>
      <c r="G39" s="1" t="s">
        <v>58</v>
      </c>
      <c r="H39" s="1" t="s">
        <v>99</v>
      </c>
      <c r="I39" s="1"/>
      <c r="J39" s="1"/>
      <c r="K39" s="2"/>
      <c r="L39" s="23">
        <f t="shared" si="0"/>
        <v>5</v>
      </c>
      <c r="M39" s="18">
        <f t="shared" si="1"/>
        <v>975</v>
      </c>
    </row>
    <row r="40" spans="1:13" x14ac:dyDescent="0.25">
      <c r="A40" s="2">
        <v>42843</v>
      </c>
      <c r="B40" s="7">
        <v>5</v>
      </c>
      <c r="C40" s="7"/>
      <c r="D40" s="7"/>
      <c r="E40" s="7"/>
      <c r="F40" s="1" t="s">
        <v>53</v>
      </c>
      <c r="G40" s="1" t="s">
        <v>59</v>
      </c>
      <c r="H40" s="1" t="s">
        <v>99</v>
      </c>
      <c r="I40" s="1"/>
      <c r="J40" s="1"/>
      <c r="K40" s="2"/>
      <c r="L40" s="23">
        <f t="shared" si="0"/>
        <v>5</v>
      </c>
      <c r="M40" s="18">
        <f>SUM(M39+L40)</f>
        <v>980</v>
      </c>
    </row>
    <row r="41" spans="1:13" x14ac:dyDescent="0.25">
      <c r="A41" s="2">
        <v>42843</v>
      </c>
      <c r="B41" s="7">
        <v>5</v>
      </c>
      <c r="C41" s="7"/>
      <c r="D41" s="7"/>
      <c r="E41" s="7"/>
      <c r="F41" s="1" t="s">
        <v>41</v>
      </c>
      <c r="G41" s="1" t="s">
        <v>60</v>
      </c>
      <c r="H41" s="1" t="s">
        <v>99</v>
      </c>
      <c r="I41" s="1"/>
      <c r="J41" s="1"/>
      <c r="K41" s="2"/>
      <c r="L41" s="23">
        <f t="shared" si="0"/>
        <v>5</v>
      </c>
      <c r="M41" s="18">
        <f t="shared" si="1"/>
        <v>985</v>
      </c>
    </row>
    <row r="42" spans="1:13" x14ac:dyDescent="0.25">
      <c r="A42" s="2">
        <v>42843</v>
      </c>
      <c r="B42" s="7">
        <v>5</v>
      </c>
      <c r="C42" s="7"/>
      <c r="D42" s="7"/>
      <c r="E42" s="7"/>
      <c r="F42" s="1" t="s">
        <v>61</v>
      </c>
      <c r="G42" s="1" t="s">
        <v>60</v>
      </c>
      <c r="H42" s="1" t="s">
        <v>99</v>
      </c>
      <c r="I42" s="1"/>
      <c r="J42" s="1"/>
      <c r="K42" s="2"/>
      <c r="L42" s="23">
        <f t="shared" si="0"/>
        <v>5</v>
      </c>
      <c r="M42" s="18">
        <f t="shared" si="1"/>
        <v>990</v>
      </c>
    </row>
    <row r="43" spans="1:13" x14ac:dyDescent="0.25">
      <c r="A43" s="2">
        <v>42844</v>
      </c>
      <c r="B43" s="7">
        <v>5</v>
      </c>
      <c r="C43" s="7"/>
      <c r="D43" s="7"/>
      <c r="E43" s="7"/>
      <c r="F43" s="1" t="s">
        <v>62</v>
      </c>
      <c r="G43" s="1" t="s">
        <v>63</v>
      </c>
      <c r="H43" s="1" t="s">
        <v>99</v>
      </c>
      <c r="I43" s="1"/>
      <c r="J43" s="1"/>
      <c r="K43" s="2"/>
      <c r="L43" s="23">
        <f t="shared" si="0"/>
        <v>5</v>
      </c>
      <c r="M43" s="18">
        <f t="shared" si="1"/>
        <v>995</v>
      </c>
    </row>
    <row r="44" spans="1:13" x14ac:dyDescent="0.25">
      <c r="A44" s="2">
        <v>42844</v>
      </c>
      <c r="B44" s="7">
        <v>5</v>
      </c>
      <c r="C44" s="7"/>
      <c r="D44" s="7"/>
      <c r="E44" s="7"/>
      <c r="F44" s="1" t="s">
        <v>64</v>
      </c>
      <c r="G44" s="1" t="s">
        <v>36</v>
      </c>
      <c r="H44" s="1" t="s">
        <v>99</v>
      </c>
      <c r="I44" s="1"/>
      <c r="J44" s="1"/>
      <c r="K44" s="2"/>
      <c r="L44" s="23">
        <f t="shared" si="0"/>
        <v>5</v>
      </c>
      <c r="M44" s="18">
        <f t="shared" si="1"/>
        <v>1000</v>
      </c>
    </row>
    <row r="45" spans="1:13" x14ac:dyDescent="0.25">
      <c r="A45" s="2">
        <v>42844</v>
      </c>
      <c r="B45" s="7">
        <v>5</v>
      </c>
      <c r="C45" s="7"/>
      <c r="D45" s="7"/>
      <c r="E45" s="7"/>
      <c r="F45" s="1" t="s">
        <v>65</v>
      </c>
      <c r="G45" s="1" t="s">
        <v>66</v>
      </c>
      <c r="H45" s="1" t="s">
        <v>99</v>
      </c>
      <c r="I45" s="1"/>
      <c r="J45" s="1"/>
      <c r="K45" s="2"/>
      <c r="L45" s="23">
        <f t="shared" si="0"/>
        <v>5</v>
      </c>
      <c r="M45" s="18">
        <f t="shared" si="1"/>
        <v>1005</v>
      </c>
    </row>
    <row r="46" spans="1:13" x14ac:dyDescent="0.25">
      <c r="A46" s="2">
        <v>42844</v>
      </c>
      <c r="B46" s="7">
        <v>5</v>
      </c>
      <c r="C46" s="7"/>
      <c r="D46" s="7"/>
      <c r="E46" s="7"/>
      <c r="F46" s="1" t="s">
        <v>67</v>
      </c>
      <c r="G46" s="1" t="s">
        <v>68</v>
      </c>
      <c r="H46" s="1" t="s">
        <v>99</v>
      </c>
      <c r="I46" s="1"/>
      <c r="J46" s="1"/>
      <c r="K46" s="2"/>
      <c r="L46" s="23">
        <f t="shared" si="0"/>
        <v>5</v>
      </c>
      <c r="M46" s="18">
        <f t="shared" si="1"/>
        <v>1010</v>
      </c>
    </row>
    <row r="47" spans="1:13" x14ac:dyDescent="0.25">
      <c r="A47" s="2">
        <v>42845</v>
      </c>
      <c r="B47" s="7"/>
      <c r="C47" s="7"/>
      <c r="D47" s="7"/>
      <c r="E47" s="7">
        <v>50</v>
      </c>
      <c r="F47" s="1"/>
      <c r="G47" s="1"/>
      <c r="H47" s="1" t="s">
        <v>82</v>
      </c>
      <c r="I47" s="1"/>
      <c r="J47" s="1"/>
      <c r="K47" s="2"/>
      <c r="L47" s="23">
        <f t="shared" si="0"/>
        <v>0</v>
      </c>
      <c r="M47" s="18">
        <f t="shared" si="1"/>
        <v>1010</v>
      </c>
    </row>
    <row r="48" spans="1:13" x14ac:dyDescent="0.25">
      <c r="A48" s="2">
        <v>42846</v>
      </c>
      <c r="B48" s="7">
        <v>5</v>
      </c>
      <c r="C48" s="7"/>
      <c r="D48" s="7"/>
      <c r="E48" s="7"/>
      <c r="F48" s="1" t="s">
        <v>69</v>
      </c>
      <c r="G48" s="1" t="s">
        <v>70</v>
      </c>
      <c r="H48" s="1" t="s">
        <v>99</v>
      </c>
      <c r="I48" s="1"/>
      <c r="J48" s="1"/>
      <c r="K48" s="2"/>
      <c r="L48" s="23">
        <f t="shared" si="0"/>
        <v>5</v>
      </c>
      <c r="M48" s="18">
        <f t="shared" si="1"/>
        <v>1015</v>
      </c>
    </row>
    <row r="49" spans="1:14" x14ac:dyDescent="0.25">
      <c r="A49" s="2">
        <v>42848</v>
      </c>
      <c r="B49" s="7">
        <v>5</v>
      </c>
      <c r="C49" s="7"/>
      <c r="D49" s="7"/>
      <c r="E49" s="7"/>
      <c r="F49" s="1" t="s">
        <v>71</v>
      </c>
      <c r="G49" s="1" t="s">
        <v>72</v>
      </c>
      <c r="H49" s="1" t="s">
        <v>99</v>
      </c>
      <c r="I49" s="1"/>
      <c r="J49" s="1"/>
      <c r="K49" s="2"/>
      <c r="L49" s="23">
        <f t="shared" si="0"/>
        <v>5</v>
      </c>
      <c r="M49" s="18">
        <f t="shared" si="1"/>
        <v>1020</v>
      </c>
    </row>
    <row r="50" spans="1:14" x14ac:dyDescent="0.25">
      <c r="A50" s="2">
        <v>42848</v>
      </c>
      <c r="B50" s="7">
        <v>5</v>
      </c>
      <c r="C50" s="7"/>
      <c r="D50" s="7"/>
      <c r="E50" s="7"/>
      <c r="F50" s="1" t="s">
        <v>73</v>
      </c>
      <c r="G50" s="1" t="s">
        <v>74</v>
      </c>
      <c r="H50" s="1" t="s">
        <v>99</v>
      </c>
      <c r="I50" s="1"/>
      <c r="J50" s="1"/>
      <c r="K50" s="2"/>
      <c r="L50" s="23">
        <f t="shared" si="0"/>
        <v>5</v>
      </c>
      <c r="M50" s="18">
        <f t="shared" si="1"/>
        <v>1025</v>
      </c>
    </row>
    <row r="51" spans="1:14" x14ac:dyDescent="0.25">
      <c r="A51" s="2">
        <v>42849</v>
      </c>
      <c r="B51" s="7">
        <v>5</v>
      </c>
      <c r="C51" s="7"/>
      <c r="D51" s="7"/>
      <c r="E51" s="7"/>
      <c r="F51" s="1" t="s">
        <v>75</v>
      </c>
      <c r="G51" s="1" t="s">
        <v>76</v>
      </c>
      <c r="H51" s="1" t="s">
        <v>99</v>
      </c>
      <c r="I51" s="1"/>
      <c r="J51" s="1"/>
      <c r="K51" s="2"/>
      <c r="L51" s="23">
        <f t="shared" si="0"/>
        <v>5</v>
      </c>
      <c r="M51" s="18">
        <f t="shared" si="1"/>
        <v>1030</v>
      </c>
    </row>
    <row r="52" spans="1:14" x14ac:dyDescent="0.25">
      <c r="A52" s="2">
        <v>42849</v>
      </c>
      <c r="B52" s="7">
        <v>5</v>
      </c>
      <c r="C52" s="7"/>
      <c r="D52" s="7"/>
      <c r="E52" s="7"/>
      <c r="F52" s="1" t="s">
        <v>28</v>
      </c>
      <c r="G52" s="1" t="s">
        <v>76</v>
      </c>
      <c r="H52" s="1" t="s">
        <v>99</v>
      </c>
      <c r="I52" s="1"/>
      <c r="J52" s="1"/>
      <c r="K52" s="2"/>
      <c r="L52" s="23">
        <f t="shared" si="0"/>
        <v>5</v>
      </c>
      <c r="M52" s="18">
        <f t="shared" si="1"/>
        <v>1035</v>
      </c>
    </row>
    <row r="53" spans="1:14" x14ac:dyDescent="0.25">
      <c r="A53" s="2">
        <v>42853</v>
      </c>
      <c r="B53" s="7"/>
      <c r="C53" s="7"/>
      <c r="D53" s="7"/>
      <c r="E53" s="7">
        <v>25</v>
      </c>
      <c r="F53" s="1"/>
      <c r="G53" s="1"/>
      <c r="H53" s="1" t="s">
        <v>82</v>
      </c>
      <c r="I53" s="1"/>
      <c r="J53" s="1"/>
      <c r="K53" s="2"/>
      <c r="L53" s="23">
        <f t="shared" si="0"/>
        <v>0</v>
      </c>
      <c r="M53" s="18">
        <f t="shared" si="1"/>
        <v>1035</v>
      </c>
    </row>
    <row r="54" spans="1:14" x14ac:dyDescent="0.25">
      <c r="A54" s="2">
        <v>42875</v>
      </c>
      <c r="B54" s="7">
        <v>5</v>
      </c>
      <c r="C54" s="7"/>
      <c r="D54" s="7"/>
      <c r="E54" s="7"/>
      <c r="F54" s="1" t="s">
        <v>77</v>
      </c>
      <c r="G54" s="1" t="s">
        <v>78</v>
      </c>
      <c r="H54" s="1" t="s">
        <v>99</v>
      </c>
      <c r="I54" s="1"/>
      <c r="J54" s="1"/>
      <c r="K54" s="2"/>
      <c r="L54" s="23">
        <f t="shared" si="0"/>
        <v>5</v>
      </c>
      <c r="M54" s="18">
        <f t="shared" si="1"/>
        <v>1040</v>
      </c>
    </row>
    <row r="55" spans="1:14" ht="15.75" thickBot="1" x14ac:dyDescent="0.3">
      <c r="A55" s="2">
        <v>42879</v>
      </c>
      <c r="B55" s="7">
        <v>5</v>
      </c>
      <c r="C55" s="7"/>
      <c r="D55" s="7"/>
      <c r="E55" s="7"/>
      <c r="F55" s="1" t="s">
        <v>79</v>
      </c>
      <c r="G55" s="1" t="s">
        <v>80</v>
      </c>
      <c r="H55" s="1" t="s">
        <v>99</v>
      </c>
      <c r="I55" s="1"/>
      <c r="J55" s="1"/>
      <c r="K55" s="2"/>
      <c r="L55" s="23">
        <f t="shared" si="0"/>
        <v>5</v>
      </c>
      <c r="M55" s="22">
        <f t="shared" si="1"/>
        <v>1045</v>
      </c>
    </row>
    <row r="56" spans="1:14" ht="15.75" thickBot="1" x14ac:dyDescent="0.3">
      <c r="A56" s="13">
        <v>42880</v>
      </c>
      <c r="B56" s="14"/>
      <c r="C56" s="14"/>
      <c r="D56" s="14"/>
      <c r="E56" s="14">
        <v>10</v>
      </c>
      <c r="F56" s="15"/>
      <c r="G56" s="15"/>
      <c r="H56" s="15" t="s">
        <v>82</v>
      </c>
      <c r="I56" s="15"/>
      <c r="J56" s="15"/>
      <c r="K56" s="13"/>
      <c r="L56" s="23">
        <f t="shared" si="0"/>
        <v>0</v>
      </c>
      <c r="M56" s="19">
        <f>SUM(M55+L56)</f>
        <v>1045</v>
      </c>
      <c r="N56" s="25" t="s">
        <v>168</v>
      </c>
    </row>
    <row r="57" spans="1:14" x14ac:dyDescent="0.25">
      <c r="A57" s="10">
        <v>43027</v>
      </c>
      <c r="B57" s="11">
        <v>5</v>
      </c>
      <c r="C57" s="11"/>
      <c r="D57" s="11"/>
      <c r="E57" s="11"/>
      <c r="F57" s="12" t="s">
        <v>89</v>
      </c>
      <c r="G57" s="12" t="s">
        <v>80</v>
      </c>
      <c r="H57" s="12" t="s">
        <v>99</v>
      </c>
      <c r="I57" s="12"/>
      <c r="J57" s="12"/>
      <c r="K57" s="10"/>
      <c r="L57" s="23">
        <f t="shared" si="0"/>
        <v>5</v>
      </c>
      <c r="M57" s="26">
        <f t="shared" si="1"/>
        <v>1050</v>
      </c>
    </row>
    <row r="58" spans="1:14" x14ac:dyDescent="0.25">
      <c r="A58" s="10">
        <v>43036</v>
      </c>
      <c r="B58" s="11"/>
      <c r="C58" s="11"/>
      <c r="D58" s="11"/>
      <c r="E58" s="11">
        <v>5</v>
      </c>
      <c r="F58" s="12"/>
      <c r="G58" s="12"/>
      <c r="H58" s="12" t="s">
        <v>82</v>
      </c>
      <c r="I58" s="12"/>
      <c r="J58" s="12"/>
      <c r="K58" s="10"/>
      <c r="L58" s="23">
        <f t="shared" si="0"/>
        <v>0</v>
      </c>
      <c r="M58" s="18">
        <f t="shared" si="1"/>
        <v>1050</v>
      </c>
    </row>
    <row r="59" spans="1:14" x14ac:dyDescent="0.25">
      <c r="A59" s="2">
        <v>43055</v>
      </c>
      <c r="B59" s="7">
        <v>5</v>
      </c>
      <c r="C59" s="7"/>
      <c r="D59" s="7"/>
      <c r="E59" s="7"/>
      <c r="F59" s="1" t="s">
        <v>90</v>
      </c>
      <c r="G59" s="1" t="s">
        <v>91</v>
      </c>
      <c r="H59" s="1" t="s">
        <v>99</v>
      </c>
      <c r="I59" s="1"/>
      <c r="J59" s="1"/>
      <c r="K59" s="2"/>
      <c r="L59" s="23">
        <f t="shared" si="0"/>
        <v>5</v>
      </c>
      <c r="M59" s="18">
        <f t="shared" si="1"/>
        <v>1055</v>
      </c>
    </row>
    <row r="60" spans="1:14" x14ac:dyDescent="0.25">
      <c r="A60" s="2">
        <v>43062</v>
      </c>
      <c r="B60" s="7"/>
      <c r="C60" s="7"/>
      <c r="D60" s="7"/>
      <c r="E60" s="7">
        <v>5</v>
      </c>
      <c r="F60" s="1"/>
      <c r="G60" s="1"/>
      <c r="H60" s="1" t="s">
        <v>82</v>
      </c>
      <c r="I60" s="1"/>
      <c r="J60" s="1"/>
      <c r="K60" s="2"/>
      <c r="L60" s="23">
        <f t="shared" si="0"/>
        <v>0</v>
      </c>
      <c r="M60" s="18">
        <f t="shared" si="1"/>
        <v>1055</v>
      </c>
    </row>
    <row r="61" spans="1:14" x14ac:dyDescent="0.25">
      <c r="A61" s="2">
        <v>43162</v>
      </c>
      <c r="B61" s="38"/>
      <c r="C61" s="7"/>
      <c r="D61" s="7">
        <v>117.26</v>
      </c>
      <c r="E61" s="7"/>
      <c r="F61" s="1"/>
      <c r="G61" s="1"/>
      <c r="H61" s="1" t="s">
        <v>103</v>
      </c>
      <c r="I61" s="1" t="s">
        <v>104</v>
      </c>
      <c r="J61" s="1" t="s">
        <v>107</v>
      </c>
      <c r="K61" s="2"/>
      <c r="L61" s="23">
        <f t="shared" si="0"/>
        <v>-117.26</v>
      </c>
      <c r="M61" s="18">
        <f t="shared" si="1"/>
        <v>937.74</v>
      </c>
    </row>
    <row r="62" spans="1:14" x14ac:dyDescent="0.25">
      <c r="A62" s="2">
        <v>43162</v>
      </c>
      <c r="B62" s="38"/>
      <c r="C62" s="7"/>
      <c r="D62" s="7">
        <v>71.75</v>
      </c>
      <c r="E62" s="7"/>
      <c r="F62" s="1"/>
      <c r="G62" s="1"/>
      <c r="H62" s="1" t="s">
        <v>105</v>
      </c>
      <c r="I62" s="1" t="s">
        <v>106</v>
      </c>
      <c r="J62" s="1" t="s">
        <v>107</v>
      </c>
      <c r="K62" s="2"/>
      <c r="L62" s="23">
        <f t="shared" si="0"/>
        <v>-71.75</v>
      </c>
      <c r="M62" s="18">
        <f t="shared" si="1"/>
        <v>865.99</v>
      </c>
    </row>
    <row r="63" spans="1:14" x14ac:dyDescent="0.25">
      <c r="A63" s="2">
        <v>43165</v>
      </c>
      <c r="B63" s="38"/>
      <c r="C63" s="7"/>
      <c r="D63" s="7">
        <v>15.46</v>
      </c>
      <c r="E63" s="7"/>
      <c r="F63" s="1"/>
      <c r="G63" s="1"/>
      <c r="H63" s="1" t="s">
        <v>98</v>
      </c>
      <c r="I63" s="1" t="s">
        <v>101</v>
      </c>
      <c r="J63" s="1" t="s">
        <v>102</v>
      </c>
      <c r="K63" s="2">
        <v>43165</v>
      </c>
      <c r="L63" s="23">
        <f t="shared" si="0"/>
        <v>-15.46</v>
      </c>
      <c r="M63" s="18">
        <f t="shared" si="1"/>
        <v>850.53</v>
      </c>
    </row>
    <row r="64" spans="1:14" ht="15.75" thickBot="1" x14ac:dyDescent="0.3">
      <c r="A64" s="2">
        <v>43188</v>
      </c>
      <c r="B64" s="38"/>
      <c r="C64" s="7"/>
      <c r="D64" s="7">
        <v>87.98</v>
      </c>
      <c r="E64" s="7"/>
      <c r="F64" s="1"/>
      <c r="G64" s="1"/>
      <c r="H64" s="27" t="s">
        <v>109</v>
      </c>
      <c r="I64" s="1" t="s">
        <v>108</v>
      </c>
      <c r="J64" s="1" t="s">
        <v>110</v>
      </c>
      <c r="K64" s="2"/>
      <c r="L64" s="23">
        <f>SUM((B64:B64+C64:C64)-D64:D64)</f>
        <v>-87.98</v>
      </c>
      <c r="M64" s="18">
        <f t="shared" si="1"/>
        <v>762.55</v>
      </c>
    </row>
    <row r="65" spans="1:14" x14ac:dyDescent="0.25">
      <c r="A65" s="2"/>
      <c r="B65" s="38"/>
      <c r="C65" s="7"/>
      <c r="D65" s="38"/>
      <c r="E65" s="7"/>
      <c r="F65" s="1"/>
      <c r="G65" s="24"/>
      <c r="H65" s="42" t="s">
        <v>157</v>
      </c>
      <c r="I65" s="39" t="s">
        <v>114</v>
      </c>
      <c r="J65" s="1" t="s">
        <v>115</v>
      </c>
      <c r="K65" s="2">
        <v>43188</v>
      </c>
      <c r="L65" s="23">
        <f t="shared" si="0"/>
        <v>0</v>
      </c>
      <c r="M65" s="18">
        <f t="shared" si="1"/>
        <v>762.55</v>
      </c>
    </row>
    <row r="66" spans="1:14" x14ac:dyDescent="0.25">
      <c r="A66" s="2"/>
      <c r="B66" s="38"/>
      <c r="C66" s="7"/>
      <c r="D66" s="38"/>
      <c r="E66" s="7"/>
      <c r="F66" s="1"/>
      <c r="G66" s="24"/>
      <c r="H66" s="43" t="s">
        <v>164</v>
      </c>
      <c r="I66" s="39" t="s">
        <v>117</v>
      </c>
      <c r="J66" s="1" t="s">
        <v>115</v>
      </c>
      <c r="K66" s="2">
        <v>43189</v>
      </c>
      <c r="L66" s="23">
        <f t="shared" ref="L66:L134" si="2">SUM((B65:B66+C65:C66)-D65:D66)</f>
        <v>0</v>
      </c>
      <c r="M66" s="18">
        <f t="shared" si="1"/>
        <v>762.55</v>
      </c>
    </row>
    <row r="67" spans="1:14" x14ac:dyDescent="0.25">
      <c r="A67" s="2"/>
      <c r="B67" s="38"/>
      <c r="C67" s="7"/>
      <c r="D67" s="38"/>
      <c r="E67" s="7"/>
      <c r="F67" s="1"/>
      <c r="G67" s="24"/>
      <c r="H67" s="43" t="s">
        <v>163</v>
      </c>
      <c r="I67" s="39" t="s">
        <v>119</v>
      </c>
      <c r="J67" s="1" t="s">
        <v>115</v>
      </c>
      <c r="K67" s="2">
        <v>43190</v>
      </c>
      <c r="L67" s="23">
        <f t="shared" si="2"/>
        <v>0</v>
      </c>
      <c r="M67" s="18">
        <f t="shared" si="1"/>
        <v>762.55</v>
      </c>
    </row>
    <row r="68" spans="1:14" x14ac:dyDescent="0.25">
      <c r="A68" s="2"/>
      <c r="B68" s="38"/>
      <c r="C68" s="7"/>
      <c r="D68" s="38"/>
      <c r="E68" s="7"/>
      <c r="F68" s="1"/>
      <c r="G68" s="24"/>
      <c r="H68" s="43" t="s">
        <v>162</v>
      </c>
      <c r="I68" s="39" t="s">
        <v>117</v>
      </c>
      <c r="J68" s="1" t="s">
        <v>115</v>
      </c>
      <c r="K68" s="2">
        <v>43190</v>
      </c>
      <c r="L68" s="23">
        <f t="shared" si="2"/>
        <v>0</v>
      </c>
      <c r="M68" s="18">
        <f t="shared" si="1"/>
        <v>762.55</v>
      </c>
    </row>
    <row r="69" spans="1:14" x14ac:dyDescent="0.25">
      <c r="A69" s="2"/>
      <c r="B69" s="38"/>
      <c r="C69" s="7"/>
      <c r="D69" s="38"/>
      <c r="E69" s="7"/>
      <c r="F69" s="1"/>
      <c r="G69" s="24"/>
      <c r="H69" s="43" t="s">
        <v>161</v>
      </c>
      <c r="I69" s="39" t="s">
        <v>122</v>
      </c>
      <c r="J69" s="1" t="s">
        <v>115</v>
      </c>
      <c r="K69" s="2">
        <v>43190</v>
      </c>
      <c r="L69" s="23">
        <f t="shared" si="2"/>
        <v>0</v>
      </c>
      <c r="M69" s="18">
        <f t="shared" ref="M69:M72" si="3">SUM(M68+L69)</f>
        <v>762.55</v>
      </c>
    </row>
    <row r="70" spans="1:14" ht="15.75" thickBot="1" x14ac:dyDescent="0.3">
      <c r="A70" s="2">
        <v>43211</v>
      </c>
      <c r="B70" s="38"/>
      <c r="C70" s="7"/>
      <c r="D70" s="37">
        <v>112.72</v>
      </c>
      <c r="E70" s="7"/>
      <c r="F70" s="1"/>
      <c r="G70" s="24"/>
      <c r="H70" s="41" t="s">
        <v>158</v>
      </c>
      <c r="I70" s="39"/>
      <c r="J70" s="1" t="s">
        <v>115</v>
      </c>
      <c r="K70" s="2"/>
      <c r="L70" s="23">
        <f t="shared" si="2"/>
        <v>-112.72</v>
      </c>
      <c r="M70" s="18">
        <f t="shared" si="3"/>
        <v>649.82999999999993</v>
      </c>
    </row>
    <row r="71" spans="1:14" ht="15.75" thickBot="1" x14ac:dyDescent="0.3">
      <c r="A71" s="2">
        <v>43211</v>
      </c>
      <c r="B71" s="38"/>
      <c r="C71" s="7"/>
      <c r="D71" s="7">
        <v>7.5</v>
      </c>
      <c r="E71" s="7"/>
      <c r="F71" s="1"/>
      <c r="G71" s="1"/>
      <c r="H71" s="40" t="s">
        <v>123</v>
      </c>
      <c r="I71" s="1" t="s">
        <v>124</v>
      </c>
      <c r="J71" s="1" t="s">
        <v>128</v>
      </c>
      <c r="K71" s="2"/>
      <c r="L71" s="23">
        <f>SUM((B69:B71+C69:C71)-D69:D71)</f>
        <v>-7.5</v>
      </c>
      <c r="M71" s="18">
        <f t="shared" si="3"/>
        <v>642.32999999999993</v>
      </c>
    </row>
    <row r="72" spans="1:14" x14ac:dyDescent="0.25">
      <c r="A72" s="2"/>
      <c r="B72" s="38"/>
      <c r="C72" s="7"/>
      <c r="D72" s="7"/>
      <c r="E72" s="7"/>
      <c r="F72" s="1"/>
      <c r="G72" s="24"/>
      <c r="H72" s="42" t="s">
        <v>159</v>
      </c>
      <c r="I72" s="39" t="s">
        <v>126</v>
      </c>
      <c r="J72" s="1" t="s">
        <v>129</v>
      </c>
      <c r="K72" s="2"/>
      <c r="L72" s="23">
        <f t="shared" si="2"/>
        <v>0</v>
      </c>
      <c r="M72" s="18">
        <f t="shared" si="3"/>
        <v>642.32999999999993</v>
      </c>
    </row>
    <row r="73" spans="1:14" x14ac:dyDescent="0.25">
      <c r="A73" s="2"/>
      <c r="B73" s="38"/>
      <c r="C73" s="7"/>
      <c r="D73" s="7"/>
      <c r="E73" s="7"/>
      <c r="F73" s="1"/>
      <c r="G73" s="24"/>
      <c r="H73" s="43" t="s">
        <v>160</v>
      </c>
      <c r="I73" s="39" t="s">
        <v>126</v>
      </c>
      <c r="J73" s="1" t="s">
        <v>129</v>
      </c>
      <c r="K73" s="2"/>
      <c r="L73" s="23">
        <f t="shared" si="2"/>
        <v>0</v>
      </c>
      <c r="M73" s="18">
        <f t="shared" ref="M73:M81" si="4">SUM(M72+L73)</f>
        <v>642.32999999999993</v>
      </c>
    </row>
    <row r="74" spans="1:14" ht="15.75" thickBot="1" x14ac:dyDescent="0.3">
      <c r="A74" s="2">
        <v>43211</v>
      </c>
      <c r="B74" s="38"/>
      <c r="C74" s="7"/>
      <c r="D74" s="37">
        <v>45.94</v>
      </c>
      <c r="E74" s="7"/>
      <c r="F74" s="1"/>
      <c r="G74" s="24"/>
      <c r="H74" s="41" t="s">
        <v>165</v>
      </c>
      <c r="I74" s="39"/>
      <c r="J74" s="1" t="s">
        <v>129</v>
      </c>
      <c r="K74" s="2"/>
      <c r="L74" s="23">
        <f t="shared" si="2"/>
        <v>-45.94</v>
      </c>
      <c r="M74" s="18">
        <f t="shared" si="4"/>
        <v>596.38999999999987</v>
      </c>
    </row>
    <row r="75" spans="1:14" x14ac:dyDescent="0.25">
      <c r="A75" s="2">
        <v>43260</v>
      </c>
      <c r="B75" s="7">
        <v>5</v>
      </c>
      <c r="C75" s="7"/>
      <c r="D75" s="7"/>
      <c r="E75" s="7"/>
      <c r="F75" s="1" t="s">
        <v>28</v>
      </c>
      <c r="G75" s="1" t="s">
        <v>16</v>
      </c>
      <c r="H75" s="1" t="s">
        <v>99</v>
      </c>
      <c r="I75" s="1"/>
      <c r="J75" s="1"/>
      <c r="K75" s="2"/>
      <c r="L75" s="23">
        <f>SUM((B73:B75+C73:C75)-D73:D75)</f>
        <v>5</v>
      </c>
      <c r="M75" s="18">
        <f t="shared" si="4"/>
        <v>601.38999999999987</v>
      </c>
    </row>
    <row r="76" spans="1:14" ht="15.75" thickBot="1" x14ac:dyDescent="0.3">
      <c r="A76" s="2">
        <v>43263</v>
      </c>
      <c r="B76" s="7">
        <v>5</v>
      </c>
      <c r="C76" s="7"/>
      <c r="D76" s="7"/>
      <c r="E76" s="7"/>
      <c r="F76" s="1" t="s">
        <v>34</v>
      </c>
      <c r="G76" s="1" t="s">
        <v>35</v>
      </c>
      <c r="H76" s="1" t="s">
        <v>99</v>
      </c>
      <c r="I76" s="1"/>
      <c r="J76" s="1"/>
      <c r="K76" s="2"/>
      <c r="L76" s="23">
        <f t="shared" si="2"/>
        <v>5</v>
      </c>
      <c r="M76" s="18">
        <f t="shared" si="4"/>
        <v>606.38999999999987</v>
      </c>
    </row>
    <row r="77" spans="1:14" ht="15.75" thickBot="1" x14ac:dyDescent="0.3">
      <c r="A77" s="13">
        <v>43308</v>
      </c>
      <c r="B77" s="14"/>
      <c r="C77" s="14"/>
      <c r="D77" s="14"/>
      <c r="E77" s="14">
        <v>10</v>
      </c>
      <c r="F77" s="15"/>
      <c r="G77" s="15"/>
      <c r="H77" s="15" t="s">
        <v>82</v>
      </c>
      <c r="I77" s="15"/>
      <c r="J77" s="15"/>
      <c r="K77" s="13"/>
      <c r="L77" s="47">
        <f t="shared" si="2"/>
        <v>0</v>
      </c>
      <c r="M77" s="48">
        <f t="shared" si="4"/>
        <v>606.38999999999987</v>
      </c>
      <c r="N77" s="49" t="s">
        <v>156</v>
      </c>
    </row>
    <row r="78" spans="1:14" x14ac:dyDescent="0.25">
      <c r="A78" s="10">
        <v>43356</v>
      </c>
      <c r="B78" s="45"/>
      <c r="C78" s="11"/>
      <c r="D78" s="11">
        <v>100.66</v>
      </c>
      <c r="E78" s="11"/>
      <c r="F78" s="12"/>
      <c r="G78" s="12"/>
      <c r="H78" s="12" t="s">
        <v>111</v>
      </c>
      <c r="I78" s="12" t="s">
        <v>112</v>
      </c>
      <c r="J78" s="12" t="s">
        <v>110</v>
      </c>
      <c r="K78" s="46">
        <v>43172</v>
      </c>
      <c r="L78" s="26">
        <f>SUM((B77:B78+C77:C78)-D77:D78)</f>
        <v>-100.66</v>
      </c>
      <c r="M78" s="26">
        <f t="shared" si="4"/>
        <v>505.7299999999999</v>
      </c>
    </row>
    <row r="79" spans="1:14" x14ac:dyDescent="0.25">
      <c r="A79" s="2">
        <v>43356</v>
      </c>
      <c r="B79" s="7"/>
      <c r="C79" s="7"/>
      <c r="D79" s="7">
        <v>29.94</v>
      </c>
      <c r="E79" s="7"/>
      <c r="F79" s="1"/>
      <c r="G79" s="1"/>
      <c r="H79" s="1" t="s">
        <v>130</v>
      </c>
      <c r="I79" s="1" t="s">
        <v>131</v>
      </c>
      <c r="J79" s="1" t="s">
        <v>115</v>
      </c>
      <c r="K79" s="2">
        <v>43325</v>
      </c>
      <c r="L79" s="18">
        <f>SUM((B78:B79+C78:C79)-D78:D79)</f>
        <v>-29.94</v>
      </c>
      <c r="M79" s="18">
        <f t="shared" si="4"/>
        <v>475.78999999999991</v>
      </c>
    </row>
    <row r="80" spans="1:14" x14ac:dyDescent="0.25">
      <c r="A80" s="10">
        <v>43360</v>
      </c>
      <c r="B80" s="11"/>
      <c r="C80" s="11"/>
      <c r="D80" s="11">
        <v>89.95</v>
      </c>
      <c r="E80" s="11"/>
      <c r="F80" s="12"/>
      <c r="G80" s="12"/>
      <c r="H80" s="12" t="s">
        <v>132</v>
      </c>
      <c r="I80" s="12" t="s">
        <v>119</v>
      </c>
      <c r="J80" s="12" t="s">
        <v>115</v>
      </c>
      <c r="K80" s="10">
        <v>43360</v>
      </c>
      <c r="L80" s="31">
        <f>SUM((B78:B80+C78:C80)-D78:D80)</f>
        <v>-89.95</v>
      </c>
      <c r="M80" s="18">
        <f t="shared" si="4"/>
        <v>385.83999999999992</v>
      </c>
    </row>
    <row r="81" spans="1:14" ht="15.75" thickBot="1" x14ac:dyDescent="0.3">
      <c r="A81" s="2">
        <v>43360</v>
      </c>
      <c r="B81" s="7">
        <v>5</v>
      </c>
      <c r="C81" s="7"/>
      <c r="D81" s="7"/>
      <c r="E81" s="7"/>
      <c r="F81" s="1" t="s">
        <v>53</v>
      </c>
      <c r="G81" s="1" t="s">
        <v>92</v>
      </c>
      <c r="H81" s="1" t="s">
        <v>99</v>
      </c>
      <c r="I81" s="1"/>
      <c r="J81" s="1"/>
      <c r="K81" s="2"/>
      <c r="L81" s="23">
        <f t="shared" si="2"/>
        <v>5</v>
      </c>
      <c r="M81" s="18">
        <f t="shared" si="4"/>
        <v>390.83999999999992</v>
      </c>
    </row>
    <row r="82" spans="1:14" ht="15.75" thickBot="1" x14ac:dyDescent="0.3">
      <c r="A82" s="50">
        <v>43363</v>
      </c>
      <c r="B82" s="51"/>
      <c r="C82" s="51"/>
      <c r="D82" s="51"/>
      <c r="E82" s="51">
        <v>5</v>
      </c>
      <c r="F82" s="52"/>
      <c r="G82" s="52"/>
      <c r="H82" s="52" t="s">
        <v>82</v>
      </c>
      <c r="I82" s="52"/>
      <c r="J82" s="52"/>
      <c r="K82" s="50"/>
      <c r="L82" s="53">
        <f t="shared" si="2"/>
        <v>0</v>
      </c>
      <c r="M82" s="54">
        <f>SUM(M81+L82)</f>
        <v>390.83999999999992</v>
      </c>
      <c r="N82" s="55" t="s">
        <v>169</v>
      </c>
    </row>
    <row r="83" spans="1:14" x14ac:dyDescent="0.25">
      <c r="A83" s="10">
        <v>43363</v>
      </c>
      <c r="B83" s="11">
        <v>5</v>
      </c>
      <c r="C83" s="11"/>
      <c r="D83" s="11"/>
      <c r="E83" s="11"/>
      <c r="F83" s="12" t="s">
        <v>75</v>
      </c>
      <c r="G83" s="12" t="s">
        <v>76</v>
      </c>
      <c r="H83" s="12" t="s">
        <v>99</v>
      </c>
      <c r="I83" s="12"/>
      <c r="J83" s="12"/>
      <c r="K83" s="12"/>
      <c r="L83" s="31">
        <f t="shared" si="2"/>
        <v>5</v>
      </c>
      <c r="M83" s="26">
        <f t="shared" ref="M83:M134" si="5">SUM(M82+L83)</f>
        <v>395.83999999999992</v>
      </c>
    </row>
    <row r="84" spans="1:14" x14ac:dyDescent="0.25">
      <c r="A84" s="10">
        <v>43363</v>
      </c>
      <c r="B84" s="11">
        <v>5</v>
      </c>
      <c r="C84" s="11"/>
      <c r="D84" s="11"/>
      <c r="E84" s="11"/>
      <c r="F84" s="12" t="s">
        <v>28</v>
      </c>
      <c r="G84" s="12" t="s">
        <v>76</v>
      </c>
      <c r="H84" s="12" t="s">
        <v>99</v>
      </c>
      <c r="I84" s="12"/>
      <c r="J84" s="12"/>
      <c r="K84" s="12"/>
      <c r="L84" s="23">
        <f t="shared" si="2"/>
        <v>5</v>
      </c>
      <c r="M84" s="18">
        <f t="shared" si="5"/>
        <v>400.83999999999992</v>
      </c>
    </row>
    <row r="85" spans="1:14" x14ac:dyDescent="0.25">
      <c r="A85" s="10">
        <v>43363</v>
      </c>
      <c r="B85" s="11">
        <v>5</v>
      </c>
      <c r="C85" s="11"/>
      <c r="D85" s="11"/>
      <c r="E85" s="11"/>
      <c r="F85" s="12" t="s">
        <v>73</v>
      </c>
      <c r="G85" s="12" t="s">
        <v>74</v>
      </c>
      <c r="H85" s="12" t="s">
        <v>99</v>
      </c>
      <c r="I85" s="12"/>
      <c r="J85" s="12"/>
      <c r="K85" s="12"/>
      <c r="L85" s="23">
        <f t="shared" si="2"/>
        <v>5</v>
      </c>
      <c r="M85" s="18">
        <f t="shared" si="5"/>
        <v>405.83999999999992</v>
      </c>
    </row>
    <row r="86" spans="1:14" x14ac:dyDescent="0.25">
      <c r="A86" s="10">
        <v>43363</v>
      </c>
      <c r="B86" s="11">
        <v>5</v>
      </c>
      <c r="C86" s="11"/>
      <c r="D86" s="11"/>
      <c r="E86" s="11"/>
      <c r="F86" s="12" t="s">
        <v>134</v>
      </c>
      <c r="G86" s="12" t="s">
        <v>135</v>
      </c>
      <c r="H86" s="12" t="s">
        <v>99</v>
      </c>
      <c r="I86" s="12"/>
      <c r="J86" s="12"/>
      <c r="K86" s="12"/>
      <c r="L86" s="23">
        <f t="shared" si="2"/>
        <v>5</v>
      </c>
      <c r="M86" s="18">
        <f t="shared" si="5"/>
        <v>410.83999999999992</v>
      </c>
    </row>
    <row r="87" spans="1:14" x14ac:dyDescent="0.25">
      <c r="A87" s="10">
        <v>43363</v>
      </c>
      <c r="B87" s="11">
        <v>5</v>
      </c>
      <c r="C87" s="11"/>
      <c r="D87" s="11"/>
      <c r="E87" s="11"/>
      <c r="F87" s="12" t="s">
        <v>55</v>
      </c>
      <c r="G87" s="12" t="s">
        <v>56</v>
      </c>
      <c r="H87" s="12" t="s">
        <v>99</v>
      </c>
      <c r="I87" s="12"/>
      <c r="J87" s="12"/>
      <c r="K87" s="12"/>
      <c r="L87" s="23">
        <f t="shared" si="2"/>
        <v>5</v>
      </c>
      <c r="M87" s="18">
        <f t="shared" si="5"/>
        <v>415.83999999999992</v>
      </c>
    </row>
    <row r="88" spans="1:14" x14ac:dyDescent="0.25">
      <c r="A88" s="10">
        <v>43363</v>
      </c>
      <c r="B88" s="11">
        <v>5</v>
      </c>
      <c r="C88" s="11"/>
      <c r="D88" s="11"/>
      <c r="E88" s="11"/>
      <c r="F88" s="12" t="s">
        <v>136</v>
      </c>
      <c r="G88" s="12" t="s">
        <v>66</v>
      </c>
      <c r="H88" s="12" t="s">
        <v>99</v>
      </c>
      <c r="I88" s="12"/>
      <c r="J88" s="12"/>
      <c r="K88" s="12"/>
      <c r="L88" s="23">
        <f t="shared" si="2"/>
        <v>5</v>
      </c>
      <c r="M88" s="18">
        <f t="shared" si="5"/>
        <v>420.83999999999992</v>
      </c>
    </row>
    <row r="89" spans="1:14" x14ac:dyDescent="0.25">
      <c r="A89" s="10">
        <v>43363</v>
      </c>
      <c r="B89" s="11">
        <v>5</v>
      </c>
      <c r="C89" s="11"/>
      <c r="D89" s="11"/>
      <c r="E89" s="11"/>
      <c r="F89" s="12" t="s">
        <v>62</v>
      </c>
      <c r="G89" s="12" t="s">
        <v>63</v>
      </c>
      <c r="H89" s="12" t="s">
        <v>99</v>
      </c>
      <c r="I89" s="12"/>
      <c r="J89" s="12"/>
      <c r="K89" s="12"/>
      <c r="L89" s="23">
        <f t="shared" si="2"/>
        <v>5</v>
      </c>
      <c r="M89" s="18">
        <f t="shared" si="5"/>
        <v>425.83999999999992</v>
      </c>
    </row>
    <row r="90" spans="1:14" x14ac:dyDescent="0.25">
      <c r="A90" s="10">
        <v>43363</v>
      </c>
      <c r="B90" s="11">
        <v>5</v>
      </c>
      <c r="C90" s="11"/>
      <c r="D90" s="11"/>
      <c r="E90" s="11"/>
      <c r="F90" s="12" t="s">
        <v>6</v>
      </c>
      <c r="G90" s="12" t="s">
        <v>7</v>
      </c>
      <c r="H90" s="12" t="s">
        <v>99</v>
      </c>
      <c r="I90" s="12"/>
      <c r="J90" s="12"/>
      <c r="K90" s="12"/>
      <c r="L90" s="23">
        <f t="shared" si="2"/>
        <v>5</v>
      </c>
      <c r="M90" s="18">
        <f t="shared" si="5"/>
        <v>430.83999999999992</v>
      </c>
    </row>
    <row r="91" spans="1:14" x14ac:dyDescent="0.25">
      <c r="A91" s="10">
        <v>43363</v>
      </c>
      <c r="B91" s="11">
        <v>5</v>
      </c>
      <c r="C91" s="11"/>
      <c r="D91" s="11"/>
      <c r="E91" s="11"/>
      <c r="F91" s="12" t="s">
        <v>11</v>
      </c>
      <c r="G91" s="12" t="s">
        <v>12</v>
      </c>
      <c r="H91" s="12" t="s">
        <v>99</v>
      </c>
      <c r="I91" s="12"/>
      <c r="J91" s="12"/>
      <c r="K91" s="12"/>
      <c r="L91" s="23">
        <f t="shared" si="2"/>
        <v>5</v>
      </c>
      <c r="M91" s="18">
        <f t="shared" si="5"/>
        <v>435.83999999999992</v>
      </c>
    </row>
    <row r="92" spans="1:14" x14ac:dyDescent="0.25">
      <c r="A92" s="10">
        <v>43363</v>
      </c>
      <c r="B92" s="11">
        <v>5</v>
      </c>
      <c r="C92" s="11"/>
      <c r="D92" s="11"/>
      <c r="E92" s="11"/>
      <c r="F92" s="12" t="s">
        <v>13</v>
      </c>
      <c r="G92" s="12" t="s">
        <v>12</v>
      </c>
      <c r="H92" s="12" t="s">
        <v>99</v>
      </c>
      <c r="I92" s="12"/>
      <c r="J92" s="12"/>
      <c r="K92" s="12"/>
      <c r="L92" s="23">
        <f t="shared" si="2"/>
        <v>5</v>
      </c>
      <c r="M92" s="18">
        <f t="shared" si="5"/>
        <v>440.83999999999992</v>
      </c>
    </row>
    <row r="93" spans="1:14" x14ac:dyDescent="0.25">
      <c r="A93" s="10">
        <v>43363</v>
      </c>
      <c r="B93" s="11">
        <v>5</v>
      </c>
      <c r="C93" s="11"/>
      <c r="D93" s="11"/>
      <c r="E93" s="11"/>
      <c r="F93" s="12" t="s">
        <v>19</v>
      </c>
      <c r="G93" s="12" t="s">
        <v>20</v>
      </c>
      <c r="H93" s="12" t="s">
        <v>99</v>
      </c>
      <c r="I93" s="12"/>
      <c r="J93" s="12"/>
      <c r="K93" s="12"/>
      <c r="L93" s="23">
        <f t="shared" si="2"/>
        <v>5</v>
      </c>
      <c r="M93" s="18">
        <f t="shared" si="5"/>
        <v>445.83999999999992</v>
      </c>
    </row>
    <row r="94" spans="1:14" x14ac:dyDescent="0.25">
      <c r="A94" s="10">
        <v>43363</v>
      </c>
      <c r="B94" s="11">
        <v>5</v>
      </c>
      <c r="C94" s="11"/>
      <c r="D94" s="11"/>
      <c r="E94" s="11"/>
      <c r="F94" s="12" t="s">
        <v>21</v>
      </c>
      <c r="G94" s="12" t="s">
        <v>20</v>
      </c>
      <c r="H94" s="12" t="s">
        <v>99</v>
      </c>
      <c r="I94" s="12"/>
      <c r="J94" s="12"/>
      <c r="K94" s="12"/>
      <c r="L94" s="23">
        <f t="shared" si="2"/>
        <v>5</v>
      </c>
      <c r="M94" s="18">
        <f t="shared" si="5"/>
        <v>450.83999999999992</v>
      </c>
    </row>
    <row r="95" spans="1:14" x14ac:dyDescent="0.25">
      <c r="A95" s="10">
        <v>43363</v>
      </c>
      <c r="B95" s="11">
        <v>5</v>
      </c>
      <c r="C95" s="11"/>
      <c r="D95" s="11"/>
      <c r="E95" s="11"/>
      <c r="F95" s="12" t="s">
        <v>22</v>
      </c>
      <c r="G95" s="12" t="s">
        <v>36</v>
      </c>
      <c r="H95" s="12" t="s">
        <v>99</v>
      </c>
      <c r="I95" s="12"/>
      <c r="J95" s="12"/>
      <c r="K95" s="12"/>
      <c r="L95" s="23">
        <f t="shared" si="2"/>
        <v>5</v>
      </c>
      <c r="M95" s="18">
        <f t="shared" si="5"/>
        <v>455.83999999999992</v>
      </c>
    </row>
    <row r="96" spans="1:14" x14ac:dyDescent="0.25">
      <c r="A96" s="10">
        <v>43363</v>
      </c>
      <c r="B96" s="11">
        <v>5</v>
      </c>
      <c r="C96" s="11"/>
      <c r="D96" s="11"/>
      <c r="E96" s="11"/>
      <c r="F96" s="12" t="s">
        <v>64</v>
      </c>
      <c r="G96" s="12" t="s">
        <v>36</v>
      </c>
      <c r="H96" s="12" t="s">
        <v>99</v>
      </c>
      <c r="I96" s="12"/>
      <c r="J96" s="12"/>
      <c r="K96" s="12"/>
      <c r="L96" s="23">
        <f t="shared" si="2"/>
        <v>5</v>
      </c>
      <c r="M96" s="18">
        <f t="shared" si="5"/>
        <v>460.83999999999992</v>
      </c>
    </row>
    <row r="97" spans="1:15" x14ac:dyDescent="0.25">
      <c r="A97" s="10">
        <v>43363</v>
      </c>
      <c r="B97" s="11">
        <v>5</v>
      </c>
      <c r="C97" s="11"/>
      <c r="D97" s="11"/>
      <c r="E97" s="11"/>
      <c r="F97" s="12" t="s">
        <v>3</v>
      </c>
      <c r="G97" s="12" t="s">
        <v>4</v>
      </c>
      <c r="H97" s="12" t="s">
        <v>99</v>
      </c>
      <c r="I97" s="12"/>
      <c r="J97" s="12"/>
      <c r="K97" s="12"/>
      <c r="L97" s="23">
        <f t="shared" si="2"/>
        <v>5</v>
      </c>
      <c r="M97" s="18">
        <f t="shared" si="5"/>
        <v>465.83999999999992</v>
      </c>
    </row>
    <row r="98" spans="1:15" x14ac:dyDescent="0.25">
      <c r="A98" s="10">
        <v>43363</v>
      </c>
      <c r="B98" s="11">
        <v>5</v>
      </c>
      <c r="C98" s="11"/>
      <c r="D98" s="11"/>
      <c r="E98" s="11"/>
      <c r="F98" s="12" t="s">
        <v>5</v>
      </c>
      <c r="G98" s="12" t="s">
        <v>4</v>
      </c>
      <c r="H98" s="12" t="s">
        <v>99</v>
      </c>
      <c r="I98" s="12"/>
      <c r="J98" s="12"/>
      <c r="K98" s="12"/>
      <c r="L98" s="23">
        <f t="shared" si="2"/>
        <v>5</v>
      </c>
      <c r="M98" s="18">
        <f t="shared" si="5"/>
        <v>470.83999999999992</v>
      </c>
    </row>
    <row r="99" spans="1:15" x14ac:dyDescent="0.25">
      <c r="A99" s="10">
        <v>43371</v>
      </c>
      <c r="B99" s="11"/>
      <c r="C99" s="11"/>
      <c r="D99" s="11"/>
      <c r="E99" s="11">
        <v>80</v>
      </c>
      <c r="F99" s="12"/>
      <c r="G99" s="12"/>
      <c r="H99" s="1" t="s">
        <v>82</v>
      </c>
      <c r="I99" s="12"/>
      <c r="J99" s="12"/>
      <c r="K99" s="12"/>
      <c r="L99" s="23">
        <f t="shared" si="2"/>
        <v>0</v>
      </c>
      <c r="M99" s="18">
        <f t="shared" si="5"/>
        <v>470.83999999999992</v>
      </c>
    </row>
    <row r="100" spans="1:15" x14ac:dyDescent="0.25">
      <c r="A100" s="10">
        <v>43377</v>
      </c>
      <c r="B100" s="11">
        <v>5</v>
      </c>
      <c r="C100" s="11"/>
      <c r="D100" s="11"/>
      <c r="E100" s="11"/>
      <c r="F100" s="12" t="s">
        <v>53</v>
      </c>
      <c r="G100" s="12" t="s">
        <v>54</v>
      </c>
      <c r="H100" s="12" t="s">
        <v>99</v>
      </c>
      <c r="I100" s="12"/>
      <c r="J100" s="12"/>
      <c r="K100" s="12"/>
      <c r="L100" s="23">
        <f t="shared" si="2"/>
        <v>5</v>
      </c>
      <c r="M100" s="18">
        <f t="shared" si="5"/>
        <v>475.83999999999992</v>
      </c>
    </row>
    <row r="101" spans="1:15" x14ac:dyDescent="0.25">
      <c r="A101" s="2">
        <v>43391</v>
      </c>
      <c r="B101" s="7">
        <v>5</v>
      </c>
      <c r="C101" s="7"/>
      <c r="D101" s="7"/>
      <c r="E101" s="7"/>
      <c r="F101" s="1" t="s">
        <v>30</v>
      </c>
      <c r="G101" s="1" t="s">
        <v>29</v>
      </c>
      <c r="H101" s="1" t="s">
        <v>99</v>
      </c>
      <c r="I101" s="1"/>
      <c r="J101" s="1"/>
      <c r="K101" s="1"/>
      <c r="L101" s="23">
        <f t="shared" si="2"/>
        <v>5</v>
      </c>
      <c r="M101" s="18">
        <f t="shared" si="5"/>
        <v>480.83999999999992</v>
      </c>
    </row>
    <row r="102" spans="1:15" x14ac:dyDescent="0.25">
      <c r="A102" s="2">
        <v>43396</v>
      </c>
      <c r="B102" s="7"/>
      <c r="C102" s="7"/>
      <c r="D102" s="7">
        <v>10.1</v>
      </c>
      <c r="E102" s="7"/>
      <c r="F102" s="1"/>
      <c r="G102" s="1"/>
      <c r="H102" s="1" t="s">
        <v>138</v>
      </c>
      <c r="I102" s="1" t="s">
        <v>139</v>
      </c>
      <c r="J102" s="1" t="s">
        <v>140</v>
      </c>
      <c r="K102" s="1"/>
      <c r="L102" s="23">
        <f t="shared" si="2"/>
        <v>-10.1</v>
      </c>
      <c r="M102" s="18">
        <f t="shared" si="5"/>
        <v>470.7399999999999</v>
      </c>
    </row>
    <row r="103" spans="1:15" x14ac:dyDescent="0.25">
      <c r="A103" s="2">
        <v>43402</v>
      </c>
      <c r="B103" s="7">
        <v>5</v>
      </c>
      <c r="C103" s="7"/>
      <c r="D103" s="7"/>
      <c r="E103" s="7"/>
      <c r="F103" s="1" t="s">
        <v>142</v>
      </c>
      <c r="G103" s="1" t="s">
        <v>143</v>
      </c>
      <c r="H103" s="1" t="s">
        <v>99</v>
      </c>
      <c r="I103" s="1"/>
      <c r="J103" s="1"/>
      <c r="K103" s="1"/>
      <c r="L103" s="23">
        <f t="shared" si="2"/>
        <v>5</v>
      </c>
      <c r="M103" s="18">
        <f t="shared" si="5"/>
        <v>475.7399999999999</v>
      </c>
    </row>
    <row r="104" spans="1:15" x14ac:dyDescent="0.25">
      <c r="A104" s="2">
        <v>43402</v>
      </c>
      <c r="B104" s="7">
        <v>5</v>
      </c>
      <c r="C104" s="7"/>
      <c r="D104" s="7"/>
      <c r="E104" s="7"/>
      <c r="F104" s="1" t="s">
        <v>142</v>
      </c>
      <c r="G104" s="1" t="s">
        <v>143</v>
      </c>
      <c r="H104" s="1" t="s">
        <v>144</v>
      </c>
      <c r="I104" s="1"/>
      <c r="J104" s="1"/>
      <c r="K104" s="1"/>
      <c r="L104" s="23">
        <f t="shared" si="2"/>
        <v>5</v>
      </c>
      <c r="M104" s="18">
        <f t="shared" si="5"/>
        <v>480.7399999999999</v>
      </c>
    </row>
    <row r="105" spans="1:15" ht="15.75" thickBot="1" x14ac:dyDescent="0.3">
      <c r="A105" s="2">
        <v>43402</v>
      </c>
      <c r="B105" s="7">
        <v>5</v>
      </c>
      <c r="C105" s="7"/>
      <c r="D105" s="7"/>
      <c r="E105" s="7"/>
      <c r="F105" s="1" t="s">
        <v>145</v>
      </c>
      <c r="G105" s="1" t="s">
        <v>146</v>
      </c>
      <c r="H105" s="27" t="s">
        <v>99</v>
      </c>
      <c r="I105" s="1"/>
      <c r="J105" s="1"/>
      <c r="K105" s="1"/>
      <c r="L105" s="23">
        <f t="shared" si="2"/>
        <v>5</v>
      </c>
      <c r="M105" s="18">
        <f t="shared" si="5"/>
        <v>485.7399999999999</v>
      </c>
    </row>
    <row r="106" spans="1:15" x14ac:dyDescent="0.25">
      <c r="A106" s="2"/>
      <c r="B106" s="7"/>
      <c r="C106" s="7"/>
      <c r="D106" s="38"/>
      <c r="E106" s="7"/>
      <c r="F106" s="1"/>
      <c r="G106" s="24"/>
      <c r="H106" s="42" t="s">
        <v>147</v>
      </c>
      <c r="I106" s="39" t="s">
        <v>141</v>
      </c>
      <c r="J106" s="1" t="s">
        <v>115</v>
      </c>
      <c r="K106" s="2">
        <v>43401</v>
      </c>
      <c r="L106" s="23">
        <f t="shared" si="2"/>
        <v>0</v>
      </c>
      <c r="M106" s="18">
        <f t="shared" si="5"/>
        <v>485.7399999999999</v>
      </c>
    </row>
    <row r="107" spans="1:15" x14ac:dyDescent="0.25">
      <c r="A107" s="2"/>
      <c r="B107" s="7"/>
      <c r="C107" s="7"/>
      <c r="D107" s="38"/>
      <c r="E107" s="7"/>
      <c r="F107" s="1"/>
      <c r="G107" s="24"/>
      <c r="H107" s="43" t="s">
        <v>150</v>
      </c>
      <c r="I107" s="39" t="s">
        <v>117</v>
      </c>
      <c r="J107" s="1" t="s">
        <v>115</v>
      </c>
      <c r="K107" s="2">
        <v>43390</v>
      </c>
      <c r="L107" s="23">
        <f t="shared" si="2"/>
        <v>0</v>
      </c>
      <c r="M107" s="18">
        <f t="shared" si="5"/>
        <v>485.7399999999999</v>
      </c>
    </row>
    <row r="108" spans="1:15" x14ac:dyDescent="0.25">
      <c r="A108" s="2"/>
      <c r="B108" s="7"/>
      <c r="C108" s="7"/>
      <c r="D108" s="38"/>
      <c r="E108" s="7"/>
      <c r="F108" s="1"/>
      <c r="G108" s="24"/>
      <c r="H108" s="43" t="s">
        <v>151</v>
      </c>
      <c r="I108" s="39" t="s">
        <v>117</v>
      </c>
      <c r="J108" s="1" t="s">
        <v>115</v>
      </c>
      <c r="K108" s="2">
        <v>43390</v>
      </c>
      <c r="L108" s="23">
        <f t="shared" si="2"/>
        <v>0</v>
      </c>
      <c r="M108" s="18">
        <f t="shared" si="5"/>
        <v>485.7399999999999</v>
      </c>
    </row>
    <row r="109" spans="1:15" x14ac:dyDescent="0.25">
      <c r="A109" s="2"/>
      <c r="B109" s="7"/>
      <c r="C109" s="7"/>
      <c r="D109" s="38"/>
      <c r="E109" s="7"/>
      <c r="F109" s="1"/>
      <c r="G109" s="24"/>
      <c r="H109" s="43" t="s">
        <v>167</v>
      </c>
      <c r="I109" s="39" t="s">
        <v>117</v>
      </c>
      <c r="J109" s="1" t="s">
        <v>115</v>
      </c>
      <c r="K109" s="2">
        <v>43390</v>
      </c>
      <c r="L109" s="23">
        <f t="shared" si="2"/>
        <v>0</v>
      </c>
      <c r="M109" s="18">
        <f t="shared" si="5"/>
        <v>485.7399999999999</v>
      </c>
      <c r="O109" s="59"/>
    </row>
    <row r="110" spans="1:15" ht="15.75" thickBot="1" x14ac:dyDescent="0.3">
      <c r="A110" s="2">
        <v>43403</v>
      </c>
      <c r="B110" s="7"/>
      <c r="C110" s="7"/>
      <c r="D110" s="21">
        <v>86.53</v>
      </c>
      <c r="E110" s="7"/>
      <c r="F110" s="1"/>
      <c r="G110" s="24"/>
      <c r="H110" s="41" t="s">
        <v>166</v>
      </c>
      <c r="I110" s="39"/>
      <c r="J110" s="1"/>
      <c r="K110" s="2"/>
      <c r="L110" s="23">
        <f t="shared" si="2"/>
        <v>-86.53</v>
      </c>
      <c r="M110" s="18">
        <f t="shared" si="5"/>
        <v>399.20999999999992</v>
      </c>
      <c r="O110" s="59"/>
    </row>
    <row r="111" spans="1:15" x14ac:dyDescent="0.25">
      <c r="A111" s="2">
        <v>43403</v>
      </c>
      <c r="B111" s="7"/>
      <c r="C111" s="7"/>
      <c r="D111" s="7">
        <v>17.18</v>
      </c>
      <c r="E111" s="7"/>
      <c r="F111" s="1"/>
      <c r="G111" s="1"/>
      <c r="H111" s="12" t="s">
        <v>148</v>
      </c>
      <c r="I111" s="1" t="s">
        <v>101</v>
      </c>
      <c r="J111" s="1" t="s">
        <v>149</v>
      </c>
      <c r="K111" s="2">
        <v>43403</v>
      </c>
      <c r="L111" s="23">
        <f>SUM((B109:B111+C109:C111)-D109:D111)</f>
        <v>-17.18</v>
      </c>
      <c r="M111" s="18">
        <f t="shared" si="5"/>
        <v>382.02999999999992</v>
      </c>
      <c r="O111" s="59"/>
    </row>
    <row r="112" spans="1:15" x14ac:dyDescent="0.25">
      <c r="A112" s="2">
        <v>43403</v>
      </c>
      <c r="B112" s="7"/>
      <c r="C112" s="7"/>
      <c r="D112" s="7"/>
      <c r="E112" s="7">
        <v>25</v>
      </c>
      <c r="F112" s="1"/>
      <c r="G112" s="1"/>
      <c r="H112" s="1" t="s">
        <v>82</v>
      </c>
      <c r="I112" s="1"/>
      <c r="J112" s="1"/>
      <c r="K112" s="2"/>
      <c r="L112" s="23">
        <f t="shared" si="2"/>
        <v>0</v>
      </c>
      <c r="M112" s="18">
        <f t="shared" si="5"/>
        <v>382.02999999999992</v>
      </c>
      <c r="O112" s="59"/>
    </row>
    <row r="113" spans="1:15" x14ac:dyDescent="0.25">
      <c r="A113" s="2">
        <v>43414</v>
      </c>
      <c r="B113" s="7">
        <v>5</v>
      </c>
      <c r="C113" s="7"/>
      <c r="D113" s="7"/>
      <c r="E113" s="7"/>
      <c r="F113" s="1" t="s">
        <v>3</v>
      </c>
      <c r="G113" s="1" t="s">
        <v>16</v>
      </c>
      <c r="H113" s="1" t="s">
        <v>99</v>
      </c>
      <c r="I113" s="1"/>
      <c r="J113" s="1"/>
      <c r="K113" s="1"/>
      <c r="L113" s="23">
        <f t="shared" si="2"/>
        <v>5</v>
      </c>
      <c r="M113" s="18">
        <f t="shared" si="5"/>
        <v>387.02999999999992</v>
      </c>
      <c r="O113" s="59"/>
    </row>
    <row r="114" spans="1:15" x14ac:dyDescent="0.25">
      <c r="A114" s="2">
        <v>43433</v>
      </c>
      <c r="B114" s="7"/>
      <c r="C114" s="7"/>
      <c r="D114" s="7"/>
      <c r="E114" s="7">
        <v>5</v>
      </c>
      <c r="F114" s="1"/>
      <c r="G114" s="1"/>
      <c r="H114" s="1" t="s">
        <v>82</v>
      </c>
      <c r="I114" s="1"/>
      <c r="J114" s="1"/>
      <c r="K114" s="1"/>
      <c r="L114" s="23">
        <f t="shared" si="2"/>
        <v>0</v>
      </c>
      <c r="M114" s="18">
        <f t="shared" si="5"/>
        <v>387.02999999999992</v>
      </c>
      <c r="O114" s="59"/>
    </row>
    <row r="115" spans="1:15" x14ac:dyDescent="0.25">
      <c r="A115" s="2">
        <v>43477</v>
      </c>
      <c r="B115" s="7"/>
      <c r="C115" s="7"/>
      <c r="D115" s="7">
        <v>29.45</v>
      </c>
      <c r="E115" s="7"/>
      <c r="F115" s="1"/>
      <c r="G115" s="1"/>
      <c r="H115" s="1" t="s">
        <v>153</v>
      </c>
      <c r="I115" s="1" t="s">
        <v>104</v>
      </c>
      <c r="J115" s="1" t="s">
        <v>140</v>
      </c>
      <c r="K115" s="2">
        <v>43433</v>
      </c>
      <c r="L115" s="23">
        <f t="shared" si="2"/>
        <v>-29.45</v>
      </c>
      <c r="M115" s="18">
        <f t="shared" si="5"/>
        <v>357.57999999999993</v>
      </c>
      <c r="O115" s="59"/>
    </row>
    <row r="116" spans="1:15" x14ac:dyDescent="0.25">
      <c r="A116" s="2">
        <v>43477</v>
      </c>
      <c r="B116" s="7"/>
      <c r="C116" s="7"/>
      <c r="D116" s="7">
        <v>49.95</v>
      </c>
      <c r="E116" s="7"/>
      <c r="F116" s="1"/>
      <c r="G116" s="1"/>
      <c r="H116" s="1" t="s">
        <v>154</v>
      </c>
      <c r="I116" s="1"/>
      <c r="J116" s="1" t="s">
        <v>140</v>
      </c>
      <c r="K116" s="2">
        <v>43443</v>
      </c>
      <c r="L116" s="23">
        <f t="shared" si="2"/>
        <v>-49.95</v>
      </c>
      <c r="M116" s="18">
        <f t="shared" si="5"/>
        <v>307.62999999999994</v>
      </c>
      <c r="O116" s="59"/>
    </row>
    <row r="117" spans="1:15" x14ac:dyDescent="0.25">
      <c r="A117" s="2">
        <v>43479</v>
      </c>
      <c r="B117" s="7">
        <v>5</v>
      </c>
      <c r="C117" s="7"/>
      <c r="D117" s="7"/>
      <c r="E117" s="7"/>
      <c r="F117" s="1" t="s">
        <v>43</v>
      </c>
      <c r="G117" s="1" t="s">
        <v>42</v>
      </c>
      <c r="H117" s="1" t="s">
        <v>99</v>
      </c>
      <c r="I117" s="1"/>
      <c r="J117" s="1"/>
      <c r="K117" s="1"/>
      <c r="L117" s="23">
        <f t="shared" si="2"/>
        <v>5</v>
      </c>
      <c r="M117" s="18">
        <f t="shared" si="5"/>
        <v>312.62999999999994</v>
      </c>
      <c r="O117" s="59"/>
    </row>
    <row r="118" spans="1:15" x14ac:dyDescent="0.25">
      <c r="A118" s="2">
        <v>43479</v>
      </c>
      <c r="B118" s="7">
        <v>5</v>
      </c>
      <c r="C118" s="7"/>
      <c r="D118" s="7"/>
      <c r="E118" s="7"/>
      <c r="F118" s="1" t="s">
        <v>67</v>
      </c>
      <c r="G118" s="1" t="s">
        <v>68</v>
      </c>
      <c r="H118" s="1" t="s">
        <v>99</v>
      </c>
      <c r="I118" s="1"/>
      <c r="J118" s="1"/>
      <c r="K118" s="1"/>
      <c r="L118" s="23">
        <f t="shared" si="2"/>
        <v>5</v>
      </c>
      <c r="M118" s="18">
        <f t="shared" si="5"/>
        <v>317.62999999999994</v>
      </c>
    </row>
    <row r="119" spans="1:15" x14ac:dyDescent="0.25">
      <c r="A119" s="2">
        <v>43489</v>
      </c>
      <c r="B119" s="7"/>
      <c r="C119" s="7"/>
      <c r="D119" s="7"/>
      <c r="E119" s="7">
        <v>10</v>
      </c>
      <c r="F119" s="1"/>
      <c r="G119" s="1"/>
      <c r="H119" s="1" t="s">
        <v>82</v>
      </c>
      <c r="I119" s="1"/>
      <c r="J119" s="1"/>
      <c r="K119" s="1"/>
      <c r="L119" s="23">
        <f t="shared" si="2"/>
        <v>0</v>
      </c>
      <c r="M119" s="18">
        <f t="shared" si="5"/>
        <v>317.62999999999994</v>
      </c>
    </row>
    <row r="120" spans="1:15" x14ac:dyDescent="0.25">
      <c r="A120" s="2">
        <v>43490</v>
      </c>
      <c r="B120" s="7">
        <v>5</v>
      </c>
      <c r="C120" s="7"/>
      <c r="D120" s="7"/>
      <c r="E120" s="7"/>
      <c r="F120" s="1" t="s">
        <v>53</v>
      </c>
      <c r="G120" s="1" t="s">
        <v>59</v>
      </c>
      <c r="H120" s="1" t="s">
        <v>99</v>
      </c>
      <c r="I120" s="1"/>
      <c r="J120" s="1"/>
      <c r="K120" s="1"/>
      <c r="L120" s="23">
        <f t="shared" si="2"/>
        <v>5</v>
      </c>
      <c r="M120" s="18">
        <f t="shared" si="5"/>
        <v>322.62999999999994</v>
      </c>
    </row>
    <row r="121" spans="1:15" x14ac:dyDescent="0.25">
      <c r="A121" s="2">
        <v>43490</v>
      </c>
      <c r="B121" s="7">
        <v>5</v>
      </c>
      <c r="C121" s="7"/>
      <c r="D121" s="7"/>
      <c r="E121" s="7"/>
      <c r="F121" s="1" t="s">
        <v>73</v>
      </c>
      <c r="G121" s="1" t="s">
        <v>74</v>
      </c>
      <c r="H121" s="1" t="s">
        <v>99</v>
      </c>
      <c r="I121" s="1"/>
      <c r="J121" s="1"/>
      <c r="K121" s="1"/>
      <c r="L121" s="23">
        <f t="shared" si="2"/>
        <v>5</v>
      </c>
      <c r="M121" s="18">
        <f t="shared" si="5"/>
        <v>327.62999999999994</v>
      </c>
    </row>
    <row r="122" spans="1:15" x14ac:dyDescent="0.25">
      <c r="A122" s="2">
        <v>43514</v>
      </c>
      <c r="B122" s="7">
        <v>5</v>
      </c>
      <c r="C122" s="7"/>
      <c r="D122" s="7"/>
      <c r="E122" s="7"/>
      <c r="F122" s="1" t="s">
        <v>170</v>
      </c>
      <c r="G122" s="1" t="s">
        <v>51</v>
      </c>
      <c r="H122" s="1" t="s">
        <v>99</v>
      </c>
      <c r="I122" s="1"/>
      <c r="J122" s="1"/>
      <c r="K122" s="1"/>
      <c r="L122" s="23">
        <f t="shared" si="2"/>
        <v>5</v>
      </c>
      <c r="M122" s="18">
        <f t="shared" si="5"/>
        <v>332.62999999999994</v>
      </c>
    </row>
    <row r="123" spans="1:15" x14ac:dyDescent="0.25">
      <c r="A123" s="2">
        <v>43521</v>
      </c>
      <c r="B123" s="7"/>
      <c r="C123" s="7"/>
      <c r="D123" s="7"/>
      <c r="E123" s="7">
        <v>15</v>
      </c>
      <c r="F123" s="1"/>
      <c r="G123" s="1"/>
      <c r="H123" s="1" t="s">
        <v>82</v>
      </c>
      <c r="I123" s="1"/>
      <c r="J123" s="1"/>
      <c r="K123" s="1"/>
      <c r="L123" s="23">
        <f t="shared" si="2"/>
        <v>0</v>
      </c>
      <c r="M123" s="18">
        <f t="shared" si="5"/>
        <v>332.62999999999994</v>
      </c>
    </row>
    <row r="124" spans="1:15" x14ac:dyDescent="0.25">
      <c r="A124" s="2">
        <v>43537</v>
      </c>
      <c r="B124" s="7">
        <v>5</v>
      </c>
      <c r="C124" s="7"/>
      <c r="D124" s="7"/>
      <c r="E124" s="7"/>
      <c r="F124" s="1" t="s">
        <v>90</v>
      </c>
      <c r="G124" s="1" t="s">
        <v>91</v>
      </c>
      <c r="H124" s="1" t="s">
        <v>99</v>
      </c>
      <c r="I124" s="1"/>
      <c r="J124" s="1"/>
      <c r="K124" s="1"/>
      <c r="L124" s="23">
        <f t="shared" si="2"/>
        <v>5</v>
      </c>
      <c r="M124" s="18">
        <f t="shared" si="5"/>
        <v>337.62999999999994</v>
      </c>
    </row>
    <row r="125" spans="1:15" x14ac:dyDescent="0.25">
      <c r="A125" s="2">
        <v>43545</v>
      </c>
      <c r="B125" s="7"/>
      <c r="C125" s="7"/>
      <c r="D125" s="7">
        <v>40</v>
      </c>
      <c r="E125" s="7"/>
      <c r="F125" s="1"/>
      <c r="G125" s="1"/>
      <c r="H125" s="1" t="s">
        <v>172</v>
      </c>
      <c r="I125" s="1" t="s">
        <v>171</v>
      </c>
      <c r="J125" s="1"/>
      <c r="K125" s="1"/>
      <c r="L125" s="23">
        <f t="shared" si="2"/>
        <v>-40</v>
      </c>
      <c r="M125" s="18">
        <f t="shared" si="5"/>
        <v>297.62999999999994</v>
      </c>
    </row>
    <row r="126" spans="1:15" x14ac:dyDescent="0.25">
      <c r="A126" s="2">
        <v>43559</v>
      </c>
      <c r="B126" s="7"/>
      <c r="C126" s="7"/>
      <c r="D126" s="7"/>
      <c r="E126" s="7">
        <v>5</v>
      </c>
      <c r="F126" s="1"/>
      <c r="G126" s="1"/>
      <c r="H126" s="1" t="s">
        <v>82</v>
      </c>
      <c r="I126" s="1"/>
      <c r="J126" s="1"/>
      <c r="K126" s="1"/>
      <c r="L126" s="23">
        <f t="shared" si="2"/>
        <v>0</v>
      </c>
      <c r="M126" s="18">
        <f t="shared" si="5"/>
        <v>297.62999999999994</v>
      </c>
    </row>
    <row r="127" spans="1:15" x14ac:dyDescent="0.25">
      <c r="A127" s="2">
        <v>43607</v>
      </c>
      <c r="B127" s="7">
        <v>10</v>
      </c>
      <c r="C127" s="7"/>
      <c r="D127" s="7"/>
      <c r="E127" s="7"/>
      <c r="F127" s="1" t="s">
        <v>57</v>
      </c>
      <c r="G127" s="1" t="s">
        <v>58</v>
      </c>
      <c r="H127" s="1" t="s">
        <v>99</v>
      </c>
      <c r="I127" s="1"/>
      <c r="J127" s="1"/>
      <c r="K127" s="1"/>
      <c r="L127" s="23">
        <f t="shared" si="2"/>
        <v>10</v>
      </c>
      <c r="M127" s="18">
        <f t="shared" si="5"/>
        <v>307.62999999999994</v>
      </c>
    </row>
    <row r="128" spans="1:15" x14ac:dyDescent="0.25">
      <c r="A128" s="2">
        <v>43622</v>
      </c>
      <c r="B128" s="7"/>
      <c r="C128" s="7"/>
      <c r="D128" s="7"/>
      <c r="E128" s="7">
        <v>10</v>
      </c>
      <c r="F128" s="1"/>
      <c r="G128" s="1"/>
      <c r="H128" s="1" t="s">
        <v>82</v>
      </c>
      <c r="I128" s="1"/>
      <c r="J128" s="1"/>
      <c r="K128" s="1"/>
      <c r="L128" s="23">
        <f t="shared" si="2"/>
        <v>0</v>
      </c>
      <c r="M128" s="18">
        <f t="shared" si="5"/>
        <v>307.62999999999994</v>
      </c>
    </row>
    <row r="129" spans="1:14" x14ac:dyDescent="0.25">
      <c r="A129" s="2">
        <v>43670</v>
      </c>
      <c r="B129" s="7">
        <v>5</v>
      </c>
      <c r="C129" s="7"/>
      <c r="D129" s="7"/>
      <c r="E129" s="7"/>
      <c r="F129" s="1" t="s">
        <v>173</v>
      </c>
      <c r="G129" s="1" t="s">
        <v>9</v>
      </c>
      <c r="H129" s="1" t="s">
        <v>99</v>
      </c>
      <c r="I129" s="1"/>
      <c r="J129" s="1"/>
      <c r="K129" s="1"/>
      <c r="L129" s="23">
        <f t="shared" si="2"/>
        <v>5</v>
      </c>
      <c r="M129" s="18">
        <f t="shared" si="5"/>
        <v>312.62999999999994</v>
      </c>
    </row>
    <row r="130" spans="1:14" x14ac:dyDescent="0.25">
      <c r="A130" s="2">
        <v>43677</v>
      </c>
      <c r="B130" s="7">
        <v>5</v>
      </c>
      <c r="C130" s="7"/>
      <c r="D130" s="7"/>
      <c r="E130" s="7"/>
      <c r="F130" s="1" t="s">
        <v>75</v>
      </c>
      <c r="G130" s="1" t="s">
        <v>174</v>
      </c>
      <c r="H130" s="1" t="s">
        <v>99</v>
      </c>
      <c r="I130" s="1"/>
      <c r="J130" s="1"/>
      <c r="K130" s="1"/>
      <c r="L130" s="23">
        <f t="shared" si="2"/>
        <v>5</v>
      </c>
      <c r="M130" s="18">
        <f t="shared" si="5"/>
        <v>317.62999999999994</v>
      </c>
    </row>
    <row r="131" spans="1:14" x14ac:dyDescent="0.25">
      <c r="A131" s="2">
        <v>43679</v>
      </c>
      <c r="B131" s="7">
        <v>5</v>
      </c>
      <c r="C131" s="7"/>
      <c r="D131" s="7"/>
      <c r="E131" s="7"/>
      <c r="F131" s="1" t="s">
        <v>46</v>
      </c>
      <c r="G131" s="1" t="s">
        <v>48</v>
      </c>
      <c r="H131" s="1" t="s">
        <v>99</v>
      </c>
      <c r="I131" s="1"/>
      <c r="J131" s="1"/>
      <c r="K131" s="1"/>
      <c r="L131" s="23">
        <f t="shared" si="2"/>
        <v>5</v>
      </c>
      <c r="M131" s="18">
        <f t="shared" si="5"/>
        <v>322.62999999999994</v>
      </c>
    </row>
    <row r="132" spans="1:14" x14ac:dyDescent="0.25">
      <c r="A132" s="2">
        <v>43679</v>
      </c>
      <c r="B132" s="7">
        <v>5</v>
      </c>
      <c r="C132" s="7"/>
      <c r="D132" s="7"/>
      <c r="E132" s="7"/>
      <c r="F132" s="1" t="s">
        <v>49</v>
      </c>
      <c r="G132" s="1" t="s">
        <v>50</v>
      </c>
      <c r="H132" s="1" t="s">
        <v>99</v>
      </c>
      <c r="I132" s="1"/>
      <c r="J132" s="1"/>
      <c r="K132" s="1"/>
      <c r="L132" s="23">
        <f t="shared" si="2"/>
        <v>5</v>
      </c>
      <c r="M132" s="18">
        <f t="shared" si="5"/>
        <v>327.62999999999994</v>
      </c>
    </row>
    <row r="133" spans="1:14" x14ac:dyDescent="0.25">
      <c r="A133" s="2">
        <v>43680</v>
      </c>
      <c r="B133" s="7">
        <v>5</v>
      </c>
      <c r="C133" s="7"/>
      <c r="D133" s="7"/>
      <c r="E133" s="7"/>
      <c r="F133" s="1" t="s">
        <v>136</v>
      </c>
      <c r="G133" s="1" t="s">
        <v>42</v>
      </c>
      <c r="H133" s="1" t="s">
        <v>99</v>
      </c>
      <c r="I133" s="1"/>
      <c r="J133" s="1"/>
      <c r="K133" s="1"/>
      <c r="L133" s="23">
        <f t="shared" si="2"/>
        <v>5</v>
      </c>
      <c r="M133" s="18">
        <f t="shared" si="5"/>
        <v>332.62999999999994</v>
      </c>
    </row>
    <row r="134" spans="1:14" x14ac:dyDescent="0.25">
      <c r="A134" s="2">
        <v>43697</v>
      </c>
      <c r="B134" s="7"/>
      <c r="C134" s="7"/>
      <c r="D134" s="7"/>
      <c r="E134" s="7">
        <v>25</v>
      </c>
      <c r="F134" s="1"/>
      <c r="G134" s="1"/>
      <c r="H134" s="1" t="s">
        <v>82</v>
      </c>
      <c r="I134" s="1"/>
      <c r="J134" s="1"/>
      <c r="K134" s="1"/>
      <c r="L134" s="23">
        <f t="shared" si="2"/>
        <v>0</v>
      </c>
      <c r="M134" s="18">
        <f t="shared" si="5"/>
        <v>332.62999999999994</v>
      </c>
    </row>
    <row r="135" spans="1:14" ht="15.75" thickBot="1" x14ac:dyDescent="0.3">
      <c r="A135" s="2">
        <v>43698</v>
      </c>
      <c r="B135" s="7">
        <v>5</v>
      </c>
      <c r="C135" s="7"/>
      <c r="D135" s="7"/>
      <c r="E135" s="7"/>
      <c r="F135" s="1" t="s">
        <v>6</v>
      </c>
      <c r="G135" s="1" t="s">
        <v>7</v>
      </c>
      <c r="H135" s="1" t="s">
        <v>99</v>
      </c>
      <c r="I135" s="1"/>
      <c r="J135" s="1"/>
      <c r="K135" s="1"/>
      <c r="L135" s="23">
        <f t="shared" ref="L135:L205" si="6">SUM((B134:B135+C134:C135)-D134:D135)</f>
        <v>5</v>
      </c>
      <c r="M135" s="18">
        <f t="shared" ref="M135:M180" si="7">SUM(M134+L135)</f>
        <v>337.62999999999994</v>
      </c>
    </row>
    <row r="136" spans="1:14" ht="15.75" thickBot="1" x14ac:dyDescent="0.3">
      <c r="A136" s="13">
        <v>43701</v>
      </c>
      <c r="B136" s="14">
        <v>5</v>
      </c>
      <c r="C136" s="14"/>
      <c r="D136" s="14"/>
      <c r="E136" s="14"/>
      <c r="F136" s="15" t="s">
        <v>46</v>
      </c>
      <c r="G136" s="15" t="s">
        <v>47</v>
      </c>
      <c r="H136" s="15" t="s">
        <v>99</v>
      </c>
      <c r="I136" s="15"/>
      <c r="J136" s="15"/>
      <c r="K136" s="15"/>
      <c r="L136" s="47">
        <f t="shared" si="6"/>
        <v>5</v>
      </c>
      <c r="M136" s="57">
        <f t="shared" si="7"/>
        <v>342.62999999999994</v>
      </c>
      <c r="N136" s="58" t="s">
        <v>156</v>
      </c>
    </row>
    <row r="137" spans="1:14" x14ac:dyDescent="0.25">
      <c r="A137" s="10">
        <v>43713</v>
      </c>
      <c r="B137" s="11">
        <v>5</v>
      </c>
      <c r="C137" s="11"/>
      <c r="D137" s="11"/>
      <c r="E137" s="11"/>
      <c r="F137" s="12" t="s">
        <v>142</v>
      </c>
      <c r="G137" s="12" t="s">
        <v>143</v>
      </c>
      <c r="H137" s="12" t="s">
        <v>99</v>
      </c>
      <c r="I137" s="12"/>
      <c r="J137" s="12"/>
      <c r="K137" s="12"/>
      <c r="L137" s="31">
        <f t="shared" si="6"/>
        <v>5</v>
      </c>
      <c r="M137" s="26">
        <f t="shared" si="7"/>
        <v>347.62999999999994</v>
      </c>
    </row>
    <row r="138" spans="1:14" x14ac:dyDescent="0.25">
      <c r="A138" s="2">
        <v>43713</v>
      </c>
      <c r="B138" s="7">
        <v>5</v>
      </c>
      <c r="C138" s="7"/>
      <c r="D138" s="7"/>
      <c r="E138" s="7"/>
      <c r="F138" s="1" t="s">
        <v>142</v>
      </c>
      <c r="G138" s="1" t="s">
        <v>143</v>
      </c>
      <c r="H138" s="1" t="s">
        <v>144</v>
      </c>
      <c r="I138" s="1"/>
      <c r="J138" s="1"/>
      <c r="K138" s="1"/>
      <c r="L138" s="23">
        <f t="shared" si="6"/>
        <v>5</v>
      </c>
      <c r="M138" s="18">
        <f t="shared" si="7"/>
        <v>352.62999999999994</v>
      </c>
    </row>
    <row r="139" spans="1:14" x14ac:dyDescent="0.25">
      <c r="A139" s="2">
        <v>43719</v>
      </c>
      <c r="B139" s="7"/>
      <c r="C139" s="7"/>
      <c r="D139" s="7"/>
      <c r="E139" s="7">
        <v>20</v>
      </c>
      <c r="F139" s="1"/>
      <c r="G139" s="1"/>
      <c r="H139" s="1" t="s">
        <v>82</v>
      </c>
      <c r="I139" s="1"/>
      <c r="J139" s="1"/>
      <c r="K139" s="1"/>
      <c r="L139" s="23">
        <f t="shared" si="6"/>
        <v>0</v>
      </c>
      <c r="M139" s="18">
        <f t="shared" si="7"/>
        <v>352.62999999999994</v>
      </c>
    </row>
    <row r="140" spans="1:14" ht="15.75" thickBot="1" x14ac:dyDescent="0.3">
      <c r="A140" s="60">
        <v>43722</v>
      </c>
      <c r="B140" s="61">
        <v>5</v>
      </c>
      <c r="C140" s="61"/>
      <c r="D140" s="61"/>
      <c r="E140" s="61"/>
      <c r="F140" s="62" t="s">
        <v>44</v>
      </c>
      <c r="G140" s="62" t="s">
        <v>45</v>
      </c>
      <c r="H140" s="62" t="s">
        <v>99</v>
      </c>
      <c r="I140" s="62"/>
      <c r="J140" s="62"/>
      <c r="K140" s="62"/>
      <c r="L140" s="63">
        <f t="shared" si="6"/>
        <v>5</v>
      </c>
      <c r="M140" s="64">
        <f t="shared" si="7"/>
        <v>357.62999999999994</v>
      </c>
      <c r="N140" s="65"/>
    </row>
    <row r="141" spans="1:14" ht="15.75" thickBot="1" x14ac:dyDescent="0.3">
      <c r="A141" s="10">
        <v>43726</v>
      </c>
      <c r="B141" s="11">
        <v>5</v>
      </c>
      <c r="C141" s="11"/>
      <c r="D141" s="11"/>
      <c r="E141" s="11"/>
      <c r="F141" s="12" t="s">
        <v>62</v>
      </c>
      <c r="G141" s="12" t="s">
        <v>63</v>
      </c>
      <c r="H141" s="12" t="s">
        <v>99</v>
      </c>
      <c r="I141" s="12"/>
      <c r="J141" s="12"/>
      <c r="K141" s="12"/>
      <c r="L141" s="31">
        <f t="shared" si="6"/>
        <v>5</v>
      </c>
      <c r="M141" s="31">
        <f t="shared" si="7"/>
        <v>362.62999999999994</v>
      </c>
      <c r="N141" s="66" t="s">
        <v>178</v>
      </c>
    </row>
    <row r="142" spans="1:14" x14ac:dyDescent="0.25">
      <c r="A142" s="2">
        <v>43726</v>
      </c>
      <c r="B142" s="7">
        <v>5</v>
      </c>
      <c r="C142" s="7"/>
      <c r="D142" s="7"/>
      <c r="E142" s="7"/>
      <c r="F142" s="1" t="s">
        <v>175</v>
      </c>
      <c r="G142" s="1" t="s">
        <v>176</v>
      </c>
      <c r="H142" s="1" t="s">
        <v>99</v>
      </c>
      <c r="I142" s="1"/>
      <c r="J142" s="1"/>
      <c r="K142" s="1"/>
      <c r="L142" s="23">
        <f t="shared" si="6"/>
        <v>5</v>
      </c>
      <c r="M142" s="18">
        <f t="shared" si="7"/>
        <v>367.62999999999994</v>
      </c>
    </row>
    <row r="143" spans="1:14" x14ac:dyDescent="0.25">
      <c r="A143" s="2">
        <v>40074</v>
      </c>
      <c r="B143" s="7">
        <v>5</v>
      </c>
      <c r="C143" s="7"/>
      <c r="D143" s="7"/>
      <c r="E143" s="7"/>
      <c r="F143" s="1" t="s">
        <v>75</v>
      </c>
      <c r="G143" s="1" t="s">
        <v>76</v>
      </c>
      <c r="H143" s="1" t="s">
        <v>99</v>
      </c>
      <c r="I143" s="1"/>
      <c r="J143" s="1"/>
      <c r="K143" s="1"/>
      <c r="L143" s="23">
        <f t="shared" si="6"/>
        <v>5</v>
      </c>
      <c r="M143" s="18">
        <f t="shared" si="7"/>
        <v>372.62999999999994</v>
      </c>
    </row>
    <row r="144" spans="1:14" x14ac:dyDescent="0.25">
      <c r="A144" s="2">
        <v>43726</v>
      </c>
      <c r="B144" s="7">
        <v>5</v>
      </c>
      <c r="C144" s="7"/>
      <c r="D144" s="7"/>
      <c r="E144" s="7"/>
      <c r="F144" s="1" t="s">
        <v>28</v>
      </c>
      <c r="G144" s="1" t="s">
        <v>76</v>
      </c>
      <c r="H144" s="1" t="s">
        <v>99</v>
      </c>
      <c r="I144" s="1"/>
      <c r="J144" s="1"/>
      <c r="K144" s="1"/>
      <c r="L144" s="23">
        <f t="shared" si="6"/>
        <v>5</v>
      </c>
      <c r="M144" s="18">
        <f t="shared" si="7"/>
        <v>377.62999999999994</v>
      </c>
    </row>
    <row r="145" spans="1:13" x14ac:dyDescent="0.25">
      <c r="A145" s="2">
        <v>43726</v>
      </c>
      <c r="B145" s="7">
        <v>5</v>
      </c>
      <c r="C145" s="7"/>
      <c r="D145" s="7"/>
      <c r="E145" s="7"/>
      <c r="F145" s="1" t="s">
        <v>28</v>
      </c>
      <c r="G145" s="1" t="s">
        <v>63</v>
      </c>
      <c r="H145" s="1" t="s">
        <v>99</v>
      </c>
      <c r="I145" s="1"/>
      <c r="J145" s="1"/>
      <c r="K145" s="1"/>
      <c r="L145" s="23">
        <f t="shared" si="6"/>
        <v>5</v>
      </c>
      <c r="M145" s="18">
        <f t="shared" si="7"/>
        <v>382.62999999999994</v>
      </c>
    </row>
    <row r="146" spans="1:13" x14ac:dyDescent="0.25">
      <c r="A146" s="2">
        <v>43726</v>
      </c>
      <c r="B146" s="7">
        <v>5</v>
      </c>
      <c r="C146" s="7"/>
      <c r="D146" s="7"/>
      <c r="E146" s="7"/>
      <c r="F146" s="1" t="s">
        <v>71</v>
      </c>
      <c r="G146" s="1" t="s">
        <v>72</v>
      </c>
      <c r="H146" s="1" t="s">
        <v>99</v>
      </c>
      <c r="I146" s="1"/>
      <c r="J146" s="1"/>
      <c r="K146" s="1"/>
      <c r="L146" s="23">
        <f t="shared" si="6"/>
        <v>5</v>
      </c>
      <c r="M146" s="18">
        <f t="shared" si="7"/>
        <v>387.62999999999994</v>
      </c>
    </row>
    <row r="147" spans="1:13" x14ac:dyDescent="0.25">
      <c r="A147" s="2">
        <v>43726</v>
      </c>
      <c r="B147" s="7">
        <v>5</v>
      </c>
      <c r="C147" s="7"/>
      <c r="D147" s="7"/>
      <c r="E147" s="7"/>
      <c r="F147" s="1" t="s">
        <v>69</v>
      </c>
      <c r="G147" s="1" t="s">
        <v>70</v>
      </c>
      <c r="H147" s="1" t="s">
        <v>99</v>
      </c>
      <c r="I147" s="1"/>
      <c r="J147" s="1"/>
      <c r="K147" s="1"/>
      <c r="L147" s="23">
        <f t="shared" si="6"/>
        <v>5</v>
      </c>
      <c r="M147" s="18">
        <f t="shared" si="7"/>
        <v>392.62999999999994</v>
      </c>
    </row>
    <row r="148" spans="1:13" x14ac:dyDescent="0.25">
      <c r="A148" s="2">
        <v>43726</v>
      </c>
      <c r="B148" s="7">
        <v>5</v>
      </c>
      <c r="C148" s="7"/>
      <c r="D148" s="7"/>
      <c r="E148" s="7"/>
      <c r="F148" s="1" t="s">
        <v>134</v>
      </c>
      <c r="G148" s="1" t="s">
        <v>135</v>
      </c>
      <c r="H148" s="1" t="s">
        <v>99</v>
      </c>
      <c r="I148" s="1"/>
      <c r="J148" s="1"/>
      <c r="K148" s="1"/>
      <c r="L148" s="23">
        <f t="shared" si="6"/>
        <v>5</v>
      </c>
      <c r="M148" s="18">
        <f t="shared" si="7"/>
        <v>397.62999999999994</v>
      </c>
    </row>
    <row r="149" spans="1:13" x14ac:dyDescent="0.25">
      <c r="A149" s="2">
        <v>43731</v>
      </c>
      <c r="B149" s="7">
        <v>5</v>
      </c>
      <c r="C149" s="7"/>
      <c r="D149" s="7"/>
      <c r="E149" s="7"/>
      <c r="F149" s="1" t="s">
        <v>11</v>
      </c>
      <c r="G149" s="1" t="s">
        <v>12</v>
      </c>
      <c r="H149" s="1" t="s">
        <v>99</v>
      </c>
      <c r="I149" s="1"/>
      <c r="J149" s="1"/>
      <c r="K149" s="1"/>
      <c r="L149" s="23">
        <f t="shared" si="6"/>
        <v>5</v>
      </c>
      <c r="M149" s="18">
        <f t="shared" si="7"/>
        <v>402.62999999999994</v>
      </c>
    </row>
    <row r="150" spans="1:13" x14ac:dyDescent="0.25">
      <c r="A150" s="2">
        <v>43731</v>
      </c>
      <c r="B150" s="7">
        <v>5</v>
      </c>
      <c r="C150" s="7"/>
      <c r="D150" s="7"/>
      <c r="E150" s="7"/>
      <c r="F150" s="1" t="s">
        <v>13</v>
      </c>
      <c r="G150" s="1" t="s">
        <v>12</v>
      </c>
      <c r="H150" s="1" t="s">
        <v>99</v>
      </c>
      <c r="I150" s="1"/>
      <c r="J150" s="1"/>
      <c r="K150" s="1"/>
      <c r="L150" s="23">
        <f t="shared" si="6"/>
        <v>5</v>
      </c>
      <c r="M150" s="18">
        <f t="shared" si="7"/>
        <v>407.62999999999994</v>
      </c>
    </row>
    <row r="151" spans="1:13" x14ac:dyDescent="0.25">
      <c r="A151" s="2">
        <v>43731</v>
      </c>
      <c r="B151" s="7">
        <v>5</v>
      </c>
      <c r="C151" s="7"/>
      <c r="D151" s="7"/>
      <c r="E151" s="7"/>
      <c r="F151" s="1" t="s">
        <v>3</v>
      </c>
      <c r="G151" s="1" t="s">
        <v>4</v>
      </c>
      <c r="H151" s="1" t="s">
        <v>99</v>
      </c>
      <c r="I151" s="1"/>
      <c r="J151" s="1"/>
      <c r="K151" s="1"/>
      <c r="L151" s="23">
        <f t="shared" si="6"/>
        <v>5</v>
      </c>
      <c r="M151" s="18">
        <f t="shared" si="7"/>
        <v>412.62999999999994</v>
      </c>
    </row>
    <row r="152" spans="1:13" x14ac:dyDescent="0.25">
      <c r="A152" s="2">
        <v>43731</v>
      </c>
      <c r="B152" s="7">
        <v>5</v>
      </c>
      <c r="C152" s="7"/>
      <c r="D152" s="7"/>
      <c r="E152" s="7"/>
      <c r="F152" s="1" t="s">
        <v>5</v>
      </c>
      <c r="G152" s="1" t="s">
        <v>4</v>
      </c>
      <c r="H152" s="1" t="s">
        <v>99</v>
      </c>
      <c r="I152" s="1"/>
      <c r="J152" s="1"/>
      <c r="K152" s="1"/>
      <c r="L152" s="23">
        <f t="shared" si="6"/>
        <v>5</v>
      </c>
      <c r="M152" s="18">
        <f t="shared" si="7"/>
        <v>417.62999999999994</v>
      </c>
    </row>
    <row r="153" spans="1:13" x14ac:dyDescent="0.25">
      <c r="A153" s="2">
        <v>43734</v>
      </c>
      <c r="B153" s="7"/>
      <c r="C153" s="7"/>
      <c r="D153" s="7"/>
      <c r="E153" s="7">
        <v>65</v>
      </c>
      <c r="F153" s="1"/>
      <c r="G153" s="1"/>
      <c r="H153" s="1" t="s">
        <v>82</v>
      </c>
      <c r="I153" s="1"/>
      <c r="J153" s="1"/>
      <c r="K153" s="1"/>
      <c r="L153" s="23">
        <f t="shared" si="6"/>
        <v>0</v>
      </c>
      <c r="M153" s="18">
        <f t="shared" si="7"/>
        <v>417.62999999999994</v>
      </c>
    </row>
    <row r="154" spans="1:13" x14ac:dyDescent="0.25">
      <c r="A154" s="2">
        <v>43735</v>
      </c>
      <c r="B154" s="7">
        <v>5</v>
      </c>
      <c r="C154" s="7"/>
      <c r="D154" s="7"/>
      <c r="E154" s="7"/>
      <c r="F154" s="1" t="s">
        <v>55</v>
      </c>
      <c r="G154" s="1" t="s">
        <v>56</v>
      </c>
      <c r="H154" s="1" t="s">
        <v>99</v>
      </c>
      <c r="I154" s="1"/>
      <c r="J154" s="1"/>
      <c r="K154" s="1"/>
      <c r="L154" s="23">
        <f t="shared" si="6"/>
        <v>5</v>
      </c>
      <c r="M154" s="18">
        <f t="shared" si="7"/>
        <v>422.62999999999994</v>
      </c>
    </row>
    <row r="155" spans="1:13" x14ac:dyDescent="0.25">
      <c r="A155" s="2">
        <v>43746</v>
      </c>
      <c r="B155" s="7">
        <v>5</v>
      </c>
      <c r="C155" s="7"/>
      <c r="D155" s="7"/>
      <c r="E155" s="7"/>
      <c r="F155" s="1" t="s">
        <v>19</v>
      </c>
      <c r="G155" s="1" t="s">
        <v>20</v>
      </c>
      <c r="H155" s="1" t="s">
        <v>99</v>
      </c>
      <c r="I155" s="1"/>
      <c r="J155" s="1"/>
      <c r="K155" s="1"/>
      <c r="L155" s="23">
        <f t="shared" si="6"/>
        <v>5</v>
      </c>
      <c r="M155" s="18">
        <f t="shared" si="7"/>
        <v>427.62999999999994</v>
      </c>
    </row>
    <row r="156" spans="1:13" x14ac:dyDescent="0.25">
      <c r="A156" s="2">
        <v>43746</v>
      </c>
      <c r="B156" s="7">
        <v>5</v>
      </c>
      <c r="C156" s="7"/>
      <c r="D156" s="7"/>
      <c r="E156" s="7"/>
      <c r="F156" s="1" t="s">
        <v>21</v>
      </c>
      <c r="G156" s="1" t="s">
        <v>20</v>
      </c>
      <c r="H156" s="1" t="s">
        <v>99</v>
      </c>
      <c r="I156" s="1"/>
      <c r="J156" s="1"/>
      <c r="K156" s="1"/>
      <c r="L156" s="23">
        <f t="shared" si="6"/>
        <v>5</v>
      </c>
      <c r="M156" s="18">
        <f t="shared" si="7"/>
        <v>432.62999999999994</v>
      </c>
    </row>
    <row r="157" spans="1:13" x14ac:dyDescent="0.25">
      <c r="A157" s="2">
        <v>43747</v>
      </c>
      <c r="B157" s="7"/>
      <c r="C157" s="7"/>
      <c r="D157" s="7">
        <v>69.95</v>
      </c>
      <c r="E157" s="7"/>
      <c r="F157" s="1"/>
      <c r="G157" s="1"/>
      <c r="H157" s="1" t="s">
        <v>184</v>
      </c>
      <c r="I157" s="1"/>
      <c r="J157" s="1" t="s">
        <v>177</v>
      </c>
      <c r="K157" s="1"/>
      <c r="L157" s="23">
        <f t="shared" si="6"/>
        <v>-69.95</v>
      </c>
      <c r="M157" s="18">
        <f t="shared" si="7"/>
        <v>362.67999999999995</v>
      </c>
    </row>
    <row r="158" spans="1:13" x14ac:dyDescent="0.25">
      <c r="A158" s="2">
        <v>43747</v>
      </c>
      <c r="B158" s="7"/>
      <c r="C158" s="7"/>
      <c r="D158" s="7">
        <v>17.78</v>
      </c>
      <c r="E158" s="7"/>
      <c r="F158" s="1"/>
      <c r="G158" s="1"/>
      <c r="H158" s="12" t="s">
        <v>183</v>
      </c>
      <c r="I158" s="1" t="s">
        <v>101</v>
      </c>
      <c r="J158" s="1" t="s">
        <v>102</v>
      </c>
      <c r="K158" s="1"/>
      <c r="L158" s="23">
        <f t="shared" si="6"/>
        <v>-17.78</v>
      </c>
      <c r="M158" s="18">
        <f t="shared" si="7"/>
        <v>344.9</v>
      </c>
    </row>
    <row r="159" spans="1:13" x14ac:dyDescent="0.25">
      <c r="A159" s="2">
        <v>43756</v>
      </c>
      <c r="B159" s="7"/>
      <c r="C159" s="7"/>
      <c r="D159" s="7"/>
      <c r="E159" s="7">
        <v>15</v>
      </c>
      <c r="F159" s="1"/>
      <c r="G159" s="1"/>
      <c r="H159" s="1" t="s">
        <v>82</v>
      </c>
      <c r="I159" s="1"/>
      <c r="J159" s="1"/>
      <c r="K159" s="1"/>
      <c r="L159" s="23">
        <f t="shared" si="6"/>
        <v>0</v>
      </c>
      <c r="M159" s="18">
        <f t="shared" si="7"/>
        <v>344.9</v>
      </c>
    </row>
    <row r="160" spans="1:13" x14ac:dyDescent="0.25">
      <c r="A160" s="2">
        <v>43762</v>
      </c>
      <c r="B160" s="7">
        <v>5</v>
      </c>
      <c r="C160" s="7"/>
      <c r="D160" s="7"/>
      <c r="E160" s="7"/>
      <c r="F160" s="1" t="s">
        <v>53</v>
      </c>
      <c r="G160" s="1" t="s">
        <v>54</v>
      </c>
      <c r="H160" s="1" t="s">
        <v>99</v>
      </c>
      <c r="I160" s="1"/>
      <c r="J160" s="1"/>
      <c r="K160" s="1"/>
      <c r="L160" s="23">
        <f t="shared" si="6"/>
        <v>5</v>
      </c>
      <c r="M160" s="18">
        <f t="shared" si="7"/>
        <v>349.9</v>
      </c>
    </row>
    <row r="161" spans="1:14" x14ac:dyDescent="0.25">
      <c r="A161" s="2">
        <v>43768</v>
      </c>
      <c r="B161" s="7">
        <v>5</v>
      </c>
      <c r="C161" s="7"/>
      <c r="D161" s="7"/>
      <c r="E161" s="7"/>
      <c r="F161" s="1" t="s">
        <v>62</v>
      </c>
      <c r="G161" s="1" t="s">
        <v>180</v>
      </c>
      <c r="H161" s="1" t="s">
        <v>99</v>
      </c>
      <c r="I161" s="1"/>
      <c r="J161" s="1"/>
      <c r="K161" s="1"/>
      <c r="L161" s="23">
        <f t="shared" si="6"/>
        <v>5</v>
      </c>
      <c r="M161" s="18">
        <f t="shared" si="7"/>
        <v>354.9</v>
      </c>
    </row>
    <row r="162" spans="1:14" x14ac:dyDescent="0.25">
      <c r="A162" s="2">
        <v>43786</v>
      </c>
      <c r="B162" s="7">
        <v>5</v>
      </c>
      <c r="C162" s="7"/>
      <c r="D162" s="7"/>
      <c r="E162" s="7"/>
      <c r="F162" s="1" t="s">
        <v>179</v>
      </c>
      <c r="G162" s="1" t="s">
        <v>38</v>
      </c>
      <c r="H162" s="1" t="s">
        <v>99</v>
      </c>
      <c r="I162" s="1"/>
      <c r="J162" s="1"/>
      <c r="K162" s="1"/>
      <c r="L162" s="23">
        <f t="shared" si="6"/>
        <v>5</v>
      </c>
      <c r="M162" s="18">
        <f t="shared" si="7"/>
        <v>359.9</v>
      </c>
    </row>
    <row r="163" spans="1:14" x14ac:dyDescent="0.25">
      <c r="A163" s="2">
        <v>43796</v>
      </c>
      <c r="B163" s="7"/>
      <c r="C163" s="7"/>
      <c r="D163" s="7"/>
      <c r="E163" s="7">
        <v>15</v>
      </c>
      <c r="F163" s="1"/>
      <c r="G163" s="1"/>
      <c r="H163" s="1" t="s">
        <v>82</v>
      </c>
      <c r="I163" s="1"/>
      <c r="J163" s="1"/>
      <c r="K163" s="1"/>
      <c r="L163" s="23">
        <f t="shared" si="6"/>
        <v>0</v>
      </c>
      <c r="M163" s="18">
        <f t="shared" si="7"/>
        <v>359.9</v>
      </c>
    </row>
    <row r="164" spans="1:14" x14ac:dyDescent="0.25">
      <c r="A164" s="2">
        <v>43809</v>
      </c>
      <c r="B164" s="7"/>
      <c r="C164" s="7">
        <v>200</v>
      </c>
      <c r="D164" s="7"/>
      <c r="E164" s="7"/>
      <c r="F164" s="1"/>
      <c r="G164" s="1"/>
      <c r="H164" s="1" t="s">
        <v>181</v>
      </c>
      <c r="I164" s="1"/>
      <c r="J164" s="1"/>
      <c r="K164" s="1"/>
      <c r="L164" s="23">
        <f t="shared" si="6"/>
        <v>200</v>
      </c>
      <c r="M164" s="18">
        <f t="shared" si="7"/>
        <v>559.9</v>
      </c>
    </row>
    <row r="165" spans="1:14" x14ac:dyDescent="0.25">
      <c r="A165" s="2">
        <v>43810</v>
      </c>
      <c r="B165" s="7"/>
      <c r="C165" s="7"/>
      <c r="D165" s="7"/>
      <c r="E165" s="7">
        <v>200</v>
      </c>
      <c r="F165" s="1"/>
      <c r="G165" s="1"/>
      <c r="H165" s="1" t="s">
        <v>82</v>
      </c>
      <c r="I165" s="1"/>
      <c r="J165" s="1"/>
      <c r="K165" s="1"/>
      <c r="L165" s="23">
        <f t="shared" si="6"/>
        <v>0</v>
      </c>
      <c r="M165" s="18">
        <f t="shared" si="7"/>
        <v>559.9</v>
      </c>
    </row>
    <row r="166" spans="1:14" x14ac:dyDescent="0.25">
      <c r="A166" s="2">
        <v>43812</v>
      </c>
      <c r="B166" s="7"/>
      <c r="C166" s="7"/>
      <c r="D166" s="7">
        <v>40</v>
      </c>
      <c r="E166" s="7"/>
      <c r="F166" s="1"/>
      <c r="G166" s="1"/>
      <c r="H166" s="1" t="s">
        <v>182</v>
      </c>
      <c r="I166" s="1" t="s">
        <v>171</v>
      </c>
      <c r="J166" s="1"/>
      <c r="K166" s="1"/>
      <c r="L166" s="23">
        <f t="shared" si="6"/>
        <v>-40</v>
      </c>
      <c r="M166" s="18">
        <f t="shared" si="7"/>
        <v>519.9</v>
      </c>
    </row>
    <row r="167" spans="1:14" x14ac:dyDescent="0.25">
      <c r="A167" s="2">
        <v>43813</v>
      </c>
      <c r="B167" s="7">
        <v>5</v>
      </c>
      <c r="C167" s="7"/>
      <c r="D167" s="7"/>
      <c r="E167" s="7"/>
      <c r="F167" s="1" t="s">
        <v>10</v>
      </c>
      <c r="G167" s="1" t="s">
        <v>36</v>
      </c>
      <c r="H167" s="1" t="s">
        <v>99</v>
      </c>
      <c r="I167" s="1"/>
      <c r="J167" s="1"/>
      <c r="K167" s="1"/>
      <c r="L167" s="23">
        <f t="shared" si="6"/>
        <v>5</v>
      </c>
      <c r="M167" s="18">
        <f t="shared" si="7"/>
        <v>524.9</v>
      </c>
    </row>
    <row r="168" spans="1:14" ht="15.75" thickBot="1" x14ac:dyDescent="0.3">
      <c r="A168" s="2">
        <v>43813</v>
      </c>
      <c r="B168" s="7">
        <v>5</v>
      </c>
      <c r="C168" s="7"/>
      <c r="D168" s="7"/>
      <c r="E168" s="7"/>
      <c r="F168" s="1" t="s">
        <v>64</v>
      </c>
      <c r="G168" s="1" t="s">
        <v>36</v>
      </c>
      <c r="H168" s="71" t="s">
        <v>99</v>
      </c>
      <c r="I168" s="1"/>
      <c r="J168" s="1"/>
      <c r="K168" s="1"/>
      <c r="L168" s="23">
        <f t="shared" si="6"/>
        <v>5</v>
      </c>
      <c r="M168" s="18">
        <f t="shared" si="7"/>
        <v>529.9</v>
      </c>
    </row>
    <row r="169" spans="1:14" ht="15.75" thickBot="1" x14ac:dyDescent="0.3">
      <c r="A169" s="13">
        <v>43817</v>
      </c>
      <c r="B169" s="14"/>
      <c r="C169" s="14"/>
      <c r="D169" s="14"/>
      <c r="E169" s="14">
        <v>10</v>
      </c>
      <c r="F169" s="15"/>
      <c r="G169" s="15"/>
      <c r="H169" s="70" t="s">
        <v>82</v>
      </c>
      <c r="I169" s="15"/>
      <c r="J169" s="15"/>
      <c r="K169" s="15"/>
      <c r="L169" s="47">
        <f t="shared" si="6"/>
        <v>0</v>
      </c>
      <c r="M169" s="48">
        <f t="shared" si="7"/>
        <v>529.9</v>
      </c>
      <c r="N169" s="58" t="s">
        <v>156</v>
      </c>
    </row>
    <row r="170" spans="1:14" ht="15.75" thickBot="1" x14ac:dyDescent="0.3">
      <c r="A170" s="10">
        <v>44159</v>
      </c>
      <c r="B170" s="11">
        <v>10</v>
      </c>
      <c r="C170" s="11"/>
      <c r="D170" s="11"/>
      <c r="E170" s="11">
        <v>10</v>
      </c>
      <c r="F170" s="12" t="s">
        <v>145</v>
      </c>
      <c r="G170" s="12" t="s">
        <v>146</v>
      </c>
      <c r="H170" s="12" t="s">
        <v>188</v>
      </c>
      <c r="I170" s="12"/>
      <c r="J170" s="12"/>
      <c r="K170" s="12"/>
      <c r="L170" s="30">
        <f t="shared" si="6"/>
        <v>10</v>
      </c>
      <c r="M170" s="22">
        <f t="shared" si="7"/>
        <v>539.9</v>
      </c>
      <c r="N170" s="66"/>
    </row>
    <row r="171" spans="1:14" x14ac:dyDescent="0.25">
      <c r="A171" s="2">
        <v>44160</v>
      </c>
      <c r="B171" s="7">
        <v>5</v>
      </c>
      <c r="C171" s="7"/>
      <c r="D171" s="7"/>
      <c r="E171" s="7">
        <v>5</v>
      </c>
      <c r="F171" s="1" t="s">
        <v>46</v>
      </c>
      <c r="G171" s="1" t="s">
        <v>47</v>
      </c>
      <c r="H171" s="1" t="s">
        <v>188</v>
      </c>
      <c r="I171" s="1"/>
      <c r="J171" s="1"/>
      <c r="K171" s="1"/>
      <c r="L171" s="18">
        <f t="shared" si="6"/>
        <v>5</v>
      </c>
      <c r="M171" s="18">
        <f t="shared" si="7"/>
        <v>544.9</v>
      </c>
    </row>
    <row r="172" spans="1:14" x14ac:dyDescent="0.25">
      <c r="A172" s="2">
        <v>44163</v>
      </c>
      <c r="B172" s="7">
        <v>5</v>
      </c>
      <c r="C172" s="7"/>
      <c r="D172" s="7"/>
      <c r="E172" s="7"/>
      <c r="F172" s="1" t="s">
        <v>19</v>
      </c>
      <c r="G172" s="1" t="s">
        <v>12</v>
      </c>
      <c r="H172" s="1" t="s">
        <v>188</v>
      </c>
      <c r="I172" s="1"/>
      <c r="J172" s="1"/>
      <c r="K172" s="1"/>
      <c r="L172" s="18">
        <f t="shared" si="6"/>
        <v>5</v>
      </c>
      <c r="M172" s="18">
        <f t="shared" si="7"/>
        <v>549.9</v>
      </c>
    </row>
    <row r="173" spans="1:14" x14ac:dyDescent="0.25">
      <c r="A173" s="2">
        <v>44163</v>
      </c>
      <c r="B173" s="7">
        <v>5</v>
      </c>
      <c r="C173" s="7"/>
      <c r="D173" s="7"/>
      <c r="E173" s="7"/>
      <c r="F173" s="1" t="s">
        <v>13</v>
      </c>
      <c r="G173" s="1" t="s">
        <v>12</v>
      </c>
      <c r="H173" s="1" t="s">
        <v>188</v>
      </c>
      <c r="I173" s="1"/>
      <c r="J173" s="1"/>
      <c r="K173" s="1"/>
      <c r="L173" s="18">
        <f t="shared" si="6"/>
        <v>5</v>
      </c>
      <c r="M173" s="18">
        <f t="shared" si="7"/>
        <v>554.9</v>
      </c>
    </row>
    <row r="174" spans="1:14" x14ac:dyDescent="0.25">
      <c r="A174" s="2">
        <v>44176</v>
      </c>
      <c r="B174" s="7">
        <v>5</v>
      </c>
      <c r="C174" s="7"/>
      <c r="D174" s="7"/>
      <c r="E174" s="7"/>
      <c r="F174" s="1" t="s">
        <v>136</v>
      </c>
      <c r="G174" s="1" t="s">
        <v>42</v>
      </c>
      <c r="H174" s="1" t="s">
        <v>188</v>
      </c>
      <c r="I174" s="1"/>
      <c r="J174" s="1"/>
      <c r="K174" s="1"/>
      <c r="L174" s="18">
        <f t="shared" si="6"/>
        <v>5</v>
      </c>
      <c r="M174" s="18">
        <f t="shared" si="7"/>
        <v>559.9</v>
      </c>
    </row>
    <row r="175" spans="1:14" x14ac:dyDescent="0.25">
      <c r="A175" s="2">
        <v>44176</v>
      </c>
      <c r="B175" s="7">
        <v>5</v>
      </c>
      <c r="C175" s="7"/>
      <c r="D175" s="7"/>
      <c r="E175" s="7"/>
      <c r="F175" s="1" t="s">
        <v>3</v>
      </c>
      <c r="G175" s="1" t="s">
        <v>4</v>
      </c>
      <c r="H175" s="1" t="s">
        <v>188</v>
      </c>
      <c r="I175" s="1"/>
      <c r="J175" s="1"/>
      <c r="K175" s="1"/>
      <c r="L175" s="18">
        <f t="shared" si="6"/>
        <v>5</v>
      </c>
      <c r="M175" s="18">
        <f t="shared" si="7"/>
        <v>564.9</v>
      </c>
    </row>
    <row r="176" spans="1:14" x14ac:dyDescent="0.25">
      <c r="A176" s="2">
        <v>44176</v>
      </c>
      <c r="B176" s="7">
        <v>5</v>
      </c>
      <c r="C176" s="7"/>
      <c r="D176" s="7"/>
      <c r="E176" s="7"/>
      <c r="F176" s="1" t="s">
        <v>5</v>
      </c>
      <c r="G176" s="1" t="s">
        <v>4</v>
      </c>
      <c r="H176" s="1" t="s">
        <v>188</v>
      </c>
      <c r="I176" s="1"/>
      <c r="J176" s="1"/>
      <c r="K176" s="1"/>
      <c r="L176" s="18">
        <f t="shared" si="6"/>
        <v>5</v>
      </c>
      <c r="M176" s="18">
        <f t="shared" si="7"/>
        <v>569.9</v>
      </c>
    </row>
    <row r="177" spans="1:14" x14ac:dyDescent="0.25">
      <c r="A177" s="2">
        <v>44183</v>
      </c>
      <c r="B177" s="7"/>
      <c r="C177" s="7"/>
      <c r="D177" s="7"/>
      <c r="E177" s="7">
        <v>25</v>
      </c>
      <c r="F177" s="1"/>
      <c r="G177" s="1"/>
      <c r="H177" s="1" t="s">
        <v>82</v>
      </c>
      <c r="I177" s="1"/>
      <c r="J177" s="1"/>
      <c r="K177" s="1"/>
      <c r="L177" s="18">
        <f t="shared" si="6"/>
        <v>0</v>
      </c>
      <c r="M177" s="18">
        <f t="shared" si="7"/>
        <v>569.9</v>
      </c>
    </row>
    <row r="178" spans="1:14" x14ac:dyDescent="0.25">
      <c r="A178" s="2">
        <v>44276</v>
      </c>
      <c r="B178" s="7">
        <v>5</v>
      </c>
      <c r="C178" s="7"/>
      <c r="D178" s="7"/>
      <c r="E178" s="7"/>
      <c r="F178" s="1" t="s">
        <v>142</v>
      </c>
      <c r="G178" s="1" t="s">
        <v>143</v>
      </c>
      <c r="H178" s="1" t="s">
        <v>188</v>
      </c>
      <c r="I178" s="1"/>
      <c r="J178" s="1"/>
      <c r="K178" s="1"/>
      <c r="L178" s="18">
        <f t="shared" si="6"/>
        <v>5</v>
      </c>
      <c r="M178" s="18">
        <f t="shared" si="7"/>
        <v>574.9</v>
      </c>
    </row>
    <row r="179" spans="1:14" x14ac:dyDescent="0.25">
      <c r="A179" s="2">
        <v>44276</v>
      </c>
      <c r="B179" s="7">
        <v>5</v>
      </c>
      <c r="C179" s="7"/>
      <c r="D179" s="7"/>
      <c r="E179" s="7"/>
      <c r="F179" s="1" t="s">
        <v>142</v>
      </c>
      <c r="G179" s="1" t="s">
        <v>143</v>
      </c>
      <c r="H179" s="1" t="s">
        <v>144</v>
      </c>
      <c r="I179" s="1"/>
      <c r="J179" s="1"/>
      <c r="K179" s="1"/>
      <c r="L179" s="18">
        <f t="shared" si="6"/>
        <v>5</v>
      </c>
      <c r="M179" s="18">
        <f t="shared" si="7"/>
        <v>579.9</v>
      </c>
    </row>
    <row r="180" spans="1:14" x14ac:dyDescent="0.25">
      <c r="A180" s="2">
        <v>44277</v>
      </c>
      <c r="B180" s="7"/>
      <c r="C180" s="7"/>
      <c r="D180" s="7">
        <v>40</v>
      </c>
      <c r="E180" s="7"/>
      <c r="F180" s="1"/>
      <c r="G180" s="1"/>
      <c r="H180" s="1" t="s">
        <v>185</v>
      </c>
      <c r="I180" s="1" t="s">
        <v>171</v>
      </c>
      <c r="J180" s="1" t="s">
        <v>186</v>
      </c>
      <c r="K180" s="1"/>
      <c r="L180" s="18">
        <f t="shared" si="6"/>
        <v>-40</v>
      </c>
      <c r="M180" s="18">
        <f t="shared" si="7"/>
        <v>539.9</v>
      </c>
    </row>
    <row r="181" spans="1:14" x14ac:dyDescent="0.25">
      <c r="A181" s="2">
        <v>44329</v>
      </c>
      <c r="B181" s="7"/>
      <c r="C181" s="7"/>
      <c r="D181" s="7"/>
      <c r="E181" s="7">
        <v>10</v>
      </c>
      <c r="F181" s="1"/>
      <c r="G181" s="1"/>
      <c r="H181" s="1" t="s">
        <v>82</v>
      </c>
      <c r="I181" s="1"/>
      <c r="J181" s="1"/>
      <c r="K181" s="1"/>
      <c r="L181" s="18">
        <f t="shared" si="6"/>
        <v>0</v>
      </c>
      <c r="M181" s="18">
        <f>SUM(M180+L181)</f>
        <v>539.9</v>
      </c>
    </row>
    <row r="182" spans="1:14" ht="15.75" thickBot="1" x14ac:dyDescent="0.3">
      <c r="A182" s="2">
        <v>44417</v>
      </c>
      <c r="B182" s="7">
        <v>5</v>
      </c>
      <c r="C182" s="7"/>
      <c r="D182" s="7"/>
      <c r="E182" s="7">
        <v>5</v>
      </c>
      <c r="F182" s="1" t="s">
        <v>46</v>
      </c>
      <c r="G182" s="1" t="s">
        <v>48</v>
      </c>
      <c r="H182" s="1" t="s">
        <v>188</v>
      </c>
      <c r="I182" s="1"/>
      <c r="J182" s="1"/>
      <c r="K182" s="1"/>
      <c r="L182" s="18">
        <f t="shared" si="6"/>
        <v>5</v>
      </c>
      <c r="M182" s="18">
        <f>SUM(M181+L182)</f>
        <v>544.9</v>
      </c>
    </row>
    <row r="183" spans="1:14" ht="15.75" thickBot="1" x14ac:dyDescent="0.3">
      <c r="A183" s="13">
        <v>44419</v>
      </c>
      <c r="B183" s="14">
        <v>10</v>
      </c>
      <c r="C183" s="14"/>
      <c r="D183" s="14"/>
      <c r="E183" s="14">
        <v>10</v>
      </c>
      <c r="F183" s="15" t="s">
        <v>90</v>
      </c>
      <c r="G183" s="15" t="s">
        <v>187</v>
      </c>
      <c r="H183" s="15" t="s">
        <v>144</v>
      </c>
      <c r="I183" s="15"/>
      <c r="J183" s="15"/>
      <c r="K183" s="15"/>
      <c r="L183" s="48">
        <f t="shared" si="6"/>
        <v>10</v>
      </c>
      <c r="M183" s="47">
        <f t="shared" ref="M183:M234" si="8">SUM(M182+L183)</f>
        <v>554.9</v>
      </c>
      <c r="N183" s="67" t="s">
        <v>156</v>
      </c>
    </row>
    <row r="184" spans="1:14" x14ac:dyDescent="0.25">
      <c r="A184" s="10">
        <v>44495</v>
      </c>
      <c r="B184" s="11">
        <v>5</v>
      </c>
      <c r="C184" s="11"/>
      <c r="D184" s="11"/>
      <c r="E184" s="11">
        <v>5</v>
      </c>
      <c r="F184" s="12" t="s">
        <v>10</v>
      </c>
      <c r="G184" s="12" t="s">
        <v>36</v>
      </c>
      <c r="H184" s="12" t="s">
        <v>188</v>
      </c>
      <c r="I184" s="12"/>
      <c r="J184" s="12"/>
      <c r="K184" s="12"/>
      <c r="L184" s="26">
        <f t="shared" si="6"/>
        <v>5</v>
      </c>
      <c r="M184" s="26">
        <f t="shared" si="8"/>
        <v>559.9</v>
      </c>
    </row>
    <row r="185" spans="1:14" x14ac:dyDescent="0.25">
      <c r="A185" s="2">
        <v>44495</v>
      </c>
      <c r="B185" s="7">
        <v>5</v>
      </c>
      <c r="C185" s="7"/>
      <c r="D185" s="7"/>
      <c r="E185" s="7">
        <v>5</v>
      </c>
      <c r="F185" s="1" t="s">
        <v>10</v>
      </c>
      <c r="G185" s="1" t="s">
        <v>36</v>
      </c>
      <c r="H185" s="1" t="s">
        <v>189</v>
      </c>
      <c r="I185" s="1"/>
      <c r="J185" s="1"/>
      <c r="K185" s="1"/>
      <c r="L185" s="18">
        <f t="shared" si="6"/>
        <v>5</v>
      </c>
      <c r="M185" s="18">
        <f t="shared" si="8"/>
        <v>564.9</v>
      </c>
    </row>
    <row r="186" spans="1:14" x14ac:dyDescent="0.25">
      <c r="A186" s="2">
        <v>44496</v>
      </c>
      <c r="B186" s="7">
        <v>5</v>
      </c>
      <c r="C186" s="7"/>
      <c r="D186" s="7"/>
      <c r="E186" s="7">
        <v>5</v>
      </c>
      <c r="F186" s="1" t="s">
        <v>19</v>
      </c>
      <c r="G186" s="1" t="s">
        <v>20</v>
      </c>
      <c r="H186" s="1" t="s">
        <v>188</v>
      </c>
      <c r="I186" s="1"/>
      <c r="J186" s="1"/>
      <c r="K186" s="1"/>
      <c r="L186" s="18">
        <f t="shared" si="6"/>
        <v>5</v>
      </c>
      <c r="M186" s="18">
        <f t="shared" si="8"/>
        <v>569.9</v>
      </c>
    </row>
    <row r="187" spans="1:14" x14ac:dyDescent="0.25">
      <c r="A187" s="2">
        <v>44496</v>
      </c>
      <c r="B187" s="7">
        <v>5</v>
      </c>
      <c r="C187" s="7"/>
      <c r="D187" s="7"/>
      <c r="E187" s="7">
        <v>5</v>
      </c>
      <c r="F187" s="1" t="s">
        <v>21</v>
      </c>
      <c r="G187" s="1" t="s">
        <v>20</v>
      </c>
      <c r="H187" s="1" t="s">
        <v>188</v>
      </c>
      <c r="I187" s="1"/>
      <c r="J187" s="1"/>
      <c r="K187" s="1"/>
      <c r="L187" s="18">
        <f t="shared" si="6"/>
        <v>5</v>
      </c>
      <c r="M187" s="18">
        <f t="shared" si="8"/>
        <v>574.9</v>
      </c>
    </row>
    <row r="188" spans="1:14" x14ac:dyDescent="0.25">
      <c r="A188" s="2">
        <v>44497</v>
      </c>
      <c r="B188" s="7">
        <v>5</v>
      </c>
      <c r="C188" s="7"/>
      <c r="D188" s="7"/>
      <c r="E188" s="7"/>
      <c r="F188" s="1" t="s">
        <v>3</v>
      </c>
      <c r="G188" s="1" t="s">
        <v>4</v>
      </c>
      <c r="H188" s="1" t="s">
        <v>189</v>
      </c>
      <c r="I188" s="1"/>
      <c r="J188" s="1"/>
      <c r="K188" s="1"/>
      <c r="L188" s="23">
        <f t="shared" si="6"/>
        <v>5</v>
      </c>
      <c r="M188" s="18">
        <f t="shared" si="8"/>
        <v>579.9</v>
      </c>
    </row>
    <row r="189" spans="1:14" x14ac:dyDescent="0.25">
      <c r="A189" s="2">
        <v>44497</v>
      </c>
      <c r="B189" s="7">
        <v>5</v>
      </c>
      <c r="C189" s="7"/>
      <c r="D189" s="7"/>
      <c r="E189" s="7"/>
      <c r="F189" s="1" t="s">
        <v>5</v>
      </c>
      <c r="G189" s="1" t="s">
        <v>4</v>
      </c>
      <c r="H189" s="1" t="s">
        <v>189</v>
      </c>
      <c r="I189" s="1"/>
      <c r="J189" s="1"/>
      <c r="K189" s="1"/>
      <c r="L189" s="23">
        <f t="shared" si="6"/>
        <v>5</v>
      </c>
      <c r="M189" s="18">
        <f t="shared" si="8"/>
        <v>584.9</v>
      </c>
    </row>
    <row r="190" spans="1:14" x14ac:dyDescent="0.25">
      <c r="A190" s="2">
        <v>44510</v>
      </c>
      <c r="B190" s="7">
        <v>5</v>
      </c>
      <c r="C190" s="7"/>
      <c r="D190" s="7"/>
      <c r="E190" s="7"/>
      <c r="F190" s="1" t="s">
        <v>62</v>
      </c>
      <c r="G190" s="1" t="s">
        <v>63</v>
      </c>
      <c r="H190" s="1" t="s">
        <v>188</v>
      </c>
      <c r="I190" s="1"/>
      <c r="J190" s="1"/>
      <c r="K190" s="1"/>
      <c r="L190" s="23">
        <f t="shared" si="6"/>
        <v>5</v>
      </c>
      <c r="M190" s="18">
        <f t="shared" si="8"/>
        <v>589.9</v>
      </c>
    </row>
    <row r="191" spans="1:14" x14ac:dyDescent="0.25">
      <c r="A191" s="2">
        <v>44510</v>
      </c>
      <c r="B191" s="7">
        <v>5</v>
      </c>
      <c r="C191" s="7"/>
      <c r="D191" s="7"/>
      <c r="E191" s="7"/>
      <c r="F191" s="1" t="s">
        <v>175</v>
      </c>
      <c r="G191" s="1" t="s">
        <v>176</v>
      </c>
      <c r="H191" s="1" t="s">
        <v>188</v>
      </c>
      <c r="I191" s="1"/>
      <c r="J191" s="1"/>
      <c r="K191" s="1"/>
      <c r="L191" s="23">
        <f t="shared" si="6"/>
        <v>5</v>
      </c>
      <c r="M191" s="18">
        <f t="shared" si="8"/>
        <v>594.9</v>
      </c>
    </row>
    <row r="192" spans="1:14" x14ac:dyDescent="0.25">
      <c r="A192" s="2">
        <v>44510</v>
      </c>
      <c r="B192" s="7">
        <v>5</v>
      </c>
      <c r="C192" s="7"/>
      <c r="D192" s="7"/>
      <c r="E192" s="7"/>
      <c r="F192" s="1" t="s">
        <v>62</v>
      </c>
      <c r="G192" s="1" t="s">
        <v>63</v>
      </c>
      <c r="H192" s="1" t="s">
        <v>189</v>
      </c>
      <c r="I192" s="1"/>
      <c r="J192" s="1"/>
      <c r="K192" s="1"/>
      <c r="L192" s="23">
        <f t="shared" si="6"/>
        <v>5</v>
      </c>
      <c r="M192" s="18">
        <f t="shared" si="8"/>
        <v>599.9</v>
      </c>
    </row>
    <row r="193" spans="1:14" ht="15.75" thickBot="1" x14ac:dyDescent="0.3">
      <c r="A193" s="2">
        <v>44510</v>
      </c>
      <c r="B193" s="7">
        <v>5</v>
      </c>
      <c r="C193" s="7"/>
      <c r="D193" s="7"/>
      <c r="E193" s="7"/>
      <c r="F193" s="1" t="s">
        <v>175</v>
      </c>
      <c r="G193" s="1" t="s">
        <v>176</v>
      </c>
      <c r="H193" s="1" t="s">
        <v>189</v>
      </c>
      <c r="I193" s="1"/>
      <c r="J193" s="1"/>
      <c r="K193" s="1"/>
      <c r="L193" s="23">
        <f t="shared" si="6"/>
        <v>5</v>
      </c>
      <c r="M193" s="18">
        <f t="shared" si="8"/>
        <v>604.9</v>
      </c>
    </row>
    <row r="194" spans="1:14" ht="15.75" thickBot="1" x14ac:dyDescent="0.3">
      <c r="A194" s="72">
        <v>44516</v>
      </c>
      <c r="B194" s="73"/>
      <c r="C194" s="73"/>
      <c r="D194" s="73"/>
      <c r="E194" s="73">
        <v>30</v>
      </c>
      <c r="F194" s="74"/>
      <c r="G194" s="74"/>
      <c r="H194" s="74" t="s">
        <v>82</v>
      </c>
      <c r="I194" s="74"/>
      <c r="J194" s="74"/>
      <c r="K194" s="74"/>
      <c r="L194" s="23">
        <f t="shared" si="6"/>
        <v>0</v>
      </c>
      <c r="M194" s="18">
        <f t="shared" si="8"/>
        <v>604.9</v>
      </c>
      <c r="N194" s="75" t="s">
        <v>156</v>
      </c>
    </row>
    <row r="195" spans="1:14" x14ac:dyDescent="0.25">
      <c r="A195" s="76">
        <v>44835</v>
      </c>
      <c r="B195" s="77">
        <v>5</v>
      </c>
      <c r="C195" s="77"/>
      <c r="D195" s="77"/>
      <c r="E195" s="77"/>
      <c r="F195" s="40" t="s">
        <v>136</v>
      </c>
      <c r="G195" s="40" t="s">
        <v>42</v>
      </c>
      <c r="H195" s="40" t="s">
        <v>191</v>
      </c>
      <c r="I195" s="40"/>
      <c r="J195" s="40"/>
      <c r="K195" s="40"/>
      <c r="L195" s="30">
        <f t="shared" si="6"/>
        <v>5</v>
      </c>
      <c r="M195" s="22">
        <f t="shared" si="8"/>
        <v>609.9</v>
      </c>
    </row>
    <row r="196" spans="1:14" x14ac:dyDescent="0.25">
      <c r="A196" s="2">
        <v>44835</v>
      </c>
      <c r="B196" s="7">
        <v>5</v>
      </c>
      <c r="C196" s="7"/>
      <c r="D196" s="7"/>
      <c r="E196" s="7"/>
      <c r="F196" s="1" t="s">
        <v>81</v>
      </c>
      <c r="G196" s="1" t="s">
        <v>54</v>
      </c>
      <c r="H196" s="1" t="s">
        <v>191</v>
      </c>
      <c r="I196" s="1"/>
      <c r="J196" s="1"/>
      <c r="K196" s="1"/>
      <c r="L196" s="18">
        <f t="shared" si="6"/>
        <v>5</v>
      </c>
      <c r="M196" s="18">
        <f t="shared" si="8"/>
        <v>614.9</v>
      </c>
    </row>
    <row r="197" spans="1:14" x14ac:dyDescent="0.25">
      <c r="A197" s="2">
        <v>44837</v>
      </c>
      <c r="B197" s="7">
        <v>5</v>
      </c>
      <c r="C197" s="7"/>
      <c r="D197" s="7"/>
      <c r="E197" s="7">
        <v>5</v>
      </c>
      <c r="F197" s="1" t="s">
        <v>190</v>
      </c>
      <c r="G197" s="1" t="s">
        <v>23</v>
      </c>
      <c r="H197" s="1" t="s">
        <v>191</v>
      </c>
      <c r="I197" s="1"/>
      <c r="J197" s="1"/>
      <c r="K197" s="1"/>
      <c r="L197" s="18">
        <f>SUM((B195:B197+C195:C197)-D195:D197)</f>
        <v>5</v>
      </c>
      <c r="M197" s="18">
        <f t="shared" si="8"/>
        <v>619.9</v>
      </c>
    </row>
    <row r="198" spans="1:14" x14ac:dyDescent="0.25">
      <c r="A198" s="2">
        <v>44838</v>
      </c>
      <c r="B198" s="7">
        <v>5</v>
      </c>
      <c r="C198" s="7"/>
      <c r="D198" s="7"/>
      <c r="E198" s="7">
        <v>5</v>
      </c>
      <c r="F198" s="1" t="s">
        <v>175</v>
      </c>
      <c r="G198" s="1" t="s">
        <v>192</v>
      </c>
      <c r="H198" s="1" t="s">
        <v>191</v>
      </c>
      <c r="I198" s="1"/>
      <c r="J198" s="1"/>
      <c r="K198" s="1"/>
      <c r="L198" s="23">
        <f t="shared" si="6"/>
        <v>5</v>
      </c>
      <c r="M198" s="18">
        <f t="shared" si="8"/>
        <v>624.9</v>
      </c>
    </row>
    <row r="199" spans="1:14" x14ac:dyDescent="0.25">
      <c r="A199" s="2">
        <v>44838</v>
      </c>
      <c r="B199" s="7">
        <v>5</v>
      </c>
      <c r="C199" s="7"/>
      <c r="D199" s="7"/>
      <c r="E199" s="7">
        <v>5</v>
      </c>
      <c r="F199" s="1" t="s">
        <v>71</v>
      </c>
      <c r="G199" s="1" t="s">
        <v>72</v>
      </c>
      <c r="H199" s="1" t="s">
        <v>191</v>
      </c>
      <c r="I199" s="1"/>
      <c r="J199" s="1"/>
      <c r="K199" s="1"/>
      <c r="L199" s="23">
        <f t="shared" si="6"/>
        <v>5</v>
      </c>
      <c r="M199" s="18">
        <f t="shared" si="8"/>
        <v>629.9</v>
      </c>
    </row>
    <row r="200" spans="1:14" x14ac:dyDescent="0.25">
      <c r="A200" s="2">
        <v>44839</v>
      </c>
      <c r="B200" s="7">
        <v>5</v>
      </c>
      <c r="C200" s="7"/>
      <c r="D200" s="7"/>
      <c r="E200" s="7">
        <v>5</v>
      </c>
      <c r="F200" s="1" t="s">
        <v>10</v>
      </c>
      <c r="G200" s="1" t="s">
        <v>36</v>
      </c>
      <c r="H200" s="1" t="s">
        <v>191</v>
      </c>
      <c r="I200" s="1"/>
      <c r="J200" s="1"/>
      <c r="K200" s="1"/>
      <c r="L200" s="23">
        <f t="shared" si="6"/>
        <v>5</v>
      </c>
      <c r="M200" s="18">
        <f t="shared" si="8"/>
        <v>634.9</v>
      </c>
    </row>
    <row r="201" spans="1:14" x14ac:dyDescent="0.25">
      <c r="A201" s="2">
        <v>44840</v>
      </c>
      <c r="B201" s="7">
        <v>5</v>
      </c>
      <c r="C201" s="7"/>
      <c r="D201" s="7"/>
      <c r="E201" s="7">
        <v>5</v>
      </c>
      <c r="F201" s="1" t="s">
        <v>173</v>
      </c>
      <c r="G201" s="1" t="s">
        <v>9</v>
      </c>
      <c r="H201" s="1" t="s">
        <v>191</v>
      </c>
      <c r="I201" s="1"/>
      <c r="J201" s="1"/>
      <c r="K201" s="1"/>
      <c r="L201" s="23">
        <f t="shared" si="6"/>
        <v>5</v>
      </c>
      <c r="M201" s="18">
        <f t="shared" si="8"/>
        <v>639.9</v>
      </c>
    </row>
    <row r="202" spans="1:14" x14ac:dyDescent="0.25">
      <c r="A202" s="2">
        <v>44840</v>
      </c>
      <c r="B202" s="7">
        <v>5</v>
      </c>
      <c r="C202" s="7"/>
      <c r="D202" s="7"/>
      <c r="E202" s="7">
        <v>5</v>
      </c>
      <c r="F202" s="1" t="s">
        <v>46</v>
      </c>
      <c r="G202" s="1" t="s">
        <v>48</v>
      </c>
      <c r="H202" s="1" t="s">
        <v>191</v>
      </c>
      <c r="I202" s="1"/>
      <c r="J202" s="1"/>
      <c r="K202" s="1"/>
      <c r="L202" s="23">
        <f t="shared" si="6"/>
        <v>5</v>
      </c>
      <c r="M202" s="18">
        <f t="shared" si="8"/>
        <v>644.9</v>
      </c>
    </row>
    <row r="203" spans="1:14" x14ac:dyDescent="0.25">
      <c r="A203" s="2">
        <v>44843</v>
      </c>
      <c r="B203" s="7">
        <v>5</v>
      </c>
      <c r="C203" s="7"/>
      <c r="D203" s="7"/>
      <c r="E203" s="7"/>
      <c r="F203" s="1" t="s">
        <v>194</v>
      </c>
      <c r="G203" s="1" t="s">
        <v>56</v>
      </c>
      <c r="H203" s="1" t="s">
        <v>191</v>
      </c>
      <c r="I203" s="1"/>
      <c r="J203" s="1"/>
      <c r="K203" s="1"/>
      <c r="L203" s="23">
        <f t="shared" si="6"/>
        <v>5</v>
      </c>
      <c r="M203" s="18">
        <f t="shared" si="8"/>
        <v>649.9</v>
      </c>
    </row>
    <row r="204" spans="1:14" x14ac:dyDescent="0.25">
      <c r="A204" s="2">
        <v>44844</v>
      </c>
      <c r="B204" s="7">
        <v>5</v>
      </c>
      <c r="C204" s="7"/>
      <c r="D204" s="7"/>
      <c r="E204" s="7">
        <v>5</v>
      </c>
      <c r="F204" s="1" t="s">
        <v>46</v>
      </c>
      <c r="G204" s="1" t="s">
        <v>47</v>
      </c>
      <c r="H204" s="1" t="s">
        <v>191</v>
      </c>
      <c r="I204" s="1"/>
      <c r="J204" s="1"/>
      <c r="K204" s="1"/>
      <c r="L204" s="23">
        <f t="shared" si="6"/>
        <v>5</v>
      </c>
      <c r="M204" s="18">
        <f t="shared" si="8"/>
        <v>654.9</v>
      </c>
    </row>
    <row r="205" spans="1:14" x14ac:dyDescent="0.25">
      <c r="A205" s="2">
        <v>44845</v>
      </c>
      <c r="B205" s="7">
        <v>5</v>
      </c>
      <c r="C205" s="7"/>
      <c r="D205" s="7"/>
      <c r="E205" s="7"/>
      <c r="F205" s="1" t="s">
        <v>90</v>
      </c>
      <c r="G205" s="1" t="s">
        <v>193</v>
      </c>
      <c r="H205" s="1" t="s">
        <v>191</v>
      </c>
      <c r="I205" s="1"/>
      <c r="J205" s="1"/>
      <c r="K205" s="1"/>
      <c r="L205" s="23">
        <f t="shared" si="6"/>
        <v>5</v>
      </c>
      <c r="M205" s="18">
        <f t="shared" si="8"/>
        <v>659.9</v>
      </c>
    </row>
    <row r="206" spans="1:14" x14ac:dyDescent="0.25">
      <c r="A206" s="2">
        <v>44847</v>
      </c>
      <c r="B206" s="7">
        <v>5</v>
      </c>
      <c r="C206" s="7"/>
      <c r="D206" s="7"/>
      <c r="E206" s="7">
        <v>5</v>
      </c>
      <c r="F206" s="1" t="s">
        <v>145</v>
      </c>
      <c r="G206" s="1" t="s">
        <v>146</v>
      </c>
      <c r="H206" s="1" t="s">
        <v>191</v>
      </c>
      <c r="I206" s="1"/>
      <c r="J206" s="1"/>
      <c r="K206" s="1"/>
      <c r="L206" s="23">
        <f t="shared" ref="L206:L234" si="9">SUM((B205:B206+C205:C206)-D205:D206)</f>
        <v>5</v>
      </c>
      <c r="M206" s="18">
        <f t="shared" si="8"/>
        <v>664.9</v>
      </c>
    </row>
    <row r="207" spans="1:14" x14ac:dyDescent="0.25">
      <c r="A207" s="2">
        <v>44855</v>
      </c>
      <c r="B207" s="7">
        <v>5</v>
      </c>
      <c r="C207" s="7"/>
      <c r="D207" s="7"/>
      <c r="E207" s="7"/>
      <c r="F207" s="1" t="s">
        <v>11</v>
      </c>
      <c r="G207" s="1" t="s">
        <v>20</v>
      </c>
      <c r="H207" s="1" t="s">
        <v>191</v>
      </c>
      <c r="I207" s="1"/>
      <c r="J207" s="1"/>
      <c r="K207" s="1"/>
      <c r="L207" s="23">
        <f t="shared" si="9"/>
        <v>5</v>
      </c>
      <c r="M207" s="18">
        <f t="shared" si="8"/>
        <v>669.9</v>
      </c>
    </row>
    <row r="208" spans="1:14" x14ac:dyDescent="0.25">
      <c r="A208" s="2">
        <v>44855</v>
      </c>
      <c r="B208" s="7">
        <v>5</v>
      </c>
      <c r="C208" s="7"/>
      <c r="D208" s="7"/>
      <c r="E208" s="7"/>
      <c r="F208" s="1" t="s">
        <v>21</v>
      </c>
      <c r="G208" s="1" t="s">
        <v>20</v>
      </c>
      <c r="H208" s="1" t="s">
        <v>191</v>
      </c>
      <c r="I208" s="1"/>
      <c r="J208" s="1"/>
      <c r="K208" s="1"/>
      <c r="L208" s="23">
        <f t="shared" si="9"/>
        <v>5</v>
      </c>
      <c r="M208" s="18">
        <f t="shared" si="8"/>
        <v>674.9</v>
      </c>
    </row>
    <row r="209" spans="1:13" x14ac:dyDescent="0.25">
      <c r="A209" s="2">
        <v>44856</v>
      </c>
      <c r="B209" s="7">
        <v>5</v>
      </c>
      <c r="C209" s="7"/>
      <c r="D209" s="7"/>
      <c r="E209" s="7"/>
      <c r="F209" s="1" t="s">
        <v>3</v>
      </c>
      <c r="G209" s="1" t="s">
        <v>4</v>
      </c>
      <c r="H209" s="1" t="s">
        <v>191</v>
      </c>
      <c r="I209" s="1"/>
      <c r="J209" s="1"/>
      <c r="K209" s="1"/>
      <c r="L209" s="23">
        <f t="shared" si="9"/>
        <v>5</v>
      </c>
      <c r="M209" s="18">
        <f t="shared" si="8"/>
        <v>679.9</v>
      </c>
    </row>
    <row r="210" spans="1:13" x14ac:dyDescent="0.25">
      <c r="A210" s="2">
        <v>44856</v>
      </c>
      <c r="B210" s="7">
        <v>5</v>
      </c>
      <c r="C210" s="7"/>
      <c r="D210" s="7"/>
      <c r="E210" s="7"/>
      <c r="F210" s="1" t="s">
        <v>5</v>
      </c>
      <c r="G210" s="1" t="s">
        <v>4</v>
      </c>
      <c r="H210" s="1" t="s">
        <v>191</v>
      </c>
      <c r="I210" s="1"/>
      <c r="J210" s="1"/>
      <c r="K210" s="1"/>
      <c r="L210" s="23">
        <f t="shared" si="9"/>
        <v>5</v>
      </c>
      <c r="M210" s="18">
        <f t="shared" si="8"/>
        <v>684.9</v>
      </c>
    </row>
    <row r="211" spans="1:13" x14ac:dyDescent="0.25">
      <c r="A211" s="2">
        <v>44859</v>
      </c>
      <c r="B211" s="7">
        <v>5</v>
      </c>
      <c r="C211" s="7"/>
      <c r="D211" s="7"/>
      <c r="E211" s="7"/>
      <c r="F211" s="1" t="s">
        <v>11</v>
      </c>
      <c r="G211" s="1" t="s">
        <v>12</v>
      </c>
      <c r="H211" s="1" t="s">
        <v>191</v>
      </c>
      <c r="I211" s="1"/>
      <c r="J211" s="1"/>
      <c r="K211" s="1"/>
      <c r="L211" s="23">
        <f t="shared" si="9"/>
        <v>5</v>
      </c>
      <c r="M211" s="18">
        <f t="shared" si="8"/>
        <v>689.9</v>
      </c>
    </row>
    <row r="212" spans="1:13" x14ac:dyDescent="0.25">
      <c r="A212" s="2">
        <v>44859</v>
      </c>
      <c r="B212" s="7">
        <v>5</v>
      </c>
      <c r="C212" s="7"/>
      <c r="D212" s="7"/>
      <c r="E212" s="7"/>
      <c r="F212" s="1" t="s">
        <v>13</v>
      </c>
      <c r="G212" s="1" t="s">
        <v>12</v>
      </c>
      <c r="H212" s="1" t="s">
        <v>191</v>
      </c>
      <c r="I212" s="1"/>
      <c r="J212" s="1"/>
      <c r="K212" s="1"/>
      <c r="L212" s="23">
        <f t="shared" si="9"/>
        <v>5</v>
      </c>
      <c r="M212" s="18">
        <f t="shared" si="8"/>
        <v>694.9</v>
      </c>
    </row>
    <row r="213" spans="1:13" x14ac:dyDescent="0.25">
      <c r="A213" s="2">
        <v>44865</v>
      </c>
      <c r="B213" s="7"/>
      <c r="C213" s="7"/>
      <c r="D213" s="7"/>
      <c r="E213" s="7">
        <v>50</v>
      </c>
      <c r="F213" s="1"/>
      <c r="G213" s="1"/>
      <c r="H213" s="1" t="s">
        <v>82</v>
      </c>
      <c r="I213" s="1"/>
      <c r="J213" s="1"/>
      <c r="K213" s="1"/>
      <c r="L213" s="23">
        <f t="shared" si="9"/>
        <v>0</v>
      </c>
      <c r="M213" s="18">
        <f t="shared" si="8"/>
        <v>694.9</v>
      </c>
    </row>
    <row r="214" spans="1:13" x14ac:dyDescent="0.25">
      <c r="A214" s="2">
        <v>44870</v>
      </c>
      <c r="B214" s="7">
        <v>5</v>
      </c>
      <c r="C214" s="7"/>
      <c r="D214" s="7"/>
      <c r="E214" s="7"/>
      <c r="F214" s="1" t="s">
        <v>142</v>
      </c>
      <c r="G214" s="1" t="s">
        <v>143</v>
      </c>
      <c r="H214" s="1" t="s">
        <v>191</v>
      </c>
      <c r="I214" s="1"/>
      <c r="J214" s="1"/>
      <c r="K214" s="1"/>
      <c r="L214" s="23">
        <f t="shared" si="9"/>
        <v>5</v>
      </c>
      <c r="M214" s="18">
        <f t="shared" si="8"/>
        <v>699.9</v>
      </c>
    </row>
    <row r="215" spans="1:13" x14ac:dyDescent="0.25">
      <c r="A215" s="2">
        <v>44870</v>
      </c>
      <c r="B215" s="7">
        <v>5</v>
      </c>
      <c r="C215" s="7"/>
      <c r="D215" s="7"/>
      <c r="E215" s="7"/>
      <c r="F215" s="1" t="s">
        <v>142</v>
      </c>
      <c r="G215" s="1" t="s">
        <v>143</v>
      </c>
      <c r="H215" s="1" t="s">
        <v>144</v>
      </c>
      <c r="I215" s="1"/>
      <c r="J215" s="1"/>
      <c r="K215" s="1"/>
      <c r="L215" s="23">
        <f t="shared" si="9"/>
        <v>5</v>
      </c>
      <c r="M215" s="18">
        <f t="shared" si="8"/>
        <v>704.9</v>
      </c>
    </row>
    <row r="216" spans="1:13" x14ac:dyDescent="0.25">
      <c r="A216" s="2">
        <v>44873</v>
      </c>
      <c r="B216" s="7">
        <v>5</v>
      </c>
      <c r="C216" s="7"/>
      <c r="D216" s="7"/>
      <c r="E216" s="7"/>
      <c r="F216" s="1" t="s">
        <v>75</v>
      </c>
      <c r="G216" s="1" t="s">
        <v>174</v>
      </c>
      <c r="H216" s="1" t="s">
        <v>191</v>
      </c>
      <c r="I216" s="1"/>
      <c r="J216" s="1"/>
      <c r="K216" s="1"/>
      <c r="L216" s="23">
        <f t="shared" si="9"/>
        <v>5</v>
      </c>
      <c r="M216" s="18">
        <f t="shared" si="8"/>
        <v>709.9</v>
      </c>
    </row>
    <row r="217" spans="1:13" x14ac:dyDescent="0.25">
      <c r="A217" s="2">
        <v>44876</v>
      </c>
      <c r="B217" s="7">
        <v>5</v>
      </c>
      <c r="C217" s="7"/>
      <c r="D217" s="7"/>
      <c r="E217" s="7"/>
      <c r="F217" s="1" t="s">
        <v>195</v>
      </c>
      <c r="G217" s="1" t="s">
        <v>180</v>
      </c>
      <c r="H217" s="1" t="s">
        <v>191</v>
      </c>
      <c r="I217" s="1"/>
      <c r="J217" s="1"/>
      <c r="K217" s="1"/>
      <c r="L217" s="23">
        <f t="shared" si="9"/>
        <v>5</v>
      </c>
      <c r="M217" s="18">
        <f t="shared" si="8"/>
        <v>714.9</v>
      </c>
    </row>
    <row r="218" spans="1:13" x14ac:dyDescent="0.25">
      <c r="A218" s="2">
        <v>44876</v>
      </c>
      <c r="B218" s="7">
        <v>5</v>
      </c>
      <c r="C218" s="7"/>
      <c r="D218" s="7"/>
      <c r="E218" s="7"/>
      <c r="F218" s="1" t="s">
        <v>136</v>
      </c>
      <c r="G218" s="1" t="s">
        <v>66</v>
      </c>
      <c r="H218" s="1" t="s">
        <v>191</v>
      </c>
      <c r="I218" s="1"/>
      <c r="J218" s="1"/>
      <c r="K218" s="1"/>
      <c r="L218" s="23">
        <f t="shared" si="9"/>
        <v>5</v>
      </c>
      <c r="M218" s="18">
        <f t="shared" si="8"/>
        <v>719.9</v>
      </c>
    </row>
    <row r="219" spans="1:13" x14ac:dyDescent="0.25">
      <c r="A219" s="2">
        <v>44883</v>
      </c>
      <c r="B219" s="7">
        <v>5</v>
      </c>
      <c r="C219" s="7"/>
      <c r="D219" s="7"/>
      <c r="E219" s="7">
        <v>5</v>
      </c>
      <c r="F219" s="1" t="s">
        <v>69</v>
      </c>
      <c r="G219" s="1" t="s">
        <v>70</v>
      </c>
      <c r="H219" s="1" t="s">
        <v>191</v>
      </c>
      <c r="I219" s="1"/>
      <c r="J219" s="1"/>
      <c r="K219" s="1"/>
      <c r="L219" s="23">
        <f t="shared" si="9"/>
        <v>5</v>
      </c>
      <c r="M219" s="18">
        <f t="shared" si="8"/>
        <v>724.9</v>
      </c>
    </row>
    <row r="220" spans="1:13" x14ac:dyDescent="0.25">
      <c r="A220" s="2">
        <v>44883</v>
      </c>
      <c r="B220" s="7">
        <v>95</v>
      </c>
      <c r="C220" s="7"/>
      <c r="D220" s="7"/>
      <c r="E220" s="7">
        <v>95</v>
      </c>
      <c r="F220" s="1" t="s">
        <v>69</v>
      </c>
      <c r="G220" s="1" t="s">
        <v>70</v>
      </c>
      <c r="H220" s="1" t="s">
        <v>144</v>
      </c>
      <c r="I220" s="1"/>
      <c r="J220" s="1"/>
      <c r="K220" s="1"/>
      <c r="L220" s="23">
        <f t="shared" si="9"/>
        <v>95</v>
      </c>
      <c r="M220" s="18">
        <f t="shared" si="8"/>
        <v>819.9</v>
      </c>
    </row>
    <row r="221" spans="1:13" x14ac:dyDescent="0.25">
      <c r="A221" s="2">
        <v>44888</v>
      </c>
      <c r="B221" s="7">
        <v>5</v>
      </c>
      <c r="C221" s="7"/>
      <c r="D221" s="7"/>
      <c r="E221" s="7">
        <v>5</v>
      </c>
      <c r="F221" s="1" t="s">
        <v>175</v>
      </c>
      <c r="G221" s="1" t="s">
        <v>176</v>
      </c>
      <c r="H221" s="1" t="s">
        <v>191</v>
      </c>
      <c r="I221" s="1"/>
      <c r="J221" s="1"/>
      <c r="K221" s="1"/>
      <c r="L221" s="23">
        <f>SUM((B219:B221+C219:C221)-D219:D221)</f>
        <v>5</v>
      </c>
      <c r="M221" s="18">
        <f t="shared" si="8"/>
        <v>824.9</v>
      </c>
    </row>
    <row r="222" spans="1:13" x14ac:dyDescent="0.25">
      <c r="A222" s="2">
        <v>44888</v>
      </c>
      <c r="B222" s="7">
        <v>5</v>
      </c>
      <c r="C222" s="7"/>
      <c r="D222" s="7"/>
      <c r="E222" s="7">
        <v>5</v>
      </c>
      <c r="F222" s="1" t="s">
        <v>197</v>
      </c>
      <c r="G222" s="1" t="s">
        <v>196</v>
      </c>
      <c r="H222" s="1" t="s">
        <v>191</v>
      </c>
      <c r="I222" s="1"/>
      <c r="J222" s="1"/>
      <c r="K222" s="1"/>
      <c r="L222" s="23">
        <f t="shared" si="9"/>
        <v>5</v>
      </c>
      <c r="M222" s="18">
        <f t="shared" si="8"/>
        <v>829.9</v>
      </c>
    </row>
    <row r="223" spans="1:13" x14ac:dyDescent="0.25">
      <c r="A223" s="2">
        <v>44909</v>
      </c>
      <c r="B223" s="7"/>
      <c r="C223" s="7"/>
      <c r="D223" s="7"/>
      <c r="E223" s="7">
        <v>25</v>
      </c>
      <c r="F223" s="1"/>
      <c r="G223" s="1"/>
      <c r="H223" s="1" t="s">
        <v>82</v>
      </c>
      <c r="I223" s="1"/>
      <c r="J223" s="1"/>
      <c r="K223" s="1"/>
      <c r="L223" s="23">
        <f t="shared" si="9"/>
        <v>0</v>
      </c>
      <c r="M223" s="18">
        <f t="shared" si="8"/>
        <v>829.9</v>
      </c>
    </row>
    <row r="224" spans="1:13" x14ac:dyDescent="0.25">
      <c r="A224" s="2">
        <v>44925</v>
      </c>
      <c r="B224" s="7"/>
      <c r="C224" s="7"/>
      <c r="D224" s="7">
        <v>69.95</v>
      </c>
      <c r="E224" s="7"/>
      <c r="F224" s="1"/>
      <c r="G224" s="1"/>
      <c r="H224" s="1" t="s">
        <v>198</v>
      </c>
      <c r="I224" s="1" t="s">
        <v>199</v>
      </c>
      <c r="J224" s="1" t="s">
        <v>107</v>
      </c>
      <c r="K224" s="1"/>
      <c r="L224" s="23">
        <f t="shared" si="9"/>
        <v>-69.95</v>
      </c>
      <c r="M224" s="18">
        <f t="shared" si="8"/>
        <v>759.94999999999993</v>
      </c>
    </row>
    <row r="225" spans="1:14" x14ac:dyDescent="0.25">
      <c r="A225" s="2">
        <v>44925</v>
      </c>
      <c r="B225" s="7"/>
      <c r="C225" s="7"/>
      <c r="D225" s="7">
        <v>49.95</v>
      </c>
      <c r="E225" s="7"/>
      <c r="F225" s="1"/>
      <c r="G225" s="1"/>
      <c r="H225" s="1" t="s">
        <v>200</v>
      </c>
      <c r="I225" s="1" t="s">
        <v>201</v>
      </c>
      <c r="J225" s="1" t="s">
        <v>107</v>
      </c>
      <c r="K225" s="1"/>
      <c r="L225" s="23">
        <f t="shared" si="9"/>
        <v>-49.95</v>
      </c>
      <c r="M225" s="18">
        <f t="shared" si="8"/>
        <v>709.99999999999989</v>
      </c>
    </row>
    <row r="226" spans="1:14" ht="15.75" thickBot="1" x14ac:dyDescent="0.3">
      <c r="A226" s="2">
        <v>45026</v>
      </c>
      <c r="B226" s="7"/>
      <c r="C226" s="7"/>
      <c r="D226" s="7">
        <v>27</v>
      </c>
      <c r="E226" s="7"/>
      <c r="F226" s="1"/>
      <c r="G226" s="1"/>
      <c r="H226" s="1" t="s">
        <v>203</v>
      </c>
      <c r="I226" s="1" t="s">
        <v>202</v>
      </c>
      <c r="J226" s="1"/>
      <c r="K226" s="1"/>
      <c r="L226" s="23">
        <f t="shared" si="9"/>
        <v>-27</v>
      </c>
      <c r="M226" s="18">
        <f t="shared" si="8"/>
        <v>682.99999999999989</v>
      </c>
    </row>
    <row r="227" spans="1:14" ht="15.75" thickBot="1" x14ac:dyDescent="0.3">
      <c r="A227" s="60">
        <v>45081</v>
      </c>
      <c r="B227" s="61"/>
      <c r="C227" s="61"/>
      <c r="D227" s="61">
        <v>24</v>
      </c>
      <c r="E227" s="61"/>
      <c r="F227" s="62"/>
      <c r="G227" s="62"/>
      <c r="H227" s="62" t="s">
        <v>205</v>
      </c>
      <c r="I227" s="62" t="s">
        <v>204</v>
      </c>
      <c r="J227" s="62"/>
      <c r="K227" s="62"/>
      <c r="L227" s="63">
        <f t="shared" si="9"/>
        <v>-24</v>
      </c>
      <c r="M227" s="78">
        <f t="shared" si="8"/>
        <v>658.99999999999989</v>
      </c>
      <c r="N227" s="75" t="s">
        <v>156</v>
      </c>
    </row>
    <row r="228" spans="1:14" x14ac:dyDescent="0.25">
      <c r="A228" s="10">
        <v>45187</v>
      </c>
      <c r="B228" s="11">
        <v>5</v>
      </c>
      <c r="C228" s="11"/>
      <c r="D228" s="11"/>
      <c r="E228" s="11"/>
      <c r="F228" s="12" t="s">
        <v>44</v>
      </c>
      <c r="G228" s="12" t="s">
        <v>45</v>
      </c>
      <c r="H228" s="12" t="s">
        <v>191</v>
      </c>
      <c r="I228" s="12"/>
      <c r="J228" s="12"/>
      <c r="K228" s="12"/>
      <c r="L228" s="31">
        <f t="shared" si="9"/>
        <v>5</v>
      </c>
      <c r="M228" s="26">
        <f t="shared" si="8"/>
        <v>663.99999999999989</v>
      </c>
    </row>
    <row r="229" spans="1:14" x14ac:dyDescent="0.25">
      <c r="A229" s="2">
        <v>45281</v>
      </c>
      <c r="B229" s="7">
        <v>5</v>
      </c>
      <c r="C229" s="7"/>
      <c r="D229" s="7"/>
      <c r="E229" s="7"/>
      <c r="F229" s="1" t="s">
        <v>3</v>
      </c>
      <c r="G229" s="1" t="s">
        <v>4</v>
      </c>
      <c r="H229" s="1" t="s">
        <v>206</v>
      </c>
      <c r="I229" s="1"/>
      <c r="J229" s="1"/>
      <c r="K229" s="1"/>
      <c r="L229" s="23">
        <f t="shared" si="9"/>
        <v>5</v>
      </c>
      <c r="M229" s="18">
        <f t="shared" si="8"/>
        <v>668.99999999999989</v>
      </c>
    </row>
    <row r="230" spans="1:14" x14ac:dyDescent="0.25">
      <c r="A230" s="2">
        <v>45281</v>
      </c>
      <c r="B230" s="7">
        <v>5</v>
      </c>
      <c r="C230" s="7"/>
      <c r="D230" s="7"/>
      <c r="E230" s="7"/>
      <c r="F230" s="1" t="s">
        <v>5</v>
      </c>
      <c r="G230" s="1" t="s">
        <v>4</v>
      </c>
      <c r="H230" s="1" t="s">
        <v>206</v>
      </c>
      <c r="I230" s="1"/>
      <c r="J230" s="1"/>
      <c r="K230" s="1"/>
      <c r="L230" s="23">
        <f t="shared" si="9"/>
        <v>5</v>
      </c>
      <c r="M230" s="18">
        <f t="shared" si="8"/>
        <v>673.99999999999989</v>
      </c>
    </row>
    <row r="231" spans="1:14" x14ac:dyDescent="0.25">
      <c r="A231" s="2">
        <v>45281</v>
      </c>
      <c r="B231" s="7"/>
      <c r="C231" s="7"/>
      <c r="D231" s="7"/>
      <c r="E231" s="7">
        <v>15</v>
      </c>
      <c r="F231" s="1"/>
      <c r="G231" s="1"/>
      <c r="H231" s="1" t="s">
        <v>82</v>
      </c>
      <c r="I231" s="1"/>
      <c r="J231" s="1"/>
      <c r="K231" s="1"/>
      <c r="L231" s="23">
        <f t="shared" si="9"/>
        <v>0</v>
      </c>
      <c r="M231" s="18">
        <f t="shared" si="8"/>
        <v>673.99999999999989</v>
      </c>
    </row>
    <row r="232" spans="1:14" x14ac:dyDescent="0.25">
      <c r="A232" s="2">
        <v>45336</v>
      </c>
      <c r="B232" s="7">
        <v>5</v>
      </c>
      <c r="C232" s="7"/>
      <c r="D232" s="7"/>
      <c r="E232" s="7"/>
      <c r="F232" s="1" t="s">
        <v>11</v>
      </c>
      <c r="G232" s="1" t="s">
        <v>12</v>
      </c>
      <c r="H232" s="1" t="s">
        <v>206</v>
      </c>
      <c r="I232" s="1"/>
      <c r="J232" s="1"/>
      <c r="K232" s="1"/>
      <c r="L232" s="23">
        <f t="shared" si="9"/>
        <v>5</v>
      </c>
      <c r="M232" s="18">
        <f t="shared" si="8"/>
        <v>678.99999999999989</v>
      </c>
    </row>
    <row r="233" spans="1:14" ht="15.75" thickBot="1" x14ac:dyDescent="0.3">
      <c r="A233" s="2">
        <v>45336</v>
      </c>
      <c r="B233" s="7">
        <v>5</v>
      </c>
      <c r="C233" s="7"/>
      <c r="D233" s="7"/>
      <c r="E233" s="7"/>
      <c r="F233" s="1" t="s">
        <v>13</v>
      </c>
      <c r="G233" s="1" t="s">
        <v>12</v>
      </c>
      <c r="H233" s="1" t="s">
        <v>206</v>
      </c>
      <c r="I233" s="1"/>
      <c r="J233" s="1"/>
      <c r="K233" s="1"/>
      <c r="L233" s="23">
        <f t="shared" si="9"/>
        <v>5</v>
      </c>
      <c r="M233" s="18">
        <f t="shared" si="8"/>
        <v>683.99999999999989</v>
      </c>
    </row>
    <row r="234" spans="1:14" ht="15.75" thickBot="1" x14ac:dyDescent="0.3">
      <c r="A234" s="60">
        <v>45366</v>
      </c>
      <c r="B234" s="61"/>
      <c r="C234" s="61"/>
      <c r="D234" s="61"/>
      <c r="E234" s="61">
        <v>10</v>
      </c>
      <c r="F234" s="62"/>
      <c r="G234" s="62"/>
      <c r="H234" s="62" t="s">
        <v>82</v>
      </c>
      <c r="I234" s="62"/>
      <c r="J234" s="62"/>
      <c r="K234" s="62"/>
      <c r="L234" s="63">
        <f t="shared" si="9"/>
        <v>0</v>
      </c>
      <c r="M234" s="78">
        <f t="shared" si="8"/>
        <v>683.99999999999989</v>
      </c>
      <c r="N234" s="75" t="s">
        <v>156</v>
      </c>
    </row>
    <row r="235" spans="1:14" x14ac:dyDescent="0.25">
      <c r="A235" s="10"/>
      <c r="B235" s="11"/>
      <c r="C235" s="11"/>
      <c r="D235" s="11"/>
      <c r="E235" s="11"/>
      <c r="F235" s="12"/>
      <c r="G235" s="12"/>
      <c r="H235" s="12"/>
      <c r="I235" s="12"/>
      <c r="J235" s="12"/>
      <c r="K235" s="12"/>
      <c r="L235" s="31"/>
      <c r="M235" s="79"/>
    </row>
    <row r="236" spans="1:14" x14ac:dyDescent="0.25">
      <c r="A236" s="2"/>
      <c r="B236" s="7"/>
      <c r="C236" s="7"/>
      <c r="D236" s="7"/>
      <c r="E236" s="7"/>
      <c r="F236" s="1"/>
      <c r="G236" s="1"/>
      <c r="H236" s="1"/>
      <c r="I236" s="1"/>
      <c r="J236" s="1"/>
      <c r="K236" s="1"/>
      <c r="L236" s="23"/>
      <c r="M236" s="22"/>
    </row>
    <row r="237" spans="1:14" x14ac:dyDescent="0.25">
      <c r="A237" s="2"/>
      <c r="B237" s="7"/>
      <c r="C237" s="7"/>
      <c r="D237" s="7"/>
      <c r="E237" s="7"/>
      <c r="F237" s="1"/>
      <c r="G237" s="1"/>
      <c r="H237" s="1"/>
      <c r="I237" s="1"/>
      <c r="J237" s="1"/>
      <c r="K237" s="1"/>
      <c r="L237" s="23"/>
      <c r="M237" s="22"/>
    </row>
    <row r="238" spans="1:14" x14ac:dyDescent="0.25">
      <c r="A238" s="2"/>
      <c r="B238" s="7"/>
      <c r="C238" s="7"/>
      <c r="D238" s="7"/>
      <c r="E238" s="7"/>
      <c r="F238" s="1"/>
      <c r="G238" s="1"/>
      <c r="H238" s="1"/>
      <c r="I238" s="1"/>
      <c r="J238" s="1"/>
      <c r="K238" s="1"/>
      <c r="L238" s="23"/>
      <c r="M238" s="22"/>
    </row>
    <row r="239" spans="1:14" x14ac:dyDescent="0.25">
      <c r="A239" s="2"/>
      <c r="B239" s="7"/>
      <c r="C239" s="7"/>
      <c r="D239" s="7"/>
      <c r="E239" s="7"/>
      <c r="F239" s="1"/>
      <c r="G239" s="1"/>
      <c r="H239" s="1"/>
      <c r="I239" s="1"/>
      <c r="J239" s="1"/>
      <c r="K239" s="1"/>
      <c r="L239" s="23"/>
      <c r="M239" s="22"/>
    </row>
    <row r="240" spans="1:14" x14ac:dyDescent="0.25">
      <c r="A240" s="2"/>
      <c r="B240" s="7"/>
      <c r="C240" s="7"/>
      <c r="D240" s="7"/>
      <c r="E240" s="7"/>
      <c r="F240" s="1"/>
      <c r="G240" s="1"/>
      <c r="H240" s="1"/>
      <c r="I240" s="1"/>
      <c r="J240" s="1"/>
      <c r="K240" s="1"/>
      <c r="L240" s="23"/>
      <c r="M240" s="22"/>
    </row>
    <row r="241" spans="1:13" x14ac:dyDescent="0.25">
      <c r="A241" s="2"/>
      <c r="B241" s="7"/>
      <c r="C241" s="7"/>
      <c r="D241" s="7"/>
      <c r="E241" s="7"/>
      <c r="F241" s="1"/>
      <c r="G241" s="1"/>
      <c r="H241" s="1"/>
      <c r="I241" s="1"/>
      <c r="J241" s="1"/>
      <c r="K241" s="1"/>
      <c r="L241" s="23"/>
      <c r="M241" s="22"/>
    </row>
    <row r="242" spans="1:13" x14ac:dyDescent="0.25">
      <c r="A242" s="2"/>
      <c r="B242" s="7"/>
      <c r="C242" s="7"/>
      <c r="D242" s="7"/>
      <c r="E242" s="7"/>
      <c r="F242" s="1"/>
      <c r="G242" s="1"/>
      <c r="H242" s="1"/>
      <c r="I242" s="1"/>
      <c r="J242" s="1"/>
      <c r="K242" s="1"/>
      <c r="L242" s="23"/>
      <c r="M242" s="22"/>
    </row>
    <row r="243" spans="1:13" x14ac:dyDescent="0.25">
      <c r="A243" s="2"/>
      <c r="B243" s="7"/>
      <c r="C243" s="7"/>
      <c r="D243" s="7"/>
      <c r="E243" s="7"/>
      <c r="F243" s="1"/>
      <c r="G243" s="1"/>
      <c r="H243" s="1"/>
      <c r="I243" s="1"/>
      <c r="J243" s="1"/>
      <c r="K243" s="1"/>
      <c r="L243" s="23"/>
      <c r="M243" s="22"/>
    </row>
    <row r="244" spans="1:13" x14ac:dyDescent="0.25">
      <c r="A244" s="1"/>
      <c r="B244" s="7"/>
      <c r="C244" s="7"/>
      <c r="D244" s="7"/>
      <c r="E244" s="7"/>
      <c r="F244" s="1"/>
      <c r="G244" s="1"/>
      <c r="H244" s="1"/>
      <c r="I244" s="1"/>
      <c r="J244" s="1"/>
      <c r="K244" s="1"/>
      <c r="L244" s="24"/>
      <c r="M244" s="27"/>
    </row>
    <row r="245" spans="1:13" ht="15.75" thickBot="1" x14ac:dyDescent="0.3">
      <c r="A245" s="1"/>
      <c r="B245" s="7"/>
      <c r="C245" s="7"/>
      <c r="D245" s="7"/>
      <c r="E245" s="7"/>
      <c r="F245" s="1"/>
      <c r="G245" s="1"/>
      <c r="H245" s="1"/>
      <c r="I245" s="1"/>
      <c r="J245" s="1"/>
      <c r="K245" s="1"/>
      <c r="L245" s="24"/>
      <c r="M245" s="27"/>
    </row>
    <row r="246" spans="1:13" ht="15.75" thickBot="1" x14ac:dyDescent="0.3">
      <c r="A246" t="s">
        <v>88</v>
      </c>
      <c r="B246" s="8">
        <f>SUM(B2:B245)</f>
        <v>915</v>
      </c>
      <c r="C246" s="8">
        <f>SUM(C2:C245)</f>
        <v>1020</v>
      </c>
      <c r="D246" s="8">
        <f>SUM(D2:D245)</f>
        <v>1251.0000000000002</v>
      </c>
      <c r="E246" s="8"/>
      <c r="L246" s="44">
        <f>SUM(L2:L245)</f>
        <v>683.99999999999989</v>
      </c>
      <c r="M246" s="19">
        <f>SUM(L2:L245)</f>
        <v>683.99999999999989</v>
      </c>
    </row>
    <row r="247" spans="1:13" ht="15.75" thickBot="1" x14ac:dyDescent="0.3">
      <c r="B247" s="8"/>
      <c r="C247" s="8"/>
      <c r="D247" s="8"/>
      <c r="E247" s="8"/>
      <c r="M247" s="56" t="s">
        <v>137</v>
      </c>
    </row>
    <row r="248" spans="1:13" x14ac:dyDescent="0.25">
      <c r="C248" s="5" t="s">
        <v>24</v>
      </c>
      <c r="D248" s="5" t="s">
        <v>25</v>
      </c>
      <c r="E248" s="5" t="s">
        <v>26</v>
      </c>
    </row>
    <row r="249" spans="1:13" x14ac:dyDescent="0.25">
      <c r="C249" s="7">
        <f>SUM(B246+C246)</f>
        <v>1935</v>
      </c>
      <c r="D249" s="7">
        <f>SUM(D246)</f>
        <v>1251.0000000000002</v>
      </c>
      <c r="E249" s="7">
        <f>SUM(C249-D249)</f>
        <v>683.99999999999977</v>
      </c>
      <c r="H249" s="2">
        <f ca="1">TODAY()</f>
        <v>45749</v>
      </c>
      <c r="I249" s="2"/>
      <c r="J249" s="2"/>
    </row>
    <row r="253" spans="1:13" x14ac:dyDescent="0.25">
      <c r="C253"/>
      <c r="D253"/>
      <c r="E253"/>
    </row>
    <row r="254" spans="1:13" x14ac:dyDescent="0.25">
      <c r="C254"/>
      <c r="D254"/>
      <c r="E254"/>
    </row>
    <row r="255" spans="1:13" x14ac:dyDescent="0.25">
      <c r="C255"/>
      <c r="D255"/>
      <c r="E255"/>
    </row>
  </sheetData>
  <phoneticPr fontId="7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&amp;F</oddHeader>
    <oddFooter>&amp;L&amp;B Confidential&amp;B&amp;C&amp;D&amp;RPage &amp;P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7CA9A-23A9-4FD2-901C-FEA12B683CF8}">
  <dimension ref="A1:N127"/>
  <sheetViews>
    <sheetView workbookViewId="0">
      <pane ySplit="1" topLeftCell="A56" activePane="bottomLeft" state="frozen"/>
      <selection pane="bottomLeft" activeCell="H67" sqref="H67"/>
    </sheetView>
  </sheetViews>
  <sheetFormatPr defaultRowHeight="15" x14ac:dyDescent="0.25"/>
  <cols>
    <col min="1" max="1" width="10.7109375" bestFit="1" customWidth="1"/>
    <col min="2" max="2" width="9.140625" style="9"/>
    <col min="3" max="3" width="10.5703125" style="9" customWidth="1"/>
    <col min="4" max="4" width="9.140625" style="9"/>
    <col min="5" max="5" width="10.42578125" style="9" bestFit="1" customWidth="1"/>
    <col min="6" max="6" width="10.28515625" customWidth="1"/>
    <col min="7" max="7" width="11.7109375" bestFit="1" customWidth="1"/>
    <col min="8" max="8" width="47.85546875" customWidth="1"/>
    <col min="9" max="9" width="28.85546875" customWidth="1"/>
    <col min="10" max="10" width="31.85546875" customWidth="1"/>
    <col min="11" max="11" width="11.28515625" customWidth="1"/>
    <col min="12" max="12" width="14.140625" customWidth="1"/>
    <col min="13" max="13" width="13.7109375" customWidth="1"/>
    <col min="14" max="14" width="16.5703125" customWidth="1"/>
  </cols>
  <sheetData>
    <row r="1" spans="1:13" s="4" customFormat="1" ht="30" x14ac:dyDescent="0.25">
      <c r="A1" s="3" t="s">
        <v>0</v>
      </c>
      <c r="B1" s="6" t="s">
        <v>17</v>
      </c>
      <c r="C1" s="6" t="s">
        <v>18</v>
      </c>
      <c r="D1" s="6" t="s">
        <v>93</v>
      </c>
      <c r="E1" s="6" t="s">
        <v>27</v>
      </c>
      <c r="F1" s="3" t="s">
        <v>1</v>
      </c>
      <c r="G1" s="3" t="s">
        <v>2</v>
      </c>
      <c r="H1" s="3" t="s">
        <v>94</v>
      </c>
      <c r="I1" s="3" t="s">
        <v>96</v>
      </c>
      <c r="J1" s="3" t="s">
        <v>95</v>
      </c>
      <c r="K1" s="3" t="s">
        <v>97</v>
      </c>
      <c r="L1" s="16" t="s">
        <v>155</v>
      </c>
      <c r="M1" s="17" t="s">
        <v>137</v>
      </c>
    </row>
    <row r="2" spans="1:13" x14ac:dyDescent="0.25">
      <c r="A2" s="2">
        <v>42697</v>
      </c>
      <c r="B2" s="7">
        <v>5</v>
      </c>
      <c r="C2" s="7"/>
      <c r="D2" s="7"/>
      <c r="E2" s="7"/>
      <c r="F2" s="1" t="s">
        <v>3</v>
      </c>
      <c r="G2" s="1" t="s">
        <v>4</v>
      </c>
      <c r="H2" s="1" t="s">
        <v>83</v>
      </c>
      <c r="I2" s="1"/>
      <c r="J2" s="1"/>
      <c r="K2" s="2"/>
      <c r="L2" s="23">
        <f t="shared" ref="L2:L33" si="0">SUM((B1:B2+C1:C2)-D1:D2)</f>
        <v>5</v>
      </c>
      <c r="M2" s="18">
        <f>SUM(L2)</f>
        <v>5</v>
      </c>
    </row>
    <row r="3" spans="1:13" x14ac:dyDescent="0.25">
      <c r="A3" s="2">
        <v>42697</v>
      </c>
      <c r="B3" s="7">
        <v>5</v>
      </c>
      <c r="C3" s="7"/>
      <c r="D3" s="7"/>
      <c r="E3" s="7"/>
      <c r="F3" s="1" t="s">
        <v>3</v>
      </c>
      <c r="G3" s="1" t="s">
        <v>4</v>
      </c>
      <c r="H3" s="1" t="s">
        <v>99</v>
      </c>
      <c r="I3" s="1"/>
      <c r="J3" s="1"/>
      <c r="K3" s="2"/>
      <c r="L3" s="23">
        <f t="shared" si="0"/>
        <v>5</v>
      </c>
      <c r="M3" s="18">
        <f>SUM(M2+L3)</f>
        <v>10</v>
      </c>
    </row>
    <row r="4" spans="1:13" x14ac:dyDescent="0.25">
      <c r="A4" s="2">
        <v>42697</v>
      </c>
      <c r="B4" s="7">
        <v>5</v>
      </c>
      <c r="C4" s="7"/>
      <c r="D4" s="7"/>
      <c r="E4" s="7"/>
      <c r="F4" s="1" t="s">
        <v>5</v>
      </c>
      <c r="G4" s="1" t="s">
        <v>4</v>
      </c>
      <c r="H4" s="1" t="s">
        <v>99</v>
      </c>
      <c r="I4" s="1"/>
      <c r="J4" s="1"/>
      <c r="K4" s="2"/>
      <c r="L4" s="23">
        <f t="shared" si="0"/>
        <v>5</v>
      </c>
      <c r="M4" s="18">
        <f t="shared" ref="M4:M67" si="1">SUM(M3+L4)</f>
        <v>15</v>
      </c>
    </row>
    <row r="5" spans="1:13" x14ac:dyDescent="0.25">
      <c r="A5" s="2">
        <v>42697</v>
      </c>
      <c r="B5" s="7">
        <v>5</v>
      </c>
      <c r="C5" s="7"/>
      <c r="D5" s="7"/>
      <c r="E5" s="7"/>
      <c r="F5" s="1" t="s">
        <v>6</v>
      </c>
      <c r="G5" s="1" t="s">
        <v>7</v>
      </c>
      <c r="H5" s="1" t="s">
        <v>99</v>
      </c>
      <c r="I5" s="1"/>
      <c r="J5" s="1"/>
      <c r="K5" s="2"/>
      <c r="L5" s="23">
        <f t="shared" si="0"/>
        <v>5</v>
      </c>
      <c r="M5" s="18">
        <f t="shared" si="1"/>
        <v>20</v>
      </c>
    </row>
    <row r="6" spans="1:13" x14ac:dyDescent="0.25">
      <c r="A6" s="2">
        <v>42698</v>
      </c>
      <c r="B6" s="7"/>
      <c r="C6" s="7"/>
      <c r="D6" s="7"/>
      <c r="E6" s="7">
        <v>20</v>
      </c>
      <c r="F6" s="1"/>
      <c r="G6" s="1"/>
      <c r="H6" s="1" t="s">
        <v>82</v>
      </c>
      <c r="I6" s="1"/>
      <c r="J6" s="1"/>
      <c r="K6" s="2"/>
      <c r="L6" s="23">
        <f t="shared" si="0"/>
        <v>0</v>
      </c>
      <c r="M6" s="18">
        <f t="shared" si="1"/>
        <v>20</v>
      </c>
    </row>
    <row r="7" spans="1:13" x14ac:dyDescent="0.25">
      <c r="A7" s="2">
        <v>42701</v>
      </c>
      <c r="B7" s="7">
        <v>5</v>
      </c>
      <c r="C7" s="7"/>
      <c r="D7" s="7"/>
      <c r="E7" s="7"/>
      <c r="F7" s="1" t="s">
        <v>8</v>
      </c>
      <c r="G7" s="1" t="s">
        <v>9</v>
      </c>
      <c r="H7" s="1" t="s">
        <v>99</v>
      </c>
      <c r="I7" s="1"/>
      <c r="J7" s="1"/>
      <c r="K7" s="2"/>
      <c r="L7" s="23">
        <f t="shared" si="0"/>
        <v>5</v>
      </c>
      <c r="M7" s="18">
        <f t="shared" si="1"/>
        <v>25</v>
      </c>
    </row>
    <row r="8" spans="1:13" x14ac:dyDescent="0.25">
      <c r="A8" s="2">
        <v>42701</v>
      </c>
      <c r="B8" s="7">
        <v>5</v>
      </c>
      <c r="C8" s="7"/>
      <c r="D8" s="7"/>
      <c r="E8" s="7"/>
      <c r="F8" s="1" t="s">
        <v>10</v>
      </c>
      <c r="G8" s="1" t="s">
        <v>36</v>
      </c>
      <c r="H8" s="1" t="s">
        <v>99</v>
      </c>
      <c r="I8" s="1"/>
      <c r="J8" s="1"/>
      <c r="K8" s="2"/>
      <c r="L8" s="23">
        <f t="shared" si="0"/>
        <v>5</v>
      </c>
      <c r="M8" s="18">
        <f t="shared" si="1"/>
        <v>30</v>
      </c>
    </row>
    <row r="9" spans="1:13" x14ac:dyDescent="0.25">
      <c r="A9" s="2">
        <v>42707</v>
      </c>
      <c r="B9" s="7">
        <v>5</v>
      </c>
      <c r="C9" s="7"/>
      <c r="D9" s="7"/>
      <c r="E9" s="7"/>
      <c r="F9" s="1" t="s">
        <v>11</v>
      </c>
      <c r="G9" s="1" t="s">
        <v>12</v>
      </c>
      <c r="H9" s="1" t="s">
        <v>99</v>
      </c>
      <c r="I9" s="1"/>
      <c r="J9" s="1"/>
      <c r="K9" s="2"/>
      <c r="L9" s="23">
        <f t="shared" si="0"/>
        <v>5</v>
      </c>
      <c r="M9" s="18">
        <f t="shared" si="1"/>
        <v>35</v>
      </c>
    </row>
    <row r="10" spans="1:13" x14ac:dyDescent="0.25">
      <c r="A10" s="2">
        <v>42707</v>
      </c>
      <c r="B10" s="7">
        <v>5</v>
      </c>
      <c r="C10" s="7"/>
      <c r="D10" s="7"/>
      <c r="E10" s="7"/>
      <c r="F10" s="1" t="s">
        <v>13</v>
      </c>
      <c r="G10" s="1" t="s">
        <v>12</v>
      </c>
      <c r="H10" s="1" t="s">
        <v>99</v>
      </c>
      <c r="I10" s="1"/>
      <c r="J10" s="1"/>
      <c r="K10" s="2"/>
      <c r="L10" s="23">
        <f t="shared" si="0"/>
        <v>5</v>
      </c>
      <c r="M10" s="18">
        <f t="shared" si="1"/>
        <v>40</v>
      </c>
    </row>
    <row r="11" spans="1:13" x14ac:dyDescent="0.25">
      <c r="A11" s="2">
        <v>42707</v>
      </c>
      <c r="B11" s="7">
        <v>5</v>
      </c>
      <c r="C11" s="7"/>
      <c r="D11" s="7"/>
      <c r="E11" s="7"/>
      <c r="F11" s="1" t="s">
        <v>14</v>
      </c>
      <c r="G11" s="1" t="s">
        <v>15</v>
      </c>
      <c r="H11" s="1" t="s">
        <v>99</v>
      </c>
      <c r="I11" s="1"/>
      <c r="J11" s="1"/>
      <c r="K11" s="2"/>
      <c r="L11" s="23">
        <f t="shared" si="0"/>
        <v>5</v>
      </c>
      <c r="M11" s="18">
        <f t="shared" si="1"/>
        <v>45</v>
      </c>
    </row>
    <row r="12" spans="1:13" x14ac:dyDescent="0.25">
      <c r="A12" s="2">
        <v>42707</v>
      </c>
      <c r="B12" s="7">
        <v>5</v>
      </c>
      <c r="C12" s="7"/>
      <c r="D12" s="7"/>
      <c r="E12" s="7"/>
      <c r="F12" s="1" t="s">
        <v>3</v>
      </c>
      <c r="G12" s="1" t="s">
        <v>16</v>
      </c>
      <c r="H12" s="1" t="s">
        <v>99</v>
      </c>
      <c r="I12" s="1"/>
      <c r="J12" s="1"/>
      <c r="K12" s="2"/>
      <c r="L12" s="23">
        <f t="shared" si="0"/>
        <v>5</v>
      </c>
      <c r="M12" s="18">
        <f t="shared" si="1"/>
        <v>50</v>
      </c>
    </row>
    <row r="13" spans="1:13" x14ac:dyDescent="0.25">
      <c r="A13" s="2">
        <v>42708</v>
      </c>
      <c r="B13" s="7">
        <v>5</v>
      </c>
      <c r="C13" s="7"/>
      <c r="D13" s="7"/>
      <c r="E13" s="7"/>
      <c r="F13" s="1" t="s">
        <v>19</v>
      </c>
      <c r="G13" s="1" t="s">
        <v>20</v>
      </c>
      <c r="H13" s="1" t="s">
        <v>99</v>
      </c>
      <c r="I13" s="1"/>
      <c r="J13" s="1"/>
      <c r="K13" s="2"/>
      <c r="L13" s="23">
        <f t="shared" si="0"/>
        <v>5</v>
      </c>
      <c r="M13" s="18">
        <f t="shared" si="1"/>
        <v>55</v>
      </c>
    </row>
    <row r="14" spans="1:13" x14ac:dyDescent="0.25">
      <c r="A14" s="2">
        <v>42708</v>
      </c>
      <c r="B14" s="7">
        <v>5</v>
      </c>
      <c r="C14" s="7"/>
      <c r="D14" s="7"/>
      <c r="E14" s="7"/>
      <c r="F14" s="1" t="s">
        <v>21</v>
      </c>
      <c r="G14" s="1" t="s">
        <v>20</v>
      </c>
      <c r="H14" s="1" t="s">
        <v>99</v>
      </c>
      <c r="I14" s="1"/>
      <c r="J14" s="1"/>
      <c r="K14" s="2"/>
      <c r="L14" s="23">
        <f t="shared" si="0"/>
        <v>5</v>
      </c>
      <c r="M14" s="18">
        <f t="shared" si="1"/>
        <v>60</v>
      </c>
    </row>
    <row r="15" spans="1:13" x14ac:dyDescent="0.25">
      <c r="A15" s="2">
        <v>42708</v>
      </c>
      <c r="B15" s="7"/>
      <c r="C15" s="7">
        <v>5</v>
      </c>
      <c r="D15" s="7"/>
      <c r="E15" s="7"/>
      <c r="F15" s="1" t="s">
        <v>22</v>
      </c>
      <c r="G15" s="1" t="s">
        <v>23</v>
      </c>
      <c r="H15" s="1" t="s">
        <v>99</v>
      </c>
      <c r="I15" s="1"/>
      <c r="J15" s="1"/>
      <c r="K15" s="2"/>
      <c r="L15" s="23">
        <f t="shared" si="0"/>
        <v>5</v>
      </c>
      <c r="M15" s="18">
        <f t="shared" si="1"/>
        <v>65</v>
      </c>
    </row>
    <row r="16" spans="1:13" x14ac:dyDescent="0.25">
      <c r="A16" s="2">
        <v>42707</v>
      </c>
      <c r="B16" s="7">
        <v>5</v>
      </c>
      <c r="C16" s="7"/>
      <c r="D16" s="7"/>
      <c r="E16" s="7"/>
      <c r="F16" s="1" t="s">
        <v>28</v>
      </c>
      <c r="G16" s="1" t="s">
        <v>16</v>
      </c>
      <c r="H16" s="1" t="s">
        <v>99</v>
      </c>
      <c r="I16" s="1"/>
      <c r="J16" s="1"/>
      <c r="K16" s="2"/>
      <c r="L16" s="23">
        <f t="shared" si="0"/>
        <v>5</v>
      </c>
      <c r="M16" s="18">
        <f t="shared" si="1"/>
        <v>70</v>
      </c>
    </row>
    <row r="17" spans="1:13" x14ac:dyDescent="0.25">
      <c r="A17" s="2">
        <v>42713</v>
      </c>
      <c r="B17" s="7">
        <v>5</v>
      </c>
      <c r="C17" s="7"/>
      <c r="D17" s="7"/>
      <c r="E17" s="7"/>
      <c r="F17" s="1" t="s">
        <v>3</v>
      </c>
      <c r="G17" s="1" t="s">
        <v>29</v>
      </c>
      <c r="H17" s="1" t="s">
        <v>99</v>
      </c>
      <c r="I17" s="1"/>
      <c r="J17" s="1"/>
      <c r="K17" s="2"/>
      <c r="L17" s="23">
        <f t="shared" si="0"/>
        <v>5</v>
      </c>
      <c r="M17" s="18">
        <f t="shared" si="1"/>
        <v>75</v>
      </c>
    </row>
    <row r="18" spans="1:13" x14ac:dyDescent="0.25">
      <c r="A18" s="2">
        <v>42713</v>
      </c>
      <c r="B18" s="7">
        <v>5</v>
      </c>
      <c r="C18" s="7"/>
      <c r="D18" s="7"/>
      <c r="E18" s="7"/>
      <c r="F18" s="1" t="s">
        <v>30</v>
      </c>
      <c r="G18" s="1" t="s">
        <v>29</v>
      </c>
      <c r="H18" s="1" t="s">
        <v>99</v>
      </c>
      <c r="I18" s="1"/>
      <c r="J18" s="1"/>
      <c r="K18" s="2"/>
      <c r="L18" s="23">
        <f t="shared" si="0"/>
        <v>5</v>
      </c>
      <c r="M18" s="18">
        <f t="shared" si="1"/>
        <v>80</v>
      </c>
    </row>
    <row r="19" spans="1:13" x14ac:dyDescent="0.25">
      <c r="A19" s="2">
        <v>42713</v>
      </c>
      <c r="B19" s="7"/>
      <c r="C19" s="7"/>
      <c r="D19" s="7"/>
      <c r="E19" s="7">
        <v>60</v>
      </c>
      <c r="F19" s="1"/>
      <c r="G19" s="1"/>
      <c r="H19" s="1" t="s">
        <v>82</v>
      </c>
      <c r="I19" s="1"/>
      <c r="J19" s="1"/>
      <c r="K19" s="2"/>
      <c r="L19" s="23">
        <f t="shared" si="0"/>
        <v>0</v>
      </c>
      <c r="M19" s="18">
        <f t="shared" si="1"/>
        <v>80</v>
      </c>
    </row>
    <row r="20" spans="1:13" x14ac:dyDescent="0.25">
      <c r="A20" s="2">
        <v>42718</v>
      </c>
      <c r="B20" s="7">
        <v>5</v>
      </c>
      <c r="C20" s="7"/>
      <c r="D20" s="7"/>
      <c r="E20" s="7"/>
      <c r="F20" s="1" t="s">
        <v>14</v>
      </c>
      <c r="G20" s="1" t="s">
        <v>31</v>
      </c>
      <c r="H20" s="1" t="s">
        <v>99</v>
      </c>
      <c r="I20" s="1"/>
      <c r="J20" s="1"/>
      <c r="K20" s="2"/>
      <c r="L20" s="23">
        <f t="shared" si="0"/>
        <v>5</v>
      </c>
      <c r="M20" s="18">
        <f t="shared" si="1"/>
        <v>85</v>
      </c>
    </row>
    <row r="21" spans="1:13" x14ac:dyDescent="0.25">
      <c r="A21" s="2">
        <v>42718</v>
      </c>
      <c r="B21" s="7">
        <v>5</v>
      </c>
      <c r="C21" s="7"/>
      <c r="D21" s="7"/>
      <c r="E21" s="7"/>
      <c r="F21" s="1" t="s">
        <v>32</v>
      </c>
      <c r="G21" s="1" t="s">
        <v>31</v>
      </c>
      <c r="H21" s="1" t="s">
        <v>99</v>
      </c>
      <c r="I21" s="1"/>
      <c r="J21" s="1"/>
      <c r="K21" s="2"/>
      <c r="L21" s="23">
        <f t="shared" si="0"/>
        <v>5</v>
      </c>
      <c r="M21" s="18">
        <f t="shared" si="1"/>
        <v>90</v>
      </c>
    </row>
    <row r="22" spans="1:13" x14ac:dyDescent="0.25">
      <c r="A22" s="2">
        <v>42718</v>
      </c>
      <c r="B22" s="7">
        <v>5</v>
      </c>
      <c r="C22" s="7"/>
      <c r="D22" s="7"/>
      <c r="E22" s="7"/>
      <c r="F22" s="1" t="s">
        <v>33</v>
      </c>
      <c r="G22" s="1" t="s">
        <v>31</v>
      </c>
      <c r="H22" s="1" t="s">
        <v>99</v>
      </c>
      <c r="I22" s="1"/>
      <c r="J22" s="1"/>
      <c r="K22" s="2"/>
      <c r="L22" s="23">
        <f t="shared" si="0"/>
        <v>5</v>
      </c>
      <c r="M22" s="18">
        <f t="shared" si="1"/>
        <v>95</v>
      </c>
    </row>
    <row r="23" spans="1:13" x14ac:dyDescent="0.25">
      <c r="A23" s="2">
        <v>42718</v>
      </c>
      <c r="B23" s="7"/>
      <c r="C23" s="7">
        <v>65</v>
      </c>
      <c r="D23" s="7"/>
      <c r="E23" s="7"/>
      <c r="F23" s="1"/>
      <c r="G23" s="1"/>
      <c r="H23" s="1" t="s">
        <v>100</v>
      </c>
      <c r="I23" s="1"/>
      <c r="J23" s="1"/>
      <c r="K23" s="2"/>
      <c r="L23" s="23">
        <f t="shared" si="0"/>
        <v>65</v>
      </c>
      <c r="M23" s="18">
        <f t="shared" si="1"/>
        <v>160</v>
      </c>
    </row>
    <row r="24" spans="1:13" x14ac:dyDescent="0.25">
      <c r="A24" s="2">
        <v>42720</v>
      </c>
      <c r="B24" s="7">
        <v>5</v>
      </c>
      <c r="C24" s="7"/>
      <c r="D24" s="7"/>
      <c r="E24" s="7"/>
      <c r="F24" s="1" t="s">
        <v>34</v>
      </c>
      <c r="G24" s="1" t="s">
        <v>35</v>
      </c>
      <c r="H24" s="1" t="s">
        <v>99</v>
      </c>
      <c r="I24" s="1"/>
      <c r="J24" s="1"/>
      <c r="K24" s="2"/>
      <c r="L24" s="23">
        <f t="shared" si="0"/>
        <v>5</v>
      </c>
      <c r="M24" s="18">
        <f t="shared" si="1"/>
        <v>165</v>
      </c>
    </row>
    <row r="25" spans="1:13" ht="16.5" customHeight="1" x14ac:dyDescent="0.25">
      <c r="A25" s="2">
        <v>42725</v>
      </c>
      <c r="B25" s="7"/>
      <c r="C25" s="7"/>
      <c r="D25" s="7"/>
      <c r="E25" s="7">
        <v>85</v>
      </c>
      <c r="F25" s="1"/>
      <c r="G25" s="1"/>
      <c r="H25" s="1" t="s">
        <v>82</v>
      </c>
      <c r="I25" s="1"/>
      <c r="J25" s="1"/>
      <c r="K25" s="2"/>
      <c r="L25" s="23">
        <f t="shared" si="0"/>
        <v>0</v>
      </c>
      <c r="M25" s="18">
        <f t="shared" si="1"/>
        <v>165</v>
      </c>
    </row>
    <row r="26" spans="1:13" x14ac:dyDescent="0.25">
      <c r="A26" s="2">
        <v>42736</v>
      </c>
      <c r="B26" s="7">
        <v>5</v>
      </c>
      <c r="C26" s="7"/>
      <c r="D26" s="7"/>
      <c r="E26" s="7"/>
      <c r="F26" s="1" t="s">
        <v>37</v>
      </c>
      <c r="G26" s="1" t="s">
        <v>38</v>
      </c>
      <c r="H26" s="1" t="s">
        <v>99</v>
      </c>
      <c r="I26" s="1"/>
      <c r="J26" s="1"/>
      <c r="K26" s="2"/>
      <c r="L26" s="23">
        <f t="shared" si="0"/>
        <v>5</v>
      </c>
      <c r="M26" s="18">
        <f t="shared" si="1"/>
        <v>170</v>
      </c>
    </row>
    <row r="27" spans="1:13" x14ac:dyDescent="0.25">
      <c r="A27" s="2">
        <v>42758</v>
      </c>
      <c r="B27" s="7"/>
      <c r="C27" s="7">
        <v>750</v>
      </c>
      <c r="D27" s="7"/>
      <c r="E27" s="7"/>
      <c r="F27" s="1"/>
      <c r="G27" s="1"/>
      <c r="H27" s="1" t="s">
        <v>84</v>
      </c>
      <c r="I27" s="1"/>
      <c r="J27" s="1"/>
      <c r="K27" s="2"/>
      <c r="L27" s="23">
        <f t="shared" si="0"/>
        <v>750</v>
      </c>
      <c r="M27" s="18">
        <f t="shared" si="1"/>
        <v>920</v>
      </c>
    </row>
    <row r="28" spans="1:13" x14ac:dyDescent="0.25">
      <c r="A28" s="2">
        <v>42761</v>
      </c>
      <c r="B28" s="7"/>
      <c r="C28" s="7"/>
      <c r="D28" s="7"/>
      <c r="E28" s="7">
        <v>755</v>
      </c>
      <c r="F28" s="1"/>
      <c r="G28" s="1"/>
      <c r="H28" s="1" t="s">
        <v>82</v>
      </c>
      <c r="I28" s="1"/>
      <c r="J28" s="1"/>
      <c r="K28" s="2"/>
      <c r="L28" s="23">
        <f t="shared" si="0"/>
        <v>0</v>
      </c>
      <c r="M28" s="18">
        <f>SUM(M27+L28)</f>
        <v>920</v>
      </c>
    </row>
    <row r="29" spans="1:13" x14ac:dyDescent="0.25">
      <c r="A29" s="2">
        <v>42780</v>
      </c>
      <c r="B29" s="7">
        <v>5</v>
      </c>
      <c r="C29" s="7"/>
      <c r="D29" s="7"/>
      <c r="E29" s="7"/>
      <c r="F29" s="1" t="s">
        <v>39</v>
      </c>
      <c r="G29" s="1" t="s">
        <v>40</v>
      </c>
      <c r="H29" s="1" t="s">
        <v>99</v>
      </c>
      <c r="I29" s="1"/>
      <c r="J29" s="1"/>
      <c r="K29" s="2"/>
      <c r="L29" s="23">
        <f t="shared" si="0"/>
        <v>5</v>
      </c>
      <c r="M29" s="18">
        <f t="shared" si="1"/>
        <v>925</v>
      </c>
    </row>
    <row r="30" spans="1:13" x14ac:dyDescent="0.25">
      <c r="A30" s="2">
        <v>42781</v>
      </c>
      <c r="B30" s="7">
        <v>5</v>
      </c>
      <c r="C30" s="7"/>
      <c r="D30" s="7"/>
      <c r="E30" s="7"/>
      <c r="F30" s="1" t="s">
        <v>41</v>
      </c>
      <c r="G30" s="1" t="s">
        <v>42</v>
      </c>
      <c r="H30" s="1" t="s">
        <v>99</v>
      </c>
      <c r="I30" s="1"/>
      <c r="J30" s="1"/>
      <c r="K30" s="2"/>
      <c r="L30" s="23">
        <f t="shared" si="0"/>
        <v>5</v>
      </c>
      <c r="M30" s="18">
        <f t="shared" si="1"/>
        <v>930</v>
      </c>
    </row>
    <row r="31" spans="1:13" x14ac:dyDescent="0.25">
      <c r="A31" s="2">
        <v>42781</v>
      </c>
      <c r="B31" s="7">
        <v>5</v>
      </c>
      <c r="C31" s="7"/>
      <c r="D31" s="7"/>
      <c r="E31" s="7"/>
      <c r="F31" s="1" t="s">
        <v>43</v>
      </c>
      <c r="G31" s="1" t="s">
        <v>42</v>
      </c>
      <c r="H31" s="1" t="s">
        <v>99</v>
      </c>
      <c r="I31" s="1"/>
      <c r="J31" s="1"/>
      <c r="K31" s="2"/>
      <c r="L31" s="23">
        <f t="shared" si="0"/>
        <v>5</v>
      </c>
      <c r="M31" s="18">
        <f t="shared" si="1"/>
        <v>935</v>
      </c>
    </row>
    <row r="32" spans="1:13" x14ac:dyDescent="0.25">
      <c r="A32" s="2">
        <v>42783</v>
      </c>
      <c r="B32" s="7">
        <v>5</v>
      </c>
      <c r="C32" s="7"/>
      <c r="D32" s="7"/>
      <c r="E32" s="7"/>
      <c r="F32" s="1" t="s">
        <v>44</v>
      </c>
      <c r="G32" s="1" t="s">
        <v>45</v>
      </c>
      <c r="H32" s="1" t="s">
        <v>99</v>
      </c>
      <c r="I32" s="1"/>
      <c r="J32" s="1"/>
      <c r="K32" s="2"/>
      <c r="L32" s="23">
        <f t="shared" si="0"/>
        <v>5</v>
      </c>
      <c r="M32" s="18">
        <f t="shared" si="1"/>
        <v>940</v>
      </c>
    </row>
    <row r="33" spans="1:13" x14ac:dyDescent="0.25">
      <c r="A33" s="2">
        <v>42783</v>
      </c>
      <c r="B33" s="7">
        <v>5</v>
      </c>
      <c r="C33" s="7"/>
      <c r="D33" s="7"/>
      <c r="E33" s="7"/>
      <c r="F33" s="1" t="s">
        <v>46</v>
      </c>
      <c r="G33" s="1" t="s">
        <v>47</v>
      </c>
      <c r="H33" s="1" t="s">
        <v>99</v>
      </c>
      <c r="I33" s="1"/>
      <c r="J33" s="1"/>
      <c r="K33" s="2"/>
      <c r="L33" s="23">
        <f t="shared" si="0"/>
        <v>5</v>
      </c>
      <c r="M33" s="18">
        <f t="shared" si="1"/>
        <v>945</v>
      </c>
    </row>
    <row r="34" spans="1:13" x14ac:dyDescent="0.25">
      <c r="A34" s="2">
        <v>42783</v>
      </c>
      <c r="B34" s="7">
        <v>5</v>
      </c>
      <c r="C34" s="7"/>
      <c r="D34" s="7"/>
      <c r="E34" s="7"/>
      <c r="F34" s="1" t="s">
        <v>46</v>
      </c>
      <c r="G34" s="1" t="s">
        <v>48</v>
      </c>
      <c r="H34" s="1" t="s">
        <v>99</v>
      </c>
      <c r="I34" s="1"/>
      <c r="J34" s="1"/>
      <c r="K34" s="2"/>
      <c r="L34" s="23">
        <f t="shared" ref="L34:L65" si="2">SUM((B33:B34+C33:C34)-D33:D34)</f>
        <v>5</v>
      </c>
      <c r="M34" s="18">
        <f t="shared" si="1"/>
        <v>950</v>
      </c>
    </row>
    <row r="35" spans="1:13" x14ac:dyDescent="0.25">
      <c r="A35" s="2">
        <v>42783</v>
      </c>
      <c r="B35" s="7">
        <v>5</v>
      </c>
      <c r="C35" s="7"/>
      <c r="D35" s="7"/>
      <c r="E35" s="7"/>
      <c r="F35" s="1" t="s">
        <v>49</v>
      </c>
      <c r="G35" s="1" t="s">
        <v>50</v>
      </c>
      <c r="H35" s="1" t="s">
        <v>99</v>
      </c>
      <c r="I35" s="1"/>
      <c r="J35" s="1"/>
      <c r="K35" s="2"/>
      <c r="L35" s="23">
        <f t="shared" si="2"/>
        <v>5</v>
      </c>
      <c r="M35" s="18">
        <f t="shared" si="1"/>
        <v>955</v>
      </c>
    </row>
    <row r="36" spans="1:13" x14ac:dyDescent="0.25">
      <c r="A36" s="2">
        <v>42783</v>
      </c>
      <c r="B36" s="7">
        <v>5</v>
      </c>
      <c r="C36" s="7"/>
      <c r="D36" s="7"/>
      <c r="E36" s="7"/>
      <c r="F36" s="1" t="s">
        <v>52</v>
      </c>
      <c r="G36" s="1" t="s">
        <v>51</v>
      </c>
      <c r="H36" s="1" t="s">
        <v>99</v>
      </c>
      <c r="I36" s="1"/>
      <c r="J36" s="1"/>
      <c r="K36" s="2"/>
      <c r="L36" s="23">
        <f t="shared" si="2"/>
        <v>5</v>
      </c>
      <c r="M36" s="18">
        <f t="shared" si="1"/>
        <v>960</v>
      </c>
    </row>
    <row r="37" spans="1:13" x14ac:dyDescent="0.25">
      <c r="A37" s="2">
        <v>42842</v>
      </c>
      <c r="B37" s="7">
        <v>5</v>
      </c>
      <c r="C37" s="7"/>
      <c r="D37" s="7"/>
      <c r="E37" s="7"/>
      <c r="F37" s="1" t="s">
        <v>81</v>
      </c>
      <c r="G37" s="1" t="s">
        <v>54</v>
      </c>
      <c r="H37" s="1" t="s">
        <v>99</v>
      </c>
      <c r="I37" s="1"/>
      <c r="J37" s="1"/>
      <c r="K37" s="2"/>
      <c r="L37" s="23">
        <f t="shared" si="2"/>
        <v>5</v>
      </c>
      <c r="M37" s="18">
        <f t="shared" si="1"/>
        <v>965</v>
      </c>
    </row>
    <row r="38" spans="1:13" x14ac:dyDescent="0.25">
      <c r="A38" s="2">
        <v>42842</v>
      </c>
      <c r="B38" s="7">
        <v>5</v>
      </c>
      <c r="C38" s="7"/>
      <c r="D38" s="7"/>
      <c r="E38" s="7"/>
      <c r="F38" s="1" t="s">
        <v>55</v>
      </c>
      <c r="G38" s="1" t="s">
        <v>56</v>
      </c>
      <c r="H38" s="1" t="s">
        <v>99</v>
      </c>
      <c r="I38" s="1"/>
      <c r="J38" s="1"/>
      <c r="K38" s="2"/>
      <c r="L38" s="23">
        <f t="shared" si="2"/>
        <v>5</v>
      </c>
      <c r="M38" s="18">
        <f t="shared" si="1"/>
        <v>970</v>
      </c>
    </row>
    <row r="39" spans="1:13" x14ac:dyDescent="0.25">
      <c r="A39" s="2">
        <v>42843</v>
      </c>
      <c r="B39" s="7">
        <v>5</v>
      </c>
      <c r="C39" s="7"/>
      <c r="D39" s="7"/>
      <c r="E39" s="7"/>
      <c r="F39" s="1" t="s">
        <v>57</v>
      </c>
      <c r="G39" s="1" t="s">
        <v>58</v>
      </c>
      <c r="H39" s="1" t="s">
        <v>99</v>
      </c>
      <c r="I39" s="1"/>
      <c r="J39" s="1"/>
      <c r="K39" s="2"/>
      <c r="L39" s="23">
        <f t="shared" si="2"/>
        <v>5</v>
      </c>
      <c r="M39" s="18">
        <f t="shared" si="1"/>
        <v>975</v>
      </c>
    </row>
    <row r="40" spans="1:13" x14ac:dyDescent="0.25">
      <c r="A40" s="2">
        <v>42843</v>
      </c>
      <c r="B40" s="7">
        <v>5</v>
      </c>
      <c r="C40" s="7"/>
      <c r="D40" s="7"/>
      <c r="E40" s="7"/>
      <c r="F40" s="1" t="s">
        <v>53</v>
      </c>
      <c r="G40" s="1" t="s">
        <v>59</v>
      </c>
      <c r="H40" s="1" t="s">
        <v>99</v>
      </c>
      <c r="I40" s="1"/>
      <c r="J40" s="1"/>
      <c r="K40" s="2"/>
      <c r="L40" s="23">
        <f t="shared" si="2"/>
        <v>5</v>
      </c>
      <c r="M40" s="18">
        <f>SUM(M39+L40)</f>
        <v>980</v>
      </c>
    </row>
    <row r="41" spans="1:13" x14ac:dyDescent="0.25">
      <c r="A41" s="2">
        <v>42843</v>
      </c>
      <c r="B41" s="7">
        <v>5</v>
      </c>
      <c r="C41" s="7"/>
      <c r="D41" s="7"/>
      <c r="E41" s="7"/>
      <c r="F41" s="1" t="s">
        <v>41</v>
      </c>
      <c r="G41" s="1" t="s">
        <v>60</v>
      </c>
      <c r="H41" s="1" t="s">
        <v>99</v>
      </c>
      <c r="I41" s="1"/>
      <c r="J41" s="1"/>
      <c r="K41" s="2"/>
      <c r="L41" s="23">
        <f t="shared" si="2"/>
        <v>5</v>
      </c>
      <c r="M41" s="18">
        <f t="shared" si="1"/>
        <v>985</v>
      </c>
    </row>
    <row r="42" spans="1:13" x14ac:dyDescent="0.25">
      <c r="A42" s="2">
        <v>42843</v>
      </c>
      <c r="B42" s="7">
        <v>5</v>
      </c>
      <c r="C42" s="7"/>
      <c r="D42" s="7"/>
      <c r="E42" s="7"/>
      <c r="F42" s="1" t="s">
        <v>61</v>
      </c>
      <c r="G42" s="1" t="s">
        <v>60</v>
      </c>
      <c r="H42" s="1" t="s">
        <v>99</v>
      </c>
      <c r="I42" s="1"/>
      <c r="J42" s="1"/>
      <c r="K42" s="2"/>
      <c r="L42" s="23">
        <f t="shared" si="2"/>
        <v>5</v>
      </c>
      <c r="M42" s="18">
        <f t="shared" si="1"/>
        <v>990</v>
      </c>
    </row>
    <row r="43" spans="1:13" x14ac:dyDescent="0.25">
      <c r="A43" s="2">
        <v>42844</v>
      </c>
      <c r="B43" s="7">
        <v>5</v>
      </c>
      <c r="C43" s="7"/>
      <c r="D43" s="7"/>
      <c r="E43" s="7"/>
      <c r="F43" s="1" t="s">
        <v>62</v>
      </c>
      <c r="G43" s="1" t="s">
        <v>63</v>
      </c>
      <c r="H43" s="1" t="s">
        <v>99</v>
      </c>
      <c r="I43" s="1"/>
      <c r="J43" s="1"/>
      <c r="K43" s="2"/>
      <c r="L43" s="23">
        <f t="shared" si="2"/>
        <v>5</v>
      </c>
      <c r="M43" s="18">
        <f t="shared" si="1"/>
        <v>995</v>
      </c>
    </row>
    <row r="44" spans="1:13" x14ac:dyDescent="0.25">
      <c r="A44" s="2">
        <v>42844</v>
      </c>
      <c r="B44" s="7">
        <v>5</v>
      </c>
      <c r="C44" s="7"/>
      <c r="D44" s="7"/>
      <c r="E44" s="7"/>
      <c r="F44" s="1" t="s">
        <v>64</v>
      </c>
      <c r="G44" s="1" t="s">
        <v>36</v>
      </c>
      <c r="H44" s="1" t="s">
        <v>99</v>
      </c>
      <c r="I44" s="1"/>
      <c r="J44" s="1"/>
      <c r="K44" s="2"/>
      <c r="L44" s="23">
        <f t="shared" si="2"/>
        <v>5</v>
      </c>
      <c r="M44" s="18">
        <f t="shared" si="1"/>
        <v>1000</v>
      </c>
    </row>
    <row r="45" spans="1:13" x14ac:dyDescent="0.25">
      <c r="A45" s="2">
        <v>42844</v>
      </c>
      <c r="B45" s="7">
        <v>5</v>
      </c>
      <c r="C45" s="7"/>
      <c r="D45" s="7"/>
      <c r="E45" s="7"/>
      <c r="F45" s="1" t="s">
        <v>65</v>
      </c>
      <c r="G45" s="1" t="s">
        <v>66</v>
      </c>
      <c r="H45" s="1" t="s">
        <v>99</v>
      </c>
      <c r="I45" s="1"/>
      <c r="J45" s="1"/>
      <c r="K45" s="2"/>
      <c r="L45" s="23">
        <f t="shared" si="2"/>
        <v>5</v>
      </c>
      <c r="M45" s="18">
        <f t="shared" si="1"/>
        <v>1005</v>
      </c>
    </row>
    <row r="46" spans="1:13" x14ac:dyDescent="0.25">
      <c r="A46" s="2">
        <v>42844</v>
      </c>
      <c r="B46" s="7">
        <v>5</v>
      </c>
      <c r="C46" s="7"/>
      <c r="D46" s="7"/>
      <c r="E46" s="7"/>
      <c r="F46" s="1" t="s">
        <v>67</v>
      </c>
      <c r="G46" s="1" t="s">
        <v>68</v>
      </c>
      <c r="H46" s="1" t="s">
        <v>99</v>
      </c>
      <c r="I46" s="1"/>
      <c r="J46" s="1"/>
      <c r="K46" s="2"/>
      <c r="L46" s="23">
        <f t="shared" si="2"/>
        <v>5</v>
      </c>
      <c r="M46" s="18">
        <f t="shared" si="1"/>
        <v>1010</v>
      </c>
    </row>
    <row r="47" spans="1:13" x14ac:dyDescent="0.25">
      <c r="A47" s="2">
        <v>42845</v>
      </c>
      <c r="B47" s="7"/>
      <c r="C47" s="7"/>
      <c r="D47" s="7"/>
      <c r="E47" s="7">
        <v>50</v>
      </c>
      <c r="F47" s="1"/>
      <c r="G47" s="1"/>
      <c r="H47" s="1" t="s">
        <v>82</v>
      </c>
      <c r="I47" s="1"/>
      <c r="J47" s="1"/>
      <c r="K47" s="2"/>
      <c r="L47" s="23">
        <f t="shared" si="2"/>
        <v>0</v>
      </c>
      <c r="M47" s="18">
        <f t="shared" si="1"/>
        <v>1010</v>
      </c>
    </row>
    <row r="48" spans="1:13" x14ac:dyDescent="0.25">
      <c r="A48" s="2">
        <v>42846</v>
      </c>
      <c r="B48" s="7">
        <v>5</v>
      </c>
      <c r="C48" s="7"/>
      <c r="D48" s="7"/>
      <c r="E48" s="7"/>
      <c r="F48" s="1" t="s">
        <v>69</v>
      </c>
      <c r="G48" s="1" t="s">
        <v>70</v>
      </c>
      <c r="H48" s="1" t="s">
        <v>99</v>
      </c>
      <c r="I48" s="1"/>
      <c r="J48" s="1"/>
      <c r="K48" s="2"/>
      <c r="L48" s="23">
        <f t="shared" si="2"/>
        <v>5</v>
      </c>
      <c r="M48" s="18">
        <f t="shared" si="1"/>
        <v>1015</v>
      </c>
    </row>
    <row r="49" spans="1:14" x14ac:dyDescent="0.25">
      <c r="A49" s="2">
        <v>42848</v>
      </c>
      <c r="B49" s="7">
        <v>5</v>
      </c>
      <c r="C49" s="7"/>
      <c r="D49" s="7"/>
      <c r="E49" s="7"/>
      <c r="F49" s="1" t="s">
        <v>71</v>
      </c>
      <c r="G49" s="1" t="s">
        <v>72</v>
      </c>
      <c r="H49" s="1" t="s">
        <v>99</v>
      </c>
      <c r="I49" s="1"/>
      <c r="J49" s="1"/>
      <c r="K49" s="2"/>
      <c r="L49" s="23">
        <f t="shared" si="2"/>
        <v>5</v>
      </c>
      <c r="M49" s="18">
        <f t="shared" si="1"/>
        <v>1020</v>
      </c>
    </row>
    <row r="50" spans="1:14" x14ac:dyDescent="0.25">
      <c r="A50" s="2">
        <v>42848</v>
      </c>
      <c r="B50" s="7">
        <v>5</v>
      </c>
      <c r="C50" s="7"/>
      <c r="D50" s="7"/>
      <c r="E50" s="7"/>
      <c r="F50" s="1" t="s">
        <v>73</v>
      </c>
      <c r="G50" s="1" t="s">
        <v>74</v>
      </c>
      <c r="H50" s="1" t="s">
        <v>99</v>
      </c>
      <c r="I50" s="1"/>
      <c r="J50" s="1"/>
      <c r="K50" s="2"/>
      <c r="L50" s="23">
        <f t="shared" si="2"/>
        <v>5</v>
      </c>
      <c r="M50" s="18">
        <f t="shared" si="1"/>
        <v>1025</v>
      </c>
    </row>
    <row r="51" spans="1:14" x14ac:dyDescent="0.25">
      <c r="A51" s="2">
        <v>42849</v>
      </c>
      <c r="B51" s="7">
        <v>5</v>
      </c>
      <c r="C51" s="7"/>
      <c r="D51" s="7"/>
      <c r="E51" s="7"/>
      <c r="F51" s="1" t="s">
        <v>75</v>
      </c>
      <c r="G51" s="1" t="s">
        <v>76</v>
      </c>
      <c r="H51" s="1" t="s">
        <v>99</v>
      </c>
      <c r="I51" s="1"/>
      <c r="J51" s="1"/>
      <c r="K51" s="2"/>
      <c r="L51" s="23">
        <f t="shared" si="2"/>
        <v>5</v>
      </c>
      <c r="M51" s="18">
        <f t="shared" si="1"/>
        <v>1030</v>
      </c>
    </row>
    <row r="52" spans="1:14" x14ac:dyDescent="0.25">
      <c r="A52" s="2">
        <v>42849</v>
      </c>
      <c r="B52" s="7">
        <v>5</v>
      </c>
      <c r="C52" s="7"/>
      <c r="D52" s="7"/>
      <c r="E52" s="7"/>
      <c r="F52" s="1" t="s">
        <v>28</v>
      </c>
      <c r="G52" s="1" t="s">
        <v>76</v>
      </c>
      <c r="H52" s="1" t="s">
        <v>99</v>
      </c>
      <c r="I52" s="1"/>
      <c r="J52" s="1"/>
      <c r="K52" s="2"/>
      <c r="L52" s="23">
        <f t="shared" si="2"/>
        <v>5</v>
      </c>
      <c r="M52" s="18">
        <f t="shared" si="1"/>
        <v>1035</v>
      </c>
    </row>
    <row r="53" spans="1:14" x14ac:dyDescent="0.25">
      <c r="A53" s="2">
        <v>42853</v>
      </c>
      <c r="B53" s="7"/>
      <c r="C53" s="7"/>
      <c r="D53" s="7"/>
      <c r="E53" s="7">
        <v>25</v>
      </c>
      <c r="F53" s="1"/>
      <c r="G53" s="1"/>
      <c r="H53" s="1" t="s">
        <v>82</v>
      </c>
      <c r="I53" s="1"/>
      <c r="J53" s="1"/>
      <c r="K53" s="2"/>
      <c r="L53" s="23">
        <f t="shared" si="2"/>
        <v>0</v>
      </c>
      <c r="M53" s="18">
        <f t="shared" si="1"/>
        <v>1035</v>
      </c>
    </row>
    <row r="54" spans="1:14" x14ac:dyDescent="0.25">
      <c r="A54" s="2">
        <v>42875</v>
      </c>
      <c r="B54" s="7">
        <v>5</v>
      </c>
      <c r="C54" s="7"/>
      <c r="D54" s="7"/>
      <c r="E54" s="7"/>
      <c r="F54" s="1" t="s">
        <v>77</v>
      </c>
      <c r="G54" s="1" t="s">
        <v>78</v>
      </c>
      <c r="H54" s="1" t="s">
        <v>99</v>
      </c>
      <c r="I54" s="1"/>
      <c r="J54" s="1"/>
      <c r="K54" s="2"/>
      <c r="L54" s="23">
        <f t="shared" si="2"/>
        <v>5</v>
      </c>
      <c r="M54" s="18">
        <f t="shared" si="1"/>
        <v>1040</v>
      </c>
    </row>
    <row r="55" spans="1:14" ht="15.75" thickBot="1" x14ac:dyDescent="0.3">
      <c r="A55" s="2">
        <v>42879</v>
      </c>
      <c r="B55" s="7">
        <v>5</v>
      </c>
      <c r="C55" s="7"/>
      <c r="D55" s="7"/>
      <c r="E55" s="7"/>
      <c r="F55" s="1" t="s">
        <v>79</v>
      </c>
      <c r="G55" s="1" t="s">
        <v>80</v>
      </c>
      <c r="H55" s="1" t="s">
        <v>99</v>
      </c>
      <c r="I55" s="1"/>
      <c r="J55" s="1"/>
      <c r="K55" s="2"/>
      <c r="L55" s="23">
        <f t="shared" si="2"/>
        <v>5</v>
      </c>
      <c r="M55" s="22">
        <f t="shared" si="1"/>
        <v>1045</v>
      </c>
    </row>
    <row r="56" spans="1:14" ht="15.75" thickBot="1" x14ac:dyDescent="0.3">
      <c r="A56" s="13">
        <v>42880</v>
      </c>
      <c r="B56" s="14"/>
      <c r="C56" s="14"/>
      <c r="D56" s="14"/>
      <c r="E56" s="14">
        <v>10</v>
      </c>
      <c r="F56" s="15"/>
      <c r="G56" s="15"/>
      <c r="H56" s="15" t="s">
        <v>82</v>
      </c>
      <c r="I56" s="15"/>
      <c r="J56" s="15"/>
      <c r="K56" s="13"/>
      <c r="L56" s="23">
        <f t="shared" si="2"/>
        <v>0</v>
      </c>
      <c r="M56" s="19">
        <f>SUM(M55+L56)</f>
        <v>1045</v>
      </c>
      <c r="N56" s="25" t="s">
        <v>133</v>
      </c>
    </row>
    <row r="57" spans="1:14" x14ac:dyDescent="0.25">
      <c r="A57" s="10">
        <v>43027</v>
      </c>
      <c r="B57" s="11">
        <v>5</v>
      </c>
      <c r="C57" s="11"/>
      <c r="D57" s="11"/>
      <c r="E57" s="11"/>
      <c r="F57" s="12" t="s">
        <v>89</v>
      </c>
      <c r="G57" s="12" t="s">
        <v>80</v>
      </c>
      <c r="H57" s="12" t="s">
        <v>99</v>
      </c>
      <c r="I57" s="12"/>
      <c r="J57" s="12"/>
      <c r="K57" s="10"/>
      <c r="L57" s="23">
        <f t="shared" si="2"/>
        <v>5</v>
      </c>
      <c r="M57" s="26">
        <f t="shared" si="1"/>
        <v>1050</v>
      </c>
    </row>
    <row r="58" spans="1:14" x14ac:dyDescent="0.25">
      <c r="A58" s="10">
        <v>43036</v>
      </c>
      <c r="B58" s="11"/>
      <c r="C58" s="11"/>
      <c r="D58" s="11"/>
      <c r="E58" s="11">
        <v>5</v>
      </c>
      <c r="F58" s="12"/>
      <c r="G58" s="12"/>
      <c r="H58" s="12" t="s">
        <v>82</v>
      </c>
      <c r="I58" s="12"/>
      <c r="J58" s="12"/>
      <c r="K58" s="10"/>
      <c r="L58" s="23">
        <f t="shared" si="2"/>
        <v>0</v>
      </c>
      <c r="M58" s="18">
        <f t="shared" si="1"/>
        <v>1050</v>
      </c>
    </row>
    <row r="59" spans="1:14" x14ac:dyDescent="0.25">
      <c r="A59" s="2">
        <v>43055</v>
      </c>
      <c r="B59" s="7">
        <v>5</v>
      </c>
      <c r="C59" s="7"/>
      <c r="D59" s="7"/>
      <c r="E59" s="7"/>
      <c r="F59" s="1" t="s">
        <v>90</v>
      </c>
      <c r="G59" s="1" t="s">
        <v>91</v>
      </c>
      <c r="H59" s="1" t="s">
        <v>99</v>
      </c>
      <c r="I59" s="1"/>
      <c r="J59" s="1"/>
      <c r="K59" s="2"/>
      <c r="L59" s="23">
        <f t="shared" si="2"/>
        <v>5</v>
      </c>
      <c r="M59" s="18">
        <f t="shared" si="1"/>
        <v>1055</v>
      </c>
    </row>
    <row r="60" spans="1:14" x14ac:dyDescent="0.25">
      <c r="A60" s="2">
        <v>43062</v>
      </c>
      <c r="B60" s="7"/>
      <c r="C60" s="7"/>
      <c r="D60" s="7"/>
      <c r="E60" s="7">
        <v>5</v>
      </c>
      <c r="F60" s="1"/>
      <c r="G60" s="1"/>
      <c r="H60" s="1" t="s">
        <v>82</v>
      </c>
      <c r="I60" s="1"/>
      <c r="J60" s="1"/>
      <c r="K60" s="2"/>
      <c r="L60" s="23">
        <f t="shared" si="2"/>
        <v>0</v>
      </c>
      <c r="M60" s="18">
        <f t="shared" si="1"/>
        <v>1055</v>
      </c>
    </row>
    <row r="61" spans="1:14" x14ac:dyDescent="0.25">
      <c r="A61" s="2">
        <v>43162</v>
      </c>
      <c r="B61" s="7"/>
      <c r="C61" s="7"/>
      <c r="D61" s="7">
        <v>117.26</v>
      </c>
      <c r="E61" s="7"/>
      <c r="F61" s="1"/>
      <c r="G61" s="1"/>
      <c r="H61" s="1" t="s">
        <v>103</v>
      </c>
      <c r="I61" s="1" t="s">
        <v>104</v>
      </c>
      <c r="J61" s="1" t="s">
        <v>107</v>
      </c>
      <c r="K61" s="2"/>
      <c r="L61" s="23">
        <f t="shared" si="2"/>
        <v>-117.26</v>
      </c>
      <c r="M61" s="18">
        <f t="shared" si="1"/>
        <v>937.74</v>
      </c>
    </row>
    <row r="62" spans="1:14" x14ac:dyDescent="0.25">
      <c r="A62" s="2">
        <v>43162</v>
      </c>
      <c r="B62" s="7"/>
      <c r="C62" s="7"/>
      <c r="D62" s="7">
        <v>71.75</v>
      </c>
      <c r="E62" s="7"/>
      <c r="F62" s="1"/>
      <c r="G62" s="1"/>
      <c r="H62" s="1" t="s">
        <v>105</v>
      </c>
      <c r="I62" s="1" t="s">
        <v>106</v>
      </c>
      <c r="J62" s="1" t="s">
        <v>107</v>
      </c>
      <c r="K62" s="2"/>
      <c r="L62" s="23">
        <f t="shared" si="2"/>
        <v>-71.75</v>
      </c>
      <c r="M62" s="18">
        <f t="shared" si="1"/>
        <v>865.99</v>
      </c>
    </row>
    <row r="63" spans="1:14" x14ac:dyDescent="0.25">
      <c r="A63" s="2">
        <v>43165</v>
      </c>
      <c r="B63" s="7"/>
      <c r="C63" s="7"/>
      <c r="D63" s="7">
        <v>15.46</v>
      </c>
      <c r="E63" s="7"/>
      <c r="F63" s="1"/>
      <c r="G63" s="1"/>
      <c r="H63" s="1" t="s">
        <v>98</v>
      </c>
      <c r="I63" s="1" t="s">
        <v>101</v>
      </c>
      <c r="J63" s="1" t="s">
        <v>102</v>
      </c>
      <c r="K63" s="2">
        <v>43165</v>
      </c>
      <c r="L63" s="23">
        <f t="shared" si="2"/>
        <v>-15.46</v>
      </c>
      <c r="M63" s="18">
        <f t="shared" si="1"/>
        <v>850.53</v>
      </c>
    </row>
    <row r="64" spans="1:14" x14ac:dyDescent="0.25">
      <c r="A64" s="2">
        <v>43172</v>
      </c>
      <c r="B64" s="7"/>
      <c r="C64" s="7"/>
      <c r="D64" s="7">
        <v>100.66</v>
      </c>
      <c r="E64" s="7"/>
      <c r="F64" s="1"/>
      <c r="G64" s="1"/>
      <c r="H64" s="1" t="s">
        <v>111</v>
      </c>
      <c r="I64" s="1" t="s">
        <v>112</v>
      </c>
      <c r="J64" s="1" t="s">
        <v>110</v>
      </c>
      <c r="K64" s="2"/>
      <c r="L64" s="23">
        <f t="shared" si="2"/>
        <v>-100.66</v>
      </c>
      <c r="M64" s="18">
        <f t="shared" si="1"/>
        <v>749.87</v>
      </c>
    </row>
    <row r="65" spans="1:14" x14ac:dyDescent="0.25">
      <c r="A65" s="2">
        <v>43188</v>
      </c>
      <c r="B65" s="7"/>
      <c r="C65" s="7"/>
      <c r="D65" s="7">
        <v>87.98</v>
      </c>
      <c r="E65" s="7"/>
      <c r="F65" s="1"/>
      <c r="G65" s="1"/>
      <c r="H65" s="1" t="s">
        <v>109</v>
      </c>
      <c r="I65" s="1" t="s">
        <v>108</v>
      </c>
      <c r="J65" s="1" t="s">
        <v>110</v>
      </c>
      <c r="K65" s="2"/>
      <c r="L65" s="23">
        <f t="shared" si="2"/>
        <v>-87.98</v>
      </c>
      <c r="M65" s="18">
        <f t="shared" si="1"/>
        <v>661.89</v>
      </c>
    </row>
    <row r="66" spans="1:14" x14ac:dyDescent="0.25">
      <c r="A66" s="2">
        <v>43188</v>
      </c>
      <c r="B66" s="7"/>
      <c r="C66" s="7"/>
      <c r="D66" s="7">
        <v>23.96</v>
      </c>
      <c r="E66" s="7"/>
      <c r="F66" s="1"/>
      <c r="G66" s="1"/>
      <c r="H66" s="1" t="s">
        <v>113</v>
      </c>
      <c r="I66" s="1" t="s">
        <v>114</v>
      </c>
      <c r="J66" s="1" t="s">
        <v>115</v>
      </c>
      <c r="K66" s="2"/>
      <c r="L66" s="23">
        <f t="shared" ref="L66:L97" si="3">SUM((B65:B66+C65:C66)-D65:D66)</f>
        <v>-23.96</v>
      </c>
      <c r="M66" s="18">
        <f t="shared" si="1"/>
        <v>637.92999999999995</v>
      </c>
    </row>
    <row r="67" spans="1:14" x14ac:dyDescent="0.25">
      <c r="A67" s="2">
        <v>43189</v>
      </c>
      <c r="B67" s="7"/>
      <c r="C67" s="7"/>
      <c r="D67" s="7">
        <v>53.94</v>
      </c>
      <c r="E67" s="7"/>
      <c r="F67" s="1"/>
      <c r="G67" s="1"/>
      <c r="H67" s="1" t="s">
        <v>116</v>
      </c>
      <c r="I67" s="1" t="s">
        <v>117</v>
      </c>
      <c r="J67" s="1" t="s">
        <v>115</v>
      </c>
      <c r="K67" s="2"/>
      <c r="L67" s="23">
        <f t="shared" si="3"/>
        <v>-53.94</v>
      </c>
      <c r="M67" s="18">
        <f t="shared" si="1"/>
        <v>583.99</v>
      </c>
    </row>
    <row r="68" spans="1:14" x14ac:dyDescent="0.25">
      <c r="A68" s="2">
        <v>43190</v>
      </c>
      <c r="B68" s="7"/>
      <c r="C68" s="7"/>
      <c r="D68" s="7">
        <v>9.73</v>
      </c>
      <c r="E68" s="7"/>
      <c r="F68" s="1"/>
      <c r="G68" s="1"/>
      <c r="H68" s="1" t="s">
        <v>118</v>
      </c>
      <c r="I68" s="1" t="s">
        <v>119</v>
      </c>
      <c r="J68" s="1" t="s">
        <v>115</v>
      </c>
      <c r="K68" s="2"/>
      <c r="L68" s="23">
        <f t="shared" si="3"/>
        <v>-9.73</v>
      </c>
      <c r="M68" s="18">
        <f>SUM(M67+L68)</f>
        <v>574.26</v>
      </c>
    </row>
    <row r="69" spans="1:14" x14ac:dyDescent="0.25">
      <c r="A69" s="2">
        <v>43190</v>
      </c>
      <c r="B69" s="7"/>
      <c r="C69" s="7"/>
      <c r="D69" s="7">
        <v>5.0999999999999996</v>
      </c>
      <c r="E69" s="7"/>
      <c r="F69" s="1"/>
      <c r="G69" s="1"/>
      <c r="H69" s="1" t="s">
        <v>120</v>
      </c>
      <c r="I69" s="1" t="s">
        <v>117</v>
      </c>
      <c r="J69" s="1" t="s">
        <v>115</v>
      </c>
      <c r="K69" s="2"/>
      <c r="L69" s="23">
        <f t="shared" si="3"/>
        <v>-5.0999999999999996</v>
      </c>
      <c r="M69" s="18">
        <f t="shared" ref="M69:M79" si="4">SUM(M68+L69)</f>
        <v>569.16</v>
      </c>
    </row>
    <row r="70" spans="1:14" x14ac:dyDescent="0.25">
      <c r="A70" s="2">
        <v>43190</v>
      </c>
      <c r="B70" s="7"/>
      <c r="C70" s="7"/>
      <c r="D70" s="7">
        <v>19.989999999999998</v>
      </c>
      <c r="E70" s="7"/>
      <c r="F70" s="1"/>
      <c r="G70" s="1"/>
      <c r="H70" s="1" t="s">
        <v>121</v>
      </c>
      <c r="I70" s="1" t="s">
        <v>122</v>
      </c>
      <c r="J70" s="1" t="s">
        <v>115</v>
      </c>
      <c r="K70" s="2"/>
      <c r="L70" s="23">
        <f t="shared" si="3"/>
        <v>-19.989999999999998</v>
      </c>
      <c r="M70" s="18">
        <f t="shared" si="4"/>
        <v>549.16999999999996</v>
      </c>
    </row>
    <row r="71" spans="1:14" x14ac:dyDescent="0.25">
      <c r="A71" s="2">
        <v>43208</v>
      </c>
      <c r="B71" s="7"/>
      <c r="C71" s="7"/>
      <c r="D71" s="7">
        <v>7.5</v>
      </c>
      <c r="E71" s="7"/>
      <c r="F71" s="1"/>
      <c r="G71" s="1"/>
      <c r="H71" s="1" t="s">
        <v>123</v>
      </c>
      <c r="I71" s="1" t="s">
        <v>124</v>
      </c>
      <c r="J71" s="1" t="s">
        <v>128</v>
      </c>
      <c r="K71" s="2"/>
      <c r="L71" s="23">
        <f t="shared" si="3"/>
        <v>-7.5</v>
      </c>
      <c r="M71" s="18">
        <f t="shared" si="4"/>
        <v>541.66999999999996</v>
      </c>
    </row>
    <row r="72" spans="1:14" x14ac:dyDescent="0.25">
      <c r="A72" s="2">
        <v>43210</v>
      </c>
      <c r="B72" s="7"/>
      <c r="C72" s="7"/>
      <c r="D72" s="7">
        <v>35.99</v>
      </c>
      <c r="E72" s="7"/>
      <c r="F72" s="1"/>
      <c r="G72" s="1"/>
      <c r="H72" s="1" t="s">
        <v>125</v>
      </c>
      <c r="I72" s="1" t="s">
        <v>126</v>
      </c>
      <c r="J72" s="1" t="s">
        <v>129</v>
      </c>
      <c r="K72" s="2"/>
      <c r="L72" s="23">
        <f t="shared" si="3"/>
        <v>-35.99</v>
      </c>
      <c r="M72" s="18">
        <f t="shared" si="4"/>
        <v>505.67999999999995</v>
      </c>
    </row>
    <row r="73" spans="1:14" x14ac:dyDescent="0.25">
      <c r="A73" s="2">
        <v>43210</v>
      </c>
      <c r="B73" s="7"/>
      <c r="C73" s="7"/>
      <c r="D73" s="7">
        <v>9.9499999999999993</v>
      </c>
      <c r="E73" s="7"/>
      <c r="F73" s="1"/>
      <c r="G73" s="1"/>
      <c r="H73" s="1" t="s">
        <v>127</v>
      </c>
      <c r="I73" s="1" t="s">
        <v>126</v>
      </c>
      <c r="J73" s="1" t="s">
        <v>129</v>
      </c>
      <c r="K73" s="2"/>
      <c r="L73" s="23">
        <f t="shared" si="3"/>
        <v>-9.9499999999999993</v>
      </c>
      <c r="M73" s="18">
        <f t="shared" si="4"/>
        <v>495.72999999999996</v>
      </c>
    </row>
    <row r="74" spans="1:14" x14ac:dyDescent="0.25">
      <c r="A74" s="2">
        <v>43260</v>
      </c>
      <c r="B74" s="7">
        <v>5</v>
      </c>
      <c r="C74" s="7"/>
      <c r="D74" s="7"/>
      <c r="E74" s="7"/>
      <c r="F74" s="1" t="s">
        <v>28</v>
      </c>
      <c r="G74" s="1" t="s">
        <v>16</v>
      </c>
      <c r="H74" s="1" t="s">
        <v>99</v>
      </c>
      <c r="I74" s="1"/>
      <c r="J74" s="1"/>
      <c r="K74" s="2"/>
      <c r="L74" s="23">
        <f t="shared" si="3"/>
        <v>5</v>
      </c>
      <c r="M74" s="18">
        <f t="shared" si="4"/>
        <v>500.72999999999996</v>
      </c>
    </row>
    <row r="75" spans="1:14" x14ac:dyDescent="0.25">
      <c r="A75" s="2">
        <v>43263</v>
      </c>
      <c r="B75" s="7">
        <v>5</v>
      </c>
      <c r="C75" s="7"/>
      <c r="D75" s="7"/>
      <c r="E75" s="7"/>
      <c r="F75" s="1" t="s">
        <v>34</v>
      </c>
      <c r="G75" s="1" t="s">
        <v>35</v>
      </c>
      <c r="H75" s="1" t="s">
        <v>99</v>
      </c>
      <c r="I75" s="1"/>
      <c r="J75" s="1"/>
      <c r="K75" s="2"/>
      <c r="L75" s="23">
        <f t="shared" si="3"/>
        <v>5</v>
      </c>
      <c r="M75" s="18">
        <f t="shared" si="4"/>
        <v>505.72999999999996</v>
      </c>
    </row>
    <row r="76" spans="1:14" ht="15.75" thickBot="1" x14ac:dyDescent="0.3">
      <c r="A76" s="28">
        <v>43308</v>
      </c>
      <c r="B76" s="29"/>
      <c r="C76" s="29"/>
      <c r="D76" s="29"/>
      <c r="E76" s="29">
        <v>10</v>
      </c>
      <c r="F76" s="27"/>
      <c r="G76" s="27"/>
      <c r="H76" s="27" t="s">
        <v>82</v>
      </c>
      <c r="I76" s="27"/>
      <c r="J76" s="27"/>
      <c r="K76" s="28"/>
      <c r="L76" s="30">
        <f t="shared" si="3"/>
        <v>0</v>
      </c>
      <c r="M76" s="22">
        <f t="shared" si="4"/>
        <v>505.72999999999996</v>
      </c>
    </row>
    <row r="77" spans="1:14" ht="15.75" thickBot="1" x14ac:dyDescent="0.3">
      <c r="A77" s="32">
        <v>43330</v>
      </c>
      <c r="B77" s="33"/>
      <c r="C77" s="33"/>
      <c r="D77" s="33">
        <v>29.94</v>
      </c>
      <c r="E77" s="33"/>
      <c r="F77" s="34"/>
      <c r="G77" s="34"/>
      <c r="H77" s="34" t="s">
        <v>130</v>
      </c>
      <c r="I77" s="34" t="s">
        <v>131</v>
      </c>
      <c r="J77" s="34" t="s">
        <v>115</v>
      </c>
      <c r="K77" s="32"/>
      <c r="L77" s="35">
        <f t="shared" si="3"/>
        <v>-29.94</v>
      </c>
      <c r="M77" s="35">
        <f t="shared" si="4"/>
        <v>475.78999999999996</v>
      </c>
      <c r="N77" s="36" t="s">
        <v>156</v>
      </c>
    </row>
    <row r="78" spans="1:14" x14ac:dyDescent="0.25">
      <c r="A78" s="10">
        <v>43359</v>
      </c>
      <c r="B78" s="11"/>
      <c r="C78" s="11"/>
      <c r="D78" s="11">
        <v>89.95</v>
      </c>
      <c r="E78" s="11"/>
      <c r="F78" s="12"/>
      <c r="G78" s="12"/>
      <c r="H78" s="12" t="s">
        <v>132</v>
      </c>
      <c r="I78" s="12" t="s">
        <v>119</v>
      </c>
      <c r="J78" s="12" t="s">
        <v>115</v>
      </c>
      <c r="K78" s="10"/>
      <c r="L78" s="31">
        <f t="shared" si="3"/>
        <v>-89.95</v>
      </c>
      <c r="M78" s="26">
        <f t="shared" si="4"/>
        <v>385.84</v>
      </c>
    </row>
    <row r="79" spans="1:14" ht="15.75" thickBot="1" x14ac:dyDescent="0.3">
      <c r="A79" s="2">
        <v>43360</v>
      </c>
      <c r="B79" s="7">
        <v>5</v>
      </c>
      <c r="C79" s="7"/>
      <c r="D79" s="7"/>
      <c r="E79" s="7"/>
      <c r="F79" s="1" t="s">
        <v>53</v>
      </c>
      <c r="G79" s="1" t="s">
        <v>92</v>
      </c>
      <c r="H79" s="1" t="s">
        <v>99</v>
      </c>
      <c r="I79" s="1"/>
      <c r="J79" s="1"/>
      <c r="K79" s="2"/>
      <c r="L79" s="23">
        <f t="shared" si="3"/>
        <v>5</v>
      </c>
      <c r="M79" s="22">
        <f t="shared" si="4"/>
        <v>390.84</v>
      </c>
    </row>
    <row r="80" spans="1:14" ht="15.75" thickBot="1" x14ac:dyDescent="0.3">
      <c r="A80" s="13">
        <v>43363</v>
      </c>
      <c r="B80" s="14"/>
      <c r="C80" s="14"/>
      <c r="D80" s="14"/>
      <c r="E80" s="14">
        <v>5</v>
      </c>
      <c r="F80" s="15"/>
      <c r="G80" s="15"/>
      <c r="H80" s="15" t="s">
        <v>82</v>
      </c>
      <c r="I80" s="15"/>
      <c r="J80" s="15"/>
      <c r="K80" s="13"/>
      <c r="L80" s="23">
        <f t="shared" si="3"/>
        <v>0</v>
      </c>
      <c r="M80" s="19">
        <f>SUM(M79+L80)</f>
        <v>390.84</v>
      </c>
      <c r="N80" s="25" t="s">
        <v>133</v>
      </c>
    </row>
    <row r="81" spans="1:13" x14ac:dyDescent="0.25">
      <c r="A81" s="10">
        <v>43363</v>
      </c>
      <c r="B81" s="11">
        <v>5</v>
      </c>
      <c r="C81" s="11"/>
      <c r="D81" s="11"/>
      <c r="E81" s="11"/>
      <c r="F81" s="12" t="s">
        <v>75</v>
      </c>
      <c r="G81" s="12" t="s">
        <v>76</v>
      </c>
      <c r="H81" s="12" t="s">
        <v>99</v>
      </c>
      <c r="I81" s="12"/>
      <c r="J81" s="12"/>
      <c r="K81" s="12"/>
      <c r="L81" s="23">
        <f t="shared" si="3"/>
        <v>5</v>
      </c>
      <c r="M81" s="26">
        <f t="shared" ref="M81:M85" si="5">SUM(M80+L81)</f>
        <v>395.84</v>
      </c>
    </row>
    <row r="82" spans="1:13" x14ac:dyDescent="0.25">
      <c r="A82" s="10">
        <v>43363</v>
      </c>
      <c r="B82" s="11">
        <v>5</v>
      </c>
      <c r="C82" s="11"/>
      <c r="D82" s="11"/>
      <c r="E82" s="11"/>
      <c r="F82" s="12" t="s">
        <v>28</v>
      </c>
      <c r="G82" s="12" t="s">
        <v>76</v>
      </c>
      <c r="H82" s="12" t="s">
        <v>99</v>
      </c>
      <c r="I82" s="12"/>
      <c r="J82" s="12"/>
      <c r="K82" s="12"/>
      <c r="L82" s="23">
        <f t="shared" si="3"/>
        <v>5</v>
      </c>
      <c r="M82" s="18">
        <f t="shared" si="5"/>
        <v>400.84</v>
      </c>
    </row>
    <row r="83" spans="1:13" x14ac:dyDescent="0.25">
      <c r="A83" s="10">
        <v>43363</v>
      </c>
      <c r="B83" s="11">
        <v>5</v>
      </c>
      <c r="C83" s="11"/>
      <c r="D83" s="11"/>
      <c r="E83" s="11"/>
      <c r="F83" s="12" t="s">
        <v>73</v>
      </c>
      <c r="G83" s="12" t="s">
        <v>74</v>
      </c>
      <c r="H83" s="12" t="s">
        <v>99</v>
      </c>
      <c r="I83" s="12"/>
      <c r="J83" s="12"/>
      <c r="K83" s="12"/>
      <c r="L83" s="23">
        <f t="shared" si="3"/>
        <v>5</v>
      </c>
      <c r="M83" s="18">
        <f t="shared" si="5"/>
        <v>405.84</v>
      </c>
    </row>
    <row r="84" spans="1:13" x14ac:dyDescent="0.25">
      <c r="A84" s="10">
        <v>43363</v>
      </c>
      <c r="B84" s="11">
        <v>5</v>
      </c>
      <c r="C84" s="11"/>
      <c r="D84" s="11"/>
      <c r="E84" s="11"/>
      <c r="F84" s="12" t="s">
        <v>134</v>
      </c>
      <c r="G84" s="12" t="s">
        <v>135</v>
      </c>
      <c r="H84" s="12" t="s">
        <v>99</v>
      </c>
      <c r="I84" s="12"/>
      <c r="J84" s="12"/>
      <c r="K84" s="12"/>
      <c r="L84" s="23">
        <f t="shared" si="3"/>
        <v>5</v>
      </c>
      <c r="M84" s="18">
        <f t="shared" si="5"/>
        <v>410.84</v>
      </c>
    </row>
    <row r="85" spans="1:13" x14ac:dyDescent="0.25">
      <c r="A85" s="10">
        <v>43363</v>
      </c>
      <c r="B85" s="11">
        <v>5</v>
      </c>
      <c r="C85" s="11"/>
      <c r="D85" s="11"/>
      <c r="E85" s="11"/>
      <c r="F85" s="12" t="s">
        <v>55</v>
      </c>
      <c r="G85" s="12" t="s">
        <v>56</v>
      </c>
      <c r="H85" s="12" t="s">
        <v>99</v>
      </c>
      <c r="I85" s="12"/>
      <c r="J85" s="12"/>
      <c r="K85" s="12"/>
      <c r="L85" s="23">
        <f t="shared" si="3"/>
        <v>5</v>
      </c>
      <c r="M85" s="18">
        <f t="shared" si="5"/>
        <v>415.84</v>
      </c>
    </row>
    <row r="86" spans="1:13" x14ac:dyDescent="0.25">
      <c r="A86" s="10">
        <v>43363</v>
      </c>
      <c r="B86" s="11">
        <v>5</v>
      </c>
      <c r="C86" s="11"/>
      <c r="D86" s="11"/>
      <c r="E86" s="11"/>
      <c r="F86" s="12" t="s">
        <v>136</v>
      </c>
      <c r="G86" s="12" t="s">
        <v>66</v>
      </c>
      <c r="H86" s="12" t="s">
        <v>99</v>
      </c>
      <c r="I86" s="12"/>
      <c r="J86" s="12"/>
      <c r="K86" s="12"/>
      <c r="L86" s="23">
        <f t="shared" si="3"/>
        <v>5</v>
      </c>
      <c r="M86" s="18">
        <f>SUM(M85+L86)</f>
        <v>420.84</v>
      </c>
    </row>
    <row r="87" spans="1:13" x14ac:dyDescent="0.25">
      <c r="A87" s="10">
        <v>43363</v>
      </c>
      <c r="B87" s="11">
        <v>5</v>
      </c>
      <c r="C87" s="11"/>
      <c r="D87" s="11"/>
      <c r="E87" s="11"/>
      <c r="F87" s="12" t="s">
        <v>62</v>
      </c>
      <c r="G87" s="12" t="s">
        <v>63</v>
      </c>
      <c r="H87" s="12" t="s">
        <v>99</v>
      </c>
      <c r="I87" s="12"/>
      <c r="J87" s="12"/>
      <c r="K87" s="12"/>
      <c r="L87" s="23">
        <f t="shared" si="3"/>
        <v>5</v>
      </c>
      <c r="M87" s="18">
        <f t="shared" ref="M87:M102" si="6">SUM(M86+L87)</f>
        <v>425.84</v>
      </c>
    </row>
    <row r="88" spans="1:13" x14ac:dyDescent="0.25">
      <c r="A88" s="10">
        <v>43363</v>
      </c>
      <c r="B88" s="11">
        <v>5</v>
      </c>
      <c r="C88" s="11"/>
      <c r="D88" s="11"/>
      <c r="E88" s="11"/>
      <c r="F88" s="12" t="s">
        <v>6</v>
      </c>
      <c r="G88" s="12" t="s">
        <v>7</v>
      </c>
      <c r="H88" s="12" t="s">
        <v>99</v>
      </c>
      <c r="I88" s="12"/>
      <c r="J88" s="12"/>
      <c r="K88" s="12"/>
      <c r="L88" s="23">
        <f t="shared" si="3"/>
        <v>5</v>
      </c>
      <c r="M88" s="18">
        <f t="shared" si="6"/>
        <v>430.84</v>
      </c>
    </row>
    <row r="89" spans="1:13" x14ac:dyDescent="0.25">
      <c r="A89" s="10">
        <v>43363</v>
      </c>
      <c r="B89" s="11">
        <v>5</v>
      </c>
      <c r="C89" s="11"/>
      <c r="D89" s="11"/>
      <c r="E89" s="11"/>
      <c r="F89" s="12" t="s">
        <v>11</v>
      </c>
      <c r="G89" s="12" t="s">
        <v>12</v>
      </c>
      <c r="H89" s="12" t="s">
        <v>99</v>
      </c>
      <c r="I89" s="12"/>
      <c r="J89" s="12"/>
      <c r="K89" s="12"/>
      <c r="L89" s="23">
        <f t="shared" si="3"/>
        <v>5</v>
      </c>
      <c r="M89" s="18">
        <f t="shared" si="6"/>
        <v>435.84</v>
      </c>
    </row>
    <row r="90" spans="1:13" x14ac:dyDescent="0.25">
      <c r="A90" s="10">
        <v>43363</v>
      </c>
      <c r="B90" s="11">
        <v>5</v>
      </c>
      <c r="C90" s="11"/>
      <c r="D90" s="11"/>
      <c r="E90" s="11"/>
      <c r="F90" s="12" t="s">
        <v>13</v>
      </c>
      <c r="G90" s="12" t="s">
        <v>12</v>
      </c>
      <c r="H90" s="12" t="s">
        <v>99</v>
      </c>
      <c r="I90" s="12"/>
      <c r="J90" s="12"/>
      <c r="K90" s="12"/>
      <c r="L90" s="23">
        <f t="shared" si="3"/>
        <v>5</v>
      </c>
      <c r="M90" s="18">
        <f t="shared" si="6"/>
        <v>440.84</v>
      </c>
    </row>
    <row r="91" spans="1:13" x14ac:dyDescent="0.25">
      <c r="A91" s="10">
        <v>43363</v>
      </c>
      <c r="B91" s="11">
        <v>5</v>
      </c>
      <c r="C91" s="11"/>
      <c r="D91" s="11"/>
      <c r="E91" s="11"/>
      <c r="F91" s="12" t="s">
        <v>19</v>
      </c>
      <c r="G91" s="12" t="s">
        <v>20</v>
      </c>
      <c r="H91" s="12" t="s">
        <v>99</v>
      </c>
      <c r="I91" s="12"/>
      <c r="J91" s="12"/>
      <c r="K91" s="12"/>
      <c r="L91" s="23">
        <f t="shared" si="3"/>
        <v>5</v>
      </c>
      <c r="M91" s="18">
        <f t="shared" si="6"/>
        <v>445.84</v>
      </c>
    </row>
    <row r="92" spans="1:13" x14ac:dyDescent="0.25">
      <c r="A92" s="10">
        <v>43363</v>
      </c>
      <c r="B92" s="11">
        <v>5</v>
      </c>
      <c r="C92" s="11"/>
      <c r="D92" s="11"/>
      <c r="E92" s="11"/>
      <c r="F92" s="12" t="s">
        <v>21</v>
      </c>
      <c r="G92" s="12" t="s">
        <v>20</v>
      </c>
      <c r="H92" s="12" t="s">
        <v>99</v>
      </c>
      <c r="I92" s="12"/>
      <c r="J92" s="12"/>
      <c r="K92" s="12"/>
      <c r="L92" s="23">
        <f t="shared" si="3"/>
        <v>5</v>
      </c>
      <c r="M92" s="18">
        <f t="shared" si="6"/>
        <v>450.84</v>
      </c>
    </row>
    <row r="93" spans="1:13" x14ac:dyDescent="0.25">
      <c r="A93" s="10">
        <v>43363</v>
      </c>
      <c r="B93" s="11">
        <v>5</v>
      </c>
      <c r="C93" s="11"/>
      <c r="D93" s="11"/>
      <c r="E93" s="11"/>
      <c r="F93" s="12" t="s">
        <v>22</v>
      </c>
      <c r="G93" s="12" t="s">
        <v>36</v>
      </c>
      <c r="H93" s="12" t="s">
        <v>99</v>
      </c>
      <c r="I93" s="12"/>
      <c r="J93" s="12"/>
      <c r="K93" s="12"/>
      <c r="L93" s="23">
        <f t="shared" si="3"/>
        <v>5</v>
      </c>
      <c r="M93" s="18">
        <f t="shared" si="6"/>
        <v>455.84</v>
      </c>
    </row>
    <row r="94" spans="1:13" x14ac:dyDescent="0.25">
      <c r="A94" s="10">
        <v>43363</v>
      </c>
      <c r="B94" s="11">
        <v>5</v>
      </c>
      <c r="C94" s="11"/>
      <c r="D94" s="11"/>
      <c r="E94" s="11"/>
      <c r="F94" s="12" t="s">
        <v>64</v>
      </c>
      <c r="G94" s="12" t="s">
        <v>36</v>
      </c>
      <c r="H94" s="12" t="s">
        <v>99</v>
      </c>
      <c r="I94" s="12"/>
      <c r="J94" s="12"/>
      <c r="K94" s="12"/>
      <c r="L94" s="23">
        <f t="shared" si="3"/>
        <v>5</v>
      </c>
      <c r="M94" s="18">
        <f t="shared" si="6"/>
        <v>460.84</v>
      </c>
    </row>
    <row r="95" spans="1:13" x14ac:dyDescent="0.25">
      <c r="A95" s="10">
        <v>43363</v>
      </c>
      <c r="B95" s="11">
        <v>5</v>
      </c>
      <c r="C95" s="11"/>
      <c r="D95" s="11"/>
      <c r="E95" s="11"/>
      <c r="F95" s="12" t="s">
        <v>3</v>
      </c>
      <c r="G95" s="12" t="s">
        <v>4</v>
      </c>
      <c r="H95" s="12" t="s">
        <v>99</v>
      </c>
      <c r="I95" s="12"/>
      <c r="J95" s="12"/>
      <c r="K95" s="12"/>
      <c r="L95" s="23">
        <f t="shared" si="3"/>
        <v>5</v>
      </c>
      <c r="M95" s="18">
        <f t="shared" si="6"/>
        <v>465.84</v>
      </c>
    </row>
    <row r="96" spans="1:13" x14ac:dyDescent="0.25">
      <c r="A96" s="10">
        <v>43363</v>
      </c>
      <c r="B96" s="11">
        <v>5</v>
      </c>
      <c r="C96" s="11"/>
      <c r="D96" s="11"/>
      <c r="E96" s="11"/>
      <c r="F96" s="12" t="s">
        <v>5</v>
      </c>
      <c r="G96" s="12" t="s">
        <v>4</v>
      </c>
      <c r="H96" s="12" t="s">
        <v>99</v>
      </c>
      <c r="I96" s="12"/>
      <c r="J96" s="12"/>
      <c r="K96" s="12"/>
      <c r="L96" s="23">
        <f t="shared" si="3"/>
        <v>5</v>
      </c>
      <c r="M96" s="18">
        <f t="shared" si="6"/>
        <v>470.84</v>
      </c>
    </row>
    <row r="97" spans="1:13" x14ac:dyDescent="0.25">
      <c r="A97" s="10">
        <v>43371</v>
      </c>
      <c r="B97" s="11"/>
      <c r="C97" s="11"/>
      <c r="D97" s="11"/>
      <c r="E97" s="11">
        <v>80</v>
      </c>
      <c r="F97" s="12"/>
      <c r="G97" s="12"/>
      <c r="H97" s="1" t="s">
        <v>82</v>
      </c>
      <c r="I97" s="12"/>
      <c r="J97" s="12"/>
      <c r="K97" s="12"/>
      <c r="L97" s="23">
        <f t="shared" si="3"/>
        <v>0</v>
      </c>
      <c r="M97" s="18">
        <f t="shared" si="6"/>
        <v>470.84</v>
      </c>
    </row>
    <row r="98" spans="1:13" x14ac:dyDescent="0.25">
      <c r="A98" s="10">
        <v>43377</v>
      </c>
      <c r="B98" s="11">
        <v>5</v>
      </c>
      <c r="C98" s="11"/>
      <c r="D98" s="11"/>
      <c r="E98" s="11"/>
      <c r="F98" s="12" t="s">
        <v>53</v>
      </c>
      <c r="G98" s="12" t="s">
        <v>54</v>
      </c>
      <c r="H98" s="12" t="s">
        <v>99</v>
      </c>
      <c r="I98" s="12"/>
      <c r="J98" s="12"/>
      <c r="K98" s="12"/>
      <c r="L98" s="23">
        <f t="shared" ref="L98:L114" si="7">SUM((B97:B98+C97:C98)-D97:D98)</f>
        <v>5</v>
      </c>
      <c r="M98" s="18">
        <f t="shared" si="6"/>
        <v>475.84</v>
      </c>
    </row>
    <row r="99" spans="1:13" x14ac:dyDescent="0.25">
      <c r="A99" s="2">
        <v>43391</v>
      </c>
      <c r="B99" s="7">
        <v>5</v>
      </c>
      <c r="C99" s="7"/>
      <c r="D99" s="7"/>
      <c r="E99" s="7"/>
      <c r="F99" s="1" t="s">
        <v>30</v>
      </c>
      <c r="G99" s="1" t="s">
        <v>29</v>
      </c>
      <c r="H99" s="1" t="s">
        <v>99</v>
      </c>
      <c r="I99" s="1"/>
      <c r="J99" s="1"/>
      <c r="K99" s="1"/>
      <c r="L99" s="23">
        <f t="shared" si="7"/>
        <v>5</v>
      </c>
      <c r="M99" s="18">
        <f t="shared" si="6"/>
        <v>480.84</v>
      </c>
    </row>
    <row r="100" spans="1:13" x14ac:dyDescent="0.25">
      <c r="A100" s="2">
        <v>43396</v>
      </c>
      <c r="B100" s="7"/>
      <c r="C100" s="7"/>
      <c r="D100" s="7">
        <v>10.1</v>
      </c>
      <c r="E100" s="7"/>
      <c r="F100" s="1"/>
      <c r="G100" s="1"/>
      <c r="H100" s="1" t="s">
        <v>138</v>
      </c>
      <c r="I100" s="1" t="s">
        <v>139</v>
      </c>
      <c r="J100" s="1" t="s">
        <v>140</v>
      </c>
      <c r="K100" s="1"/>
      <c r="L100" s="23">
        <f t="shared" si="7"/>
        <v>-10.1</v>
      </c>
      <c r="M100" s="18">
        <f t="shared" si="6"/>
        <v>470.73999999999995</v>
      </c>
    </row>
    <row r="101" spans="1:13" x14ac:dyDescent="0.25">
      <c r="A101" s="2">
        <v>43402</v>
      </c>
      <c r="B101" s="7">
        <v>5</v>
      </c>
      <c r="C101" s="7"/>
      <c r="D101" s="7"/>
      <c r="E101" s="7"/>
      <c r="F101" s="1" t="s">
        <v>142</v>
      </c>
      <c r="G101" s="1" t="s">
        <v>143</v>
      </c>
      <c r="H101" s="1" t="s">
        <v>99</v>
      </c>
      <c r="I101" s="1"/>
      <c r="J101" s="1"/>
      <c r="K101" s="1"/>
      <c r="L101" s="23">
        <f t="shared" si="7"/>
        <v>5</v>
      </c>
      <c r="M101" s="18">
        <f t="shared" si="6"/>
        <v>475.73999999999995</v>
      </c>
    </row>
    <row r="102" spans="1:13" x14ac:dyDescent="0.25">
      <c r="A102" s="2">
        <v>43402</v>
      </c>
      <c r="B102" s="7">
        <v>5</v>
      </c>
      <c r="C102" s="7"/>
      <c r="D102" s="7"/>
      <c r="E102" s="7"/>
      <c r="F102" s="1" t="s">
        <v>142</v>
      </c>
      <c r="G102" s="1" t="s">
        <v>143</v>
      </c>
      <c r="H102" s="1" t="s">
        <v>144</v>
      </c>
      <c r="I102" s="1"/>
      <c r="J102" s="1"/>
      <c r="K102" s="1"/>
      <c r="L102" s="23">
        <f t="shared" si="7"/>
        <v>5</v>
      </c>
      <c r="M102" s="18">
        <f t="shared" si="6"/>
        <v>480.73999999999995</v>
      </c>
    </row>
    <row r="103" spans="1:13" x14ac:dyDescent="0.25">
      <c r="A103" s="2">
        <v>43402</v>
      </c>
      <c r="B103" s="7">
        <v>5</v>
      </c>
      <c r="C103" s="7"/>
      <c r="D103" s="7"/>
      <c r="E103" s="7"/>
      <c r="F103" s="1" t="s">
        <v>145</v>
      </c>
      <c r="G103" s="1" t="s">
        <v>146</v>
      </c>
      <c r="H103" s="1" t="s">
        <v>99</v>
      </c>
      <c r="I103" s="1"/>
      <c r="J103" s="1"/>
      <c r="K103" s="1"/>
      <c r="L103" s="23">
        <f t="shared" si="7"/>
        <v>5</v>
      </c>
      <c r="M103" s="18">
        <f>SUM(M102+L103)</f>
        <v>485.73999999999995</v>
      </c>
    </row>
    <row r="104" spans="1:13" x14ac:dyDescent="0.25">
      <c r="A104" s="2">
        <v>43403</v>
      </c>
      <c r="B104" s="7"/>
      <c r="C104" s="7"/>
      <c r="D104" s="21">
        <v>6.65</v>
      </c>
      <c r="E104" s="7"/>
      <c r="F104" s="1"/>
      <c r="G104" s="1"/>
      <c r="H104" s="20" t="s">
        <v>147</v>
      </c>
      <c r="I104" s="1" t="s">
        <v>141</v>
      </c>
      <c r="J104" s="1" t="s">
        <v>115</v>
      </c>
      <c r="K104" s="2">
        <v>43401</v>
      </c>
      <c r="L104" s="23">
        <f t="shared" si="7"/>
        <v>-6.65</v>
      </c>
      <c r="M104" s="18">
        <f t="shared" ref="M104:M113" si="8">SUM(M103+L104)</f>
        <v>479.09</v>
      </c>
    </row>
    <row r="105" spans="1:13" x14ac:dyDescent="0.25">
      <c r="A105" s="2">
        <v>43403</v>
      </c>
      <c r="B105" s="7"/>
      <c r="C105" s="7"/>
      <c r="D105" s="21">
        <v>28</v>
      </c>
      <c r="E105" s="7"/>
      <c r="F105" s="1"/>
      <c r="G105" s="1"/>
      <c r="H105" s="20" t="s">
        <v>150</v>
      </c>
      <c r="I105" s="1" t="s">
        <v>117</v>
      </c>
      <c r="J105" s="1" t="s">
        <v>115</v>
      </c>
      <c r="K105" s="2">
        <v>43390</v>
      </c>
      <c r="L105" s="23">
        <f t="shared" si="7"/>
        <v>-28</v>
      </c>
      <c r="M105" s="18">
        <f t="shared" si="8"/>
        <v>451.09</v>
      </c>
    </row>
    <row r="106" spans="1:13" x14ac:dyDescent="0.25">
      <c r="A106" s="2">
        <v>43403</v>
      </c>
      <c r="B106" s="7"/>
      <c r="C106" s="7"/>
      <c r="D106" s="21">
        <v>42.96</v>
      </c>
      <c r="E106" s="7"/>
      <c r="F106" s="1"/>
      <c r="G106" s="1"/>
      <c r="H106" s="20" t="s">
        <v>151</v>
      </c>
      <c r="I106" s="1" t="s">
        <v>117</v>
      </c>
      <c r="J106" s="1" t="s">
        <v>115</v>
      </c>
      <c r="K106" s="2">
        <v>43390</v>
      </c>
      <c r="L106" s="23">
        <f t="shared" si="7"/>
        <v>-42.96</v>
      </c>
      <c r="M106" s="18">
        <f t="shared" si="8"/>
        <v>408.13</v>
      </c>
    </row>
    <row r="107" spans="1:13" x14ac:dyDescent="0.25">
      <c r="A107" s="2">
        <v>43403</v>
      </c>
      <c r="B107" s="7"/>
      <c r="C107" s="7"/>
      <c r="D107" s="21">
        <v>8.92</v>
      </c>
      <c r="E107" s="7"/>
      <c r="F107" s="1"/>
      <c r="G107" s="1"/>
      <c r="H107" s="20" t="s">
        <v>152</v>
      </c>
      <c r="I107" s="1" t="s">
        <v>117</v>
      </c>
      <c r="J107" s="1" t="s">
        <v>115</v>
      </c>
      <c r="K107" s="2">
        <v>43390</v>
      </c>
      <c r="L107" s="23">
        <f t="shared" si="7"/>
        <v>-8.92</v>
      </c>
      <c r="M107" s="18">
        <f t="shared" si="8"/>
        <v>399.21</v>
      </c>
    </row>
    <row r="108" spans="1:13" x14ac:dyDescent="0.25">
      <c r="A108" s="2">
        <v>43403</v>
      </c>
      <c r="B108" s="7"/>
      <c r="C108" s="7"/>
      <c r="D108" s="7">
        <v>17.18</v>
      </c>
      <c r="E108" s="7"/>
      <c r="F108" s="1"/>
      <c r="G108" s="1"/>
      <c r="H108" s="1" t="s">
        <v>148</v>
      </c>
      <c r="I108" s="1" t="s">
        <v>101</v>
      </c>
      <c r="J108" s="1" t="s">
        <v>149</v>
      </c>
      <c r="K108" s="2">
        <v>43403</v>
      </c>
      <c r="L108" s="23">
        <f t="shared" si="7"/>
        <v>-17.18</v>
      </c>
      <c r="M108" s="18">
        <f t="shared" si="8"/>
        <v>382.03</v>
      </c>
    </row>
    <row r="109" spans="1:13" x14ac:dyDescent="0.25">
      <c r="A109" s="2">
        <v>43403</v>
      </c>
      <c r="B109" s="7"/>
      <c r="C109" s="7"/>
      <c r="D109" s="7"/>
      <c r="E109" s="7">
        <v>25</v>
      </c>
      <c r="F109" s="1"/>
      <c r="G109" s="1"/>
      <c r="H109" s="1" t="s">
        <v>82</v>
      </c>
      <c r="I109" s="1"/>
      <c r="J109" s="1"/>
      <c r="K109" s="2"/>
      <c r="L109" s="23">
        <f t="shared" si="7"/>
        <v>0</v>
      </c>
      <c r="M109" s="18">
        <f t="shared" si="8"/>
        <v>382.03</v>
      </c>
    </row>
    <row r="110" spans="1:13" x14ac:dyDescent="0.25">
      <c r="A110" s="2">
        <v>43414</v>
      </c>
      <c r="B110" s="7">
        <v>5</v>
      </c>
      <c r="C110" s="7"/>
      <c r="D110" s="7"/>
      <c r="E110" s="7"/>
      <c r="F110" s="1" t="s">
        <v>3</v>
      </c>
      <c r="G110" s="1" t="s">
        <v>16</v>
      </c>
      <c r="H110" s="1" t="s">
        <v>99</v>
      </c>
      <c r="I110" s="1"/>
      <c r="J110" s="1"/>
      <c r="K110" s="1"/>
      <c r="L110" s="23">
        <f t="shared" si="7"/>
        <v>5</v>
      </c>
      <c r="M110" s="18">
        <f t="shared" si="8"/>
        <v>387.03</v>
      </c>
    </row>
    <row r="111" spans="1:13" x14ac:dyDescent="0.25">
      <c r="A111" s="2">
        <v>43433</v>
      </c>
      <c r="B111" s="7"/>
      <c r="C111" s="7"/>
      <c r="D111" s="7"/>
      <c r="E111" s="7">
        <v>5</v>
      </c>
      <c r="F111" s="1"/>
      <c r="G111" s="1"/>
      <c r="H111" s="1" t="s">
        <v>82</v>
      </c>
      <c r="I111" s="1"/>
      <c r="J111" s="1"/>
      <c r="K111" s="1"/>
      <c r="L111" s="23">
        <f t="shared" si="7"/>
        <v>0</v>
      </c>
      <c r="M111" s="18">
        <f t="shared" si="8"/>
        <v>387.03</v>
      </c>
    </row>
    <row r="112" spans="1:13" x14ac:dyDescent="0.25">
      <c r="A112" s="2">
        <v>43477</v>
      </c>
      <c r="B112" s="7"/>
      <c r="C112" s="7"/>
      <c r="D112" s="7">
        <v>29.45</v>
      </c>
      <c r="E112" s="7"/>
      <c r="F112" s="1"/>
      <c r="G112" s="1"/>
      <c r="H112" s="1" t="s">
        <v>153</v>
      </c>
      <c r="I112" s="1" t="s">
        <v>104</v>
      </c>
      <c r="J112" s="1" t="s">
        <v>140</v>
      </c>
      <c r="K112" s="2">
        <v>43433</v>
      </c>
      <c r="L112" s="23">
        <f t="shared" si="7"/>
        <v>-29.45</v>
      </c>
      <c r="M112" s="18">
        <f t="shared" si="8"/>
        <v>357.58</v>
      </c>
    </row>
    <row r="113" spans="1:14" x14ac:dyDescent="0.25">
      <c r="A113" s="2">
        <v>43477</v>
      </c>
      <c r="B113" s="7"/>
      <c r="C113" s="7"/>
      <c r="D113" s="7">
        <v>45.95</v>
      </c>
      <c r="E113" s="7"/>
      <c r="F113" s="1"/>
      <c r="G113" s="1"/>
      <c r="H113" s="1" t="s">
        <v>154</v>
      </c>
      <c r="I113" s="1"/>
      <c r="J113" s="1" t="s">
        <v>140</v>
      </c>
      <c r="K113" s="2">
        <v>43443</v>
      </c>
      <c r="L113" s="23">
        <f t="shared" si="7"/>
        <v>-45.95</v>
      </c>
      <c r="M113" s="18">
        <f t="shared" si="8"/>
        <v>311.63</v>
      </c>
    </row>
    <row r="114" spans="1:14" x14ac:dyDescent="0.25">
      <c r="A114" s="2">
        <v>43479</v>
      </c>
      <c r="B114" s="7">
        <v>5</v>
      </c>
      <c r="C114" s="7"/>
      <c r="D114" s="7"/>
      <c r="E114" s="7"/>
      <c r="F114" s="1" t="s">
        <v>43</v>
      </c>
      <c r="G114" s="1" t="s">
        <v>42</v>
      </c>
      <c r="H114" s="1" t="s">
        <v>99</v>
      </c>
      <c r="I114" s="1"/>
      <c r="J114" s="1"/>
      <c r="K114" s="1"/>
      <c r="L114" s="23">
        <f t="shared" si="7"/>
        <v>5</v>
      </c>
      <c r="M114" s="18">
        <f>SUM(M113+L114)</f>
        <v>316.63</v>
      </c>
    </row>
    <row r="115" spans="1:14" x14ac:dyDescent="0.25">
      <c r="A115" s="1"/>
      <c r="B115" s="7"/>
      <c r="C115" s="7"/>
      <c r="D115" s="7"/>
      <c r="E115" s="7"/>
      <c r="F115" s="1"/>
      <c r="G115" s="1"/>
      <c r="H115" s="1"/>
      <c r="I115" s="1"/>
      <c r="J115" s="1"/>
      <c r="K115" s="1"/>
      <c r="L115" s="24"/>
      <c r="M115" s="1"/>
    </row>
    <row r="116" spans="1:14" x14ac:dyDescent="0.25">
      <c r="A116" s="1"/>
      <c r="B116" s="7"/>
      <c r="C116" s="7"/>
      <c r="D116" s="7"/>
      <c r="E116" s="7"/>
      <c r="F116" s="1"/>
      <c r="G116" s="1"/>
      <c r="H116" s="1"/>
      <c r="I116" s="1"/>
      <c r="J116" s="1"/>
      <c r="K116" s="1"/>
      <c r="L116" s="24"/>
      <c r="M116" s="1"/>
    </row>
    <row r="117" spans="1:14" ht="15.75" thickBot="1" x14ac:dyDescent="0.3">
      <c r="A117" s="1"/>
      <c r="B117" s="7"/>
      <c r="C117" s="7"/>
      <c r="D117" s="7"/>
      <c r="E117" s="7"/>
      <c r="F117" s="1"/>
      <c r="G117" s="1"/>
      <c r="H117" s="1"/>
      <c r="I117" s="1"/>
      <c r="J117" s="1"/>
      <c r="K117" s="1"/>
      <c r="L117" s="24"/>
      <c r="M117" s="27"/>
    </row>
    <row r="118" spans="1:14" ht="15.75" thickBot="1" x14ac:dyDescent="0.3">
      <c r="A118" t="s">
        <v>88</v>
      </c>
      <c r="B118" s="8">
        <f>SUM(B2:B117)</f>
        <v>365</v>
      </c>
      <c r="C118" s="8">
        <f>SUM(C2:C117)</f>
        <v>820</v>
      </c>
      <c r="D118" s="8">
        <f>SUM(D2:D117)</f>
        <v>868.37000000000023</v>
      </c>
      <c r="E118" s="8"/>
      <c r="M118" s="19">
        <f>SUM(L2:L118)</f>
        <v>316.63</v>
      </c>
      <c r="N118" t="s">
        <v>137</v>
      </c>
    </row>
    <row r="119" spans="1:14" x14ac:dyDescent="0.25">
      <c r="B119" s="8"/>
      <c r="C119" s="8"/>
      <c r="D119" s="8"/>
      <c r="E119" s="8"/>
    </row>
    <row r="120" spans="1:14" x14ac:dyDescent="0.25">
      <c r="C120" s="5" t="s">
        <v>24</v>
      </c>
      <c r="D120" s="5" t="s">
        <v>25</v>
      </c>
      <c r="E120" s="5" t="s">
        <v>26</v>
      </c>
    </row>
    <row r="121" spans="1:14" x14ac:dyDescent="0.25">
      <c r="C121" s="7">
        <f>SUM(B2:C117)</f>
        <v>1185</v>
      </c>
      <c r="D121" s="7">
        <f>SUM(D2:D117)</f>
        <v>868.37000000000023</v>
      </c>
      <c r="E121" s="7">
        <f>SUM(C121-D121)</f>
        <v>316.62999999999977</v>
      </c>
      <c r="H121" s="2">
        <f ca="1">TODAY()</f>
        <v>45749</v>
      </c>
      <c r="I121" s="2"/>
      <c r="J121" s="2"/>
    </row>
    <row r="123" spans="1:14" x14ac:dyDescent="0.25">
      <c r="A123">
        <v>2017</v>
      </c>
    </row>
    <row r="124" spans="1:14" x14ac:dyDescent="0.25">
      <c r="A124" t="s">
        <v>85</v>
      </c>
      <c r="B124" s="9">
        <v>230</v>
      </c>
    </row>
    <row r="125" spans="1:14" x14ac:dyDescent="0.25">
      <c r="A125" t="s">
        <v>86</v>
      </c>
      <c r="B125" s="9">
        <v>70</v>
      </c>
    </row>
    <row r="126" spans="1:14" x14ac:dyDescent="0.25">
      <c r="A126" t="s">
        <v>87</v>
      </c>
      <c r="B126" s="9">
        <v>750</v>
      </c>
    </row>
    <row r="127" spans="1:14" x14ac:dyDescent="0.25">
      <c r="A127" t="s">
        <v>88</v>
      </c>
      <c r="B127" s="9">
        <f>SUM(B124:B126)</f>
        <v>1050</v>
      </c>
    </row>
  </sheetData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04853568B40F4E8366B3070197220F" ma:contentTypeVersion="19" ma:contentTypeDescription="Create a new document." ma:contentTypeScope="" ma:versionID="92e2f34063cad783ae2806e55cede758">
  <xsd:schema xmlns:xsd="http://www.w3.org/2001/XMLSchema" xmlns:xs="http://www.w3.org/2001/XMLSchema" xmlns:p="http://schemas.microsoft.com/office/2006/metadata/properties" xmlns:ns2="0efcb20c-a255-4ef4-a666-2774ba48434a" xmlns:ns3="531408f3-8ac9-4346-8fae-7a8076793e8c" targetNamespace="http://schemas.microsoft.com/office/2006/metadata/properties" ma:root="true" ma:fieldsID="b4ca0a0b40554e6041aa1af748586c6c" ns2:_="" ns3:_="">
    <xsd:import namespace="0efcb20c-a255-4ef4-a666-2774ba48434a"/>
    <xsd:import namespace="531408f3-8ac9-4346-8fae-7a8076793e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Doc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cb20c-a255-4ef4-a666-2774ba4843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description="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f9bda7b3-fa30-4866-a047-bdcbe10387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ocTags" ma:index="26" nillable="true" ma:displayName="DocTags" ma:format="Dropdown" ma:internalName="DocTags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ccounts"/>
                    <xsd:enumeration value="External Scrutiny Report"/>
                    <xsd:enumeration value="Trustee Annual Report"/>
                    <xsd:enumeration value="Other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1408f3-8ac9-4346-8fae-7a8076793e8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5928c1bd-2f72-4b7f-b28c-a0ac07293b38}" ma:internalName="TaxCatchAll" ma:showField="CatchAllData" ma:web="531408f3-8ac9-4346-8fae-7a8076793e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efcb20c-a255-4ef4-a666-2774ba48434a">
      <Terms xmlns="http://schemas.microsoft.com/office/infopath/2007/PartnerControls"/>
    </lcf76f155ced4ddcb4097134ff3c332f>
    <TaxCatchAll xmlns="531408f3-8ac9-4346-8fae-7a8076793e8c" xsi:nil="true"/>
    <DocTags xmlns="0efcb20c-a255-4ef4-a666-2774ba48434a">
      <Value>accounts</Value>
    </DocTags>
  </documentManagement>
</p:properties>
</file>

<file path=customXml/itemProps1.xml><?xml version="1.0" encoding="utf-8"?>
<ds:datastoreItem xmlns:ds="http://schemas.openxmlformats.org/officeDocument/2006/customXml" ds:itemID="{D819FB16-5B89-4F5C-A3F7-CC813E24F464}"/>
</file>

<file path=customXml/itemProps2.xml><?xml version="1.0" encoding="utf-8"?>
<ds:datastoreItem xmlns:ds="http://schemas.openxmlformats.org/officeDocument/2006/customXml" ds:itemID="{2A98340C-499A-437E-9BC5-A83798FF5A6A}"/>
</file>

<file path=customXml/itemProps3.xml><?xml version="1.0" encoding="utf-8"?>
<ds:datastoreItem xmlns:ds="http://schemas.openxmlformats.org/officeDocument/2006/customXml" ds:itemID="{9741B241-935B-44F9-A5C4-2BF8312EA81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MacNicol</dc:creator>
  <cp:lastModifiedBy>John MacNicol</cp:lastModifiedBy>
  <dcterms:created xsi:type="dcterms:W3CDTF">2016-11-27T22:24:06Z</dcterms:created>
  <dcterms:modified xsi:type="dcterms:W3CDTF">2025-04-02T14:29:36Z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0x010100CD04853568B40F4E8366B3070197220F</vt:lpwstr>
  </property>
  <property fmtid="{D5CDD505-2E9C-101B-9397-08002B2CF9AE}" pid="3" name="MediaServiceImageTags">
    <vt:lpwstr/>
  </property>
</Properties>
</file>