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vauk.sharepoint.com/Office Services/Clients/Inverurie Concert Band/2024-25/"/>
    </mc:Choice>
  </mc:AlternateContent>
  <xr:revisionPtr revIDLastSave="117" documentId="8_{99E7ED89-A7F4-4F87-A209-96CC1838F0BE}" xr6:coauthVersionLast="47" xr6:coauthVersionMax="47" xr10:uidLastSave="{D478BC40-B7EE-41E8-8242-C84FF1B594AE}"/>
  <bookViews>
    <workbookView xWindow="28680" yWindow="-60" windowWidth="29040" windowHeight="15720" activeTab="2" xr2:uid="{00000000-000D-0000-FFFF-FFFF00000000}"/>
  </bookViews>
  <sheets>
    <sheet name="sofa" sheetId="1" r:id="rId1"/>
    <sheet name="balance sheet" sheetId="2" r:id="rId2"/>
    <sheet name="Notes 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" l="1"/>
  <c r="C29" i="4" l="1"/>
  <c r="E47" i="4"/>
  <c r="E29" i="4"/>
  <c r="G12" i="2" l="1"/>
  <c r="G16" i="1" l="1"/>
  <c r="I13" i="1"/>
  <c r="I14" i="1"/>
  <c r="F23" i="1" l="1"/>
  <c r="G23" i="1"/>
  <c r="K23" i="1"/>
  <c r="I19" i="1"/>
  <c r="I27" i="1"/>
  <c r="I20" i="1"/>
  <c r="I11" i="1"/>
  <c r="I12" i="1"/>
  <c r="I10" i="1"/>
  <c r="F9" i="2"/>
  <c r="K16" i="1"/>
  <c r="I21" i="1"/>
  <c r="F16" i="1"/>
  <c r="F25" i="1" l="1"/>
  <c r="F29" i="1" s="1"/>
  <c r="G25" i="1"/>
  <c r="E10" i="2" s="1"/>
  <c r="I23" i="1"/>
  <c r="K25" i="1"/>
  <c r="K29" i="1" s="1"/>
  <c r="I16" i="1"/>
  <c r="D10" i="2" l="1"/>
  <c r="D12" i="2" s="1"/>
  <c r="G29" i="1"/>
  <c r="I25" i="1"/>
  <c r="I29" i="1" s="1"/>
  <c r="E12" i="2"/>
  <c r="F10" i="2" l="1"/>
  <c r="F12" i="2" s="1"/>
</calcChain>
</file>

<file path=xl/sharedStrings.xml><?xml version="1.0" encoding="utf-8"?>
<sst xmlns="http://schemas.openxmlformats.org/spreadsheetml/2006/main" count="99" uniqueCount="66">
  <si>
    <t>INVERURIE CONCERT BAND</t>
  </si>
  <si>
    <t>SC049370</t>
  </si>
  <si>
    <t>STATEMENT OF FINANCIAL ACTIVITIES</t>
  </si>
  <si>
    <t>(INCLUDING RECEIPTS AND PAYMENTS ACCOUNT)</t>
  </si>
  <si>
    <t>FOR YEAR ENDED 31 JULY 2025</t>
  </si>
  <si>
    <t>Total</t>
  </si>
  <si>
    <t>Restricted</t>
  </si>
  <si>
    <t>Unrestricted</t>
  </si>
  <si>
    <t>Funds</t>
  </si>
  <si>
    <t>RECEIPTS</t>
  </si>
  <si>
    <t>£</t>
  </si>
  <si>
    <t>Grants</t>
  </si>
  <si>
    <t>Donations</t>
  </si>
  <si>
    <t>Receipts from Fundraising Activities</t>
  </si>
  <si>
    <t>Receipts from Charitable Activities</t>
  </si>
  <si>
    <t>Investment Income</t>
  </si>
  <si>
    <t>Total Incoming Resources</t>
  </si>
  <si>
    <t>PAYMENTS</t>
  </si>
  <si>
    <t>Resources Expended for Fundraising</t>
  </si>
  <si>
    <t>Resources Expended for Charitable Activities</t>
  </si>
  <si>
    <t>Governance Costs - Independent Examination</t>
  </si>
  <si>
    <t>Total Resources Expended</t>
  </si>
  <si>
    <t>Net Incoming / (Outgoing) resources for Year</t>
  </si>
  <si>
    <t>Total Funds at 1 August 2024</t>
  </si>
  <si>
    <t>Total Funds at 31 July 2025</t>
  </si>
  <si>
    <t xml:space="preserve">     The statement of financial activities includes all gains and losses in the year.</t>
  </si>
  <si>
    <t>STATEMENT OF BALANCES</t>
  </si>
  <si>
    <t>AS AT 31 JULY 2025</t>
  </si>
  <si>
    <t>Surplus/(deficit) for the year</t>
  </si>
  <si>
    <t>The financial statements were approved by the Board of Trustees on............................................</t>
  </si>
  <si>
    <t>and were signed on its behalf by:</t>
  </si>
  <si>
    <t>……………………………………………………….</t>
  </si>
  <si>
    <t>Trustee</t>
  </si>
  <si>
    <t>NOTES TO THE ACCOUNTS</t>
  </si>
  <si>
    <t>Nature &amp; Purpose of Funds</t>
  </si>
  <si>
    <t>Funds are generally raised through subscriptions, donations and ticket sales and are used</t>
  </si>
  <si>
    <t>to promote, improve, develop and maintain public education in, and appreciation of, the art</t>
  </si>
  <si>
    <t>and science of music in all its aspects by the presentation of public concerts and recitals.</t>
  </si>
  <si>
    <t>Trustee Remuneration &amp; Expenses</t>
  </si>
  <si>
    <t>Subscriptions</t>
  </si>
  <si>
    <t>Performance Income/Ticket Sales</t>
  </si>
  <si>
    <t>Sponsorship</t>
  </si>
  <si>
    <t>Gift Aid</t>
  </si>
  <si>
    <t>Fundraising</t>
  </si>
  <si>
    <t>Sundries</t>
  </si>
  <si>
    <t>Total Receipts</t>
  </si>
  <si>
    <t>Music Director/Conductors' Fees</t>
  </si>
  <si>
    <t>Music hire/purchase</t>
  </si>
  <si>
    <t>Rehearsal costs</t>
  </si>
  <si>
    <t>Concert venue</t>
  </si>
  <si>
    <t>Sundries (refreshments, gifts)</t>
  </si>
  <si>
    <t>Website</t>
  </si>
  <si>
    <t>Publicity (posters, printing)</t>
  </si>
  <si>
    <t>Bank charges</t>
  </si>
  <si>
    <t>Independent Examination Fees</t>
  </si>
  <si>
    <t>Insurance (Making Music)</t>
  </si>
  <si>
    <t>Total Payments</t>
  </si>
  <si>
    <t>Chairs</t>
  </si>
  <si>
    <t>Van</t>
  </si>
  <si>
    <t>Admin</t>
  </si>
  <si>
    <t>Grant Funding (Pear Tree Fund for Music)</t>
  </si>
  <si>
    <t>Instruments (allocated against Peartree funding received)</t>
  </si>
  <si>
    <t xml:space="preserve">Remuneration of £50 was paid during the period to one charity trustee for conductor services, however, </t>
  </si>
  <si>
    <t>no other trustee or person connected to a trustee received remuneration in this period.</t>
  </si>
  <si>
    <t>Direct reimbursement of purchases on behalf of the organisation was paid to 2 trustees on submission</t>
  </si>
  <si>
    <t>of receipts.  These payments amounted to £138.57.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</si>
</sst>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1" formatCode="_-* #,##0_-;\-* #,##0_-;_-* &quot;-&quot;_-;_-@_-"/>
    <numFmt numFmtId="43" formatCode="_-* #,##0.00_-;\-* #,##0.00_-;_-* &quot;-&quot;??_-;_-@_-"/>
  </numFmts>
  <fonts count="23" x14ac:knownFonts="1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2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ptos"/>
      <family val="2"/>
    </font>
    <font>
      <sz val="12"/>
      <color rgb="FFFF0000"/>
      <name val="Aptos"/>
      <family val="2"/>
    </font>
    <font>
      <sz val="10"/>
      <color rgb="FFFF0000"/>
      <name val="Aptos"/>
      <family val="2"/>
    </font>
    <font>
      <b/>
      <u/>
      <sz val="1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1"/>
      <color rgb="FFFF0000"/>
      <name val="Aptos"/>
      <family val="2"/>
    </font>
    <font>
      <b/>
      <sz val="11"/>
      <color rgb="FFFF0000"/>
      <name val="Aptos"/>
      <family val="2"/>
    </font>
    <font>
      <b/>
      <u/>
      <sz val="11"/>
      <color rgb="FFFF0000"/>
      <name val="Aptos"/>
      <family val="2"/>
    </font>
    <font>
      <i/>
      <sz val="11"/>
      <name val="Aptos"/>
      <family val="2"/>
    </font>
    <font>
      <b/>
      <i/>
      <sz val="11"/>
      <color rgb="FFFF0000"/>
      <name val="Aptos"/>
      <family val="2"/>
    </font>
    <font>
      <i/>
      <sz val="11"/>
      <color rgb="FFFF0000"/>
      <name val="Aptos"/>
      <family val="2"/>
    </font>
    <font>
      <b/>
      <u/>
      <sz val="11"/>
      <color rgb="FF333333"/>
      <name val="Aptos"/>
      <family val="2"/>
    </font>
    <font>
      <b/>
      <sz val="11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43" fontId="3" fillId="0" borderId="0" xfId="1" applyFont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3" fontId="3" fillId="0" borderId="0" xfId="0" applyNumberFormat="1" applyFont="1"/>
    <xf numFmtId="43" fontId="3" fillId="0" borderId="0" xfId="0" applyNumberFormat="1" applyFont="1"/>
    <xf numFmtId="2" fontId="3" fillId="0" borderId="0" xfId="0" applyNumberFormat="1" applyFont="1"/>
    <xf numFmtId="0" fontId="8" fillId="0" borderId="0" xfId="0" applyFont="1"/>
    <xf numFmtId="3" fontId="7" fillId="0" borderId="0" xfId="0" applyNumberFormat="1" applyFont="1"/>
    <xf numFmtId="0" fontId="7" fillId="0" borderId="0" xfId="0" applyFont="1"/>
    <xf numFmtId="43" fontId="0" fillId="0" borderId="0" xfId="0" applyNumberFormat="1"/>
    <xf numFmtId="3" fontId="7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8" fontId="10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/>
    <xf numFmtId="43" fontId="15" fillId="0" borderId="0" xfId="0" applyNumberFormat="1" applyFont="1" applyAlignment="1">
      <alignment horizontal="right"/>
    </xf>
    <xf numFmtId="43" fontId="18" fillId="0" borderId="0" xfId="0" applyNumberFormat="1" applyFont="1" applyAlignment="1">
      <alignment horizontal="right"/>
    </xf>
    <xf numFmtId="43" fontId="13" fillId="0" borderId="1" xfId="0" applyNumberFormat="1" applyFont="1" applyBorder="1" applyAlignment="1">
      <alignment horizontal="right"/>
    </xf>
    <xf numFmtId="43" fontId="18" fillId="0" borderId="1" xfId="0" applyNumberFormat="1" applyFont="1" applyBorder="1" applyAlignment="1">
      <alignment horizontal="right"/>
    </xf>
    <xf numFmtId="43" fontId="14" fillId="0" borderId="2" xfId="0" applyNumberFormat="1" applyFont="1" applyBorder="1" applyAlignment="1">
      <alignment horizontal="right"/>
    </xf>
    <xf numFmtId="43" fontId="18" fillId="0" borderId="2" xfId="0" applyNumberFormat="1" applyFont="1" applyBorder="1" applyAlignment="1">
      <alignment horizontal="right"/>
    </xf>
    <xf numFmtId="43" fontId="13" fillId="0" borderId="0" xfId="0" applyNumberFormat="1" applyFont="1" applyAlignment="1">
      <alignment horizontal="right"/>
    </xf>
    <xf numFmtId="43" fontId="15" fillId="0" borderId="0" xfId="1" applyFont="1" applyAlignment="1">
      <alignment horizontal="right"/>
    </xf>
    <xf numFmtId="0" fontId="19" fillId="0" borderId="0" xfId="0" applyFont="1"/>
    <xf numFmtId="0" fontId="20" fillId="0" borderId="0" xfId="0" applyFont="1"/>
    <xf numFmtId="3" fontId="16" fillId="0" borderId="0" xfId="0" applyNumberFormat="1" applyFont="1" applyAlignment="1">
      <alignment horizontal="right"/>
    </xf>
    <xf numFmtId="8" fontId="15" fillId="0" borderId="0" xfId="0" applyNumberFormat="1" applyFont="1" applyAlignment="1">
      <alignment horizontal="right"/>
    </xf>
    <xf numFmtId="43" fontId="13" fillId="0" borderId="0" xfId="0" applyNumberFormat="1" applyFont="1"/>
    <xf numFmtId="43" fontId="18" fillId="0" borderId="0" xfId="1" applyFont="1" applyAlignment="1">
      <alignment horizontal="right"/>
    </xf>
    <xf numFmtId="43" fontId="15" fillId="0" borderId="0" xfId="1" applyFont="1" applyBorder="1" applyAlignment="1">
      <alignment horizontal="right"/>
    </xf>
    <xf numFmtId="43" fontId="18" fillId="0" borderId="0" xfId="1" applyFont="1" applyBorder="1" applyAlignment="1">
      <alignment horizontal="right"/>
    </xf>
    <xf numFmtId="43" fontId="13" fillId="0" borderId="1" xfId="1" applyFont="1" applyBorder="1" applyAlignment="1">
      <alignment horizontal="right"/>
    </xf>
    <xf numFmtId="43" fontId="15" fillId="0" borderId="0" xfId="1" applyFont="1" applyFill="1" applyBorder="1" applyAlignment="1">
      <alignment horizontal="right"/>
    </xf>
    <xf numFmtId="43" fontId="18" fillId="0" borderId="1" xfId="1" applyFont="1" applyBorder="1" applyAlignment="1">
      <alignment horizontal="right"/>
    </xf>
    <xf numFmtId="43" fontId="14" fillId="0" borderId="2" xfId="1" applyFont="1" applyBorder="1" applyAlignment="1">
      <alignment horizontal="right"/>
    </xf>
    <xf numFmtId="43" fontId="18" fillId="0" borderId="2" xfId="1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41" fontId="14" fillId="0" borderId="0" xfId="0" applyNumberFormat="1" applyFont="1"/>
    <xf numFmtId="41" fontId="13" fillId="0" borderId="0" xfId="0" applyNumberFormat="1" applyFont="1"/>
    <xf numFmtId="41" fontId="14" fillId="0" borderId="0" xfId="1" applyNumberFormat="1" applyFont="1" applyBorder="1" applyAlignment="1"/>
    <xf numFmtId="41" fontId="14" fillId="0" borderId="5" xfId="0" applyNumberFormat="1" applyFont="1" applyBorder="1"/>
    <xf numFmtId="41" fontId="13" fillId="0" borderId="5" xfId="0" applyNumberFormat="1" applyFont="1" applyBorder="1"/>
    <xf numFmtId="3" fontId="16" fillId="0" borderId="0" xfId="0" applyNumberFormat="1" applyFont="1"/>
    <xf numFmtId="3" fontId="15" fillId="0" borderId="0" xfId="0" applyNumberFormat="1" applyFont="1"/>
    <xf numFmtId="8" fontId="14" fillId="0" borderId="0" xfId="0" applyNumberFormat="1" applyFont="1"/>
    <xf numFmtId="0" fontId="18" fillId="0" borderId="0" xfId="0" applyFont="1"/>
    <xf numFmtId="8" fontId="18" fillId="0" borderId="0" xfId="0" applyNumberFormat="1" applyFont="1"/>
    <xf numFmtId="0" fontId="21" fillId="0" borderId="0" xfId="0" applyFont="1"/>
    <xf numFmtId="0" fontId="13" fillId="0" borderId="0" xfId="0" applyFont="1" applyAlignment="1">
      <alignment horizontal="right"/>
    </xf>
    <xf numFmtId="41" fontId="22" fillId="0" borderId="0" xfId="0" quotePrefix="1" applyNumberFormat="1" applyFont="1" applyAlignment="1">
      <alignment horizontal="right"/>
    </xf>
    <xf numFmtId="41" fontId="22" fillId="0" borderId="0" xfId="1" applyNumberFormat="1" applyFont="1" applyAlignment="1">
      <alignment horizontal="right"/>
    </xf>
    <xf numFmtId="41" fontId="22" fillId="0" borderId="0" xfId="0" applyNumberFormat="1" applyFont="1" applyAlignment="1">
      <alignment horizontal="right"/>
    </xf>
    <xf numFmtId="41" fontId="13" fillId="0" borderId="0" xfId="0" quotePrefix="1" applyNumberFormat="1" applyFont="1" applyAlignment="1">
      <alignment horizontal="right"/>
    </xf>
    <xf numFmtId="41" fontId="13" fillId="0" borderId="0" xfId="0" applyNumberFormat="1" applyFont="1" applyAlignment="1">
      <alignment horizontal="right"/>
    </xf>
    <xf numFmtId="41" fontId="22" fillId="0" borderId="0" xfId="1" quotePrefix="1" applyNumberFormat="1" applyFont="1" applyAlignment="1">
      <alignment horizontal="right"/>
    </xf>
    <xf numFmtId="41" fontId="13" fillId="0" borderId="0" xfId="1" quotePrefix="1" applyNumberFormat="1" applyFont="1" applyAlignment="1">
      <alignment horizontal="right"/>
    </xf>
    <xf numFmtId="41" fontId="22" fillId="0" borderId="1" xfId="0" applyNumberFormat="1" applyFont="1" applyBorder="1" applyAlignment="1">
      <alignment horizontal="right"/>
    </xf>
    <xf numFmtId="41" fontId="13" fillId="0" borderId="1" xfId="0" applyNumberFormat="1" applyFont="1" applyBorder="1" applyAlignment="1">
      <alignment horizontal="right"/>
    </xf>
    <xf numFmtId="41" fontId="22" fillId="0" borderId="2" xfId="0" applyNumberFormat="1" applyFont="1" applyBorder="1" applyAlignment="1">
      <alignment horizontal="right"/>
    </xf>
    <xf numFmtId="41" fontId="13" fillId="0" borderId="2" xfId="0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41" fontId="14" fillId="0" borderId="0" xfId="1" applyNumberFormat="1" applyFont="1" applyBorder="1"/>
    <xf numFmtId="41" fontId="13" fillId="0" borderId="0" xfId="1" applyNumberFormat="1" applyFont="1" applyBorder="1" applyAlignment="1">
      <alignment horizontal="right"/>
    </xf>
    <xf numFmtId="41" fontId="22" fillId="0" borderId="1" xfId="1" applyNumberFormat="1" applyFont="1" applyBorder="1" applyAlignment="1">
      <alignment horizontal="right"/>
    </xf>
    <xf numFmtId="41" fontId="22" fillId="0" borderId="0" xfId="1" applyNumberFormat="1" applyFont="1" applyFill="1" applyBorder="1" applyAlignment="1">
      <alignment horizontal="right"/>
    </xf>
    <xf numFmtId="41" fontId="14" fillId="0" borderId="0" xfId="1" applyNumberFormat="1" applyFont="1"/>
    <xf numFmtId="41" fontId="13" fillId="0" borderId="1" xfId="1" applyNumberFormat="1" applyFont="1" applyBorder="1" applyAlignment="1">
      <alignment horizontal="right"/>
    </xf>
    <xf numFmtId="41" fontId="22" fillId="0" borderId="2" xfId="1" applyNumberFormat="1" applyFont="1" applyBorder="1" applyAlignment="1">
      <alignment horizontal="right"/>
    </xf>
    <xf numFmtId="41" fontId="13" fillId="0" borderId="2" xfId="1" applyNumberFormat="1" applyFont="1" applyBorder="1" applyAlignment="1">
      <alignment horizontal="right"/>
    </xf>
    <xf numFmtId="41" fontId="13" fillId="0" borderId="0" xfId="1" applyNumberFormat="1" applyFont="1" applyAlignment="1">
      <alignment horizontal="right"/>
    </xf>
    <xf numFmtId="41" fontId="14" fillId="0" borderId="0" xfId="1" applyNumberFormat="1" applyFont="1" applyBorder="1" applyAlignment="1">
      <alignment horizontal="right"/>
    </xf>
    <xf numFmtId="41" fontId="16" fillId="0" borderId="0" xfId="0" applyNumberFormat="1" applyFont="1" applyAlignment="1">
      <alignment horizontal="right"/>
    </xf>
    <xf numFmtId="41" fontId="16" fillId="0" borderId="0" xfId="1" applyNumberFormat="1" applyFont="1" applyAlignment="1">
      <alignment horizontal="right"/>
    </xf>
    <xf numFmtId="41" fontId="14" fillId="0" borderId="3" xfId="0" applyNumberFormat="1" applyFont="1" applyBorder="1"/>
    <xf numFmtId="41" fontId="14" fillId="0" borderId="0" xfId="1" applyNumberFormat="1" applyFont="1" applyAlignment="1">
      <alignment horizontal="right"/>
    </xf>
    <xf numFmtId="41" fontId="13" fillId="0" borderId="0" xfId="1" applyNumberFormat="1" applyFont="1"/>
    <xf numFmtId="41" fontId="13" fillId="0" borderId="3" xfId="1" applyNumberFormat="1" applyFont="1" applyBorder="1" applyAlignment="1">
      <alignment horizontal="right"/>
    </xf>
    <xf numFmtId="41" fontId="16" fillId="0" borderId="1" xfId="1" applyNumberFormat="1" applyFont="1" applyBorder="1" applyAlignment="1">
      <alignment horizontal="right"/>
    </xf>
    <xf numFmtId="41" fontId="16" fillId="0" borderId="0" xfId="1" applyNumberFormat="1" applyFont="1" applyBorder="1" applyAlignment="1">
      <alignment horizontal="right"/>
    </xf>
    <xf numFmtId="41" fontId="15" fillId="0" borderId="0" xfId="1" applyNumberFormat="1" applyFont="1"/>
    <xf numFmtId="41" fontId="15" fillId="0" borderId="0" xfId="1" applyNumberFormat="1" applyFont="1" applyBorder="1" applyAlignment="1">
      <alignment horizontal="right"/>
    </xf>
    <xf numFmtId="41" fontId="22" fillId="0" borderId="4" xfId="1" applyNumberFormat="1" applyFont="1" applyBorder="1" applyAlignment="1">
      <alignment horizontal="right"/>
    </xf>
    <xf numFmtId="41" fontId="13" fillId="0" borderId="4" xfId="1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1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1EBC2A-79BA-4A6F-8788-ABF279D820C3}"/>
            </a:ext>
          </a:extLst>
        </xdr:cNvPr>
        <xdr:cNvSpPr txBox="1"/>
      </xdr:nvSpPr>
      <xdr:spPr>
        <a:xfrm>
          <a:off x="20955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view="pageLayout" zoomScaleNormal="100" workbookViewId="0">
      <selection activeCell="E13" sqref="E13"/>
    </sheetView>
  </sheetViews>
  <sheetFormatPr defaultColWidth="9.140625" defaultRowHeight="15.75" x14ac:dyDescent="0.25"/>
  <cols>
    <col min="1" max="1" width="12.7109375" style="1" customWidth="1"/>
    <col min="2" max="4" width="11.42578125" style="1" customWidth="1"/>
    <col min="5" max="5" width="11.28515625" style="1" customWidth="1"/>
    <col min="6" max="6" width="12.85546875" style="4" bestFit="1" customWidth="1"/>
    <col min="7" max="7" width="14.7109375" style="1" customWidth="1"/>
    <col min="8" max="8" width="3" style="1" customWidth="1"/>
    <col min="9" max="9" width="13" style="2" customWidth="1"/>
    <col min="10" max="10" width="3.28515625" style="1" customWidth="1"/>
    <col min="11" max="11" width="12" style="3" customWidth="1"/>
    <col min="12" max="12" width="11.42578125" style="1" customWidth="1"/>
    <col min="13" max="13" width="14.28515625" style="1" bestFit="1" customWidth="1"/>
    <col min="14" max="14" width="14" style="1" customWidth="1"/>
    <col min="15" max="255" width="11.42578125" style="1" customWidth="1"/>
    <col min="256" max="16384" width="9.140625" style="1"/>
  </cols>
  <sheetData>
    <row r="1" spans="1:13" x14ac:dyDescent="0.25">
      <c r="A1" s="23" t="s">
        <v>0</v>
      </c>
      <c r="B1" s="24"/>
      <c r="C1" s="24"/>
      <c r="D1" s="24"/>
      <c r="E1" s="66" t="s">
        <v>1</v>
      </c>
      <c r="F1" s="29"/>
      <c r="G1" s="24"/>
      <c r="H1" s="24"/>
      <c r="I1" s="55"/>
      <c r="J1" s="24"/>
      <c r="K1" s="67"/>
    </row>
    <row r="2" spans="1:13" ht="16.5" customHeight="1" x14ac:dyDescent="0.25">
      <c r="A2" s="25" t="s">
        <v>2</v>
      </c>
      <c r="B2" s="24"/>
      <c r="C2" s="24"/>
      <c r="D2" s="24"/>
      <c r="E2" s="24"/>
      <c r="F2" s="30"/>
      <c r="G2" s="53"/>
      <c r="H2" s="24"/>
      <c r="I2" s="24"/>
      <c r="J2" s="24"/>
      <c r="K2" s="24"/>
    </row>
    <row r="3" spans="1:13" x14ac:dyDescent="0.25">
      <c r="A3" s="25" t="s">
        <v>3</v>
      </c>
      <c r="B3" s="24"/>
      <c r="C3" s="24"/>
      <c r="D3" s="24"/>
      <c r="E3" s="24"/>
      <c r="F3" s="30"/>
      <c r="G3" s="24"/>
      <c r="H3" s="24"/>
      <c r="I3" s="24"/>
      <c r="J3" s="24"/>
      <c r="K3" s="24"/>
    </row>
    <row r="4" spans="1:13" x14ac:dyDescent="0.25">
      <c r="A4" s="25" t="s">
        <v>4</v>
      </c>
      <c r="B4" s="24"/>
      <c r="C4" s="24"/>
      <c r="D4" s="24"/>
      <c r="E4" s="24"/>
      <c r="F4" s="30"/>
      <c r="G4" s="24"/>
      <c r="H4" s="24"/>
      <c r="I4" s="55"/>
      <c r="J4" s="24"/>
      <c r="K4" s="67"/>
    </row>
    <row r="5" spans="1:13" x14ac:dyDescent="0.25">
      <c r="A5" s="24"/>
      <c r="B5" s="24"/>
      <c r="C5" s="24"/>
      <c r="D5" s="24"/>
      <c r="E5" s="24"/>
      <c r="F5" s="30"/>
      <c r="G5" s="30"/>
      <c r="H5" s="30"/>
      <c r="I5" s="29" t="s">
        <v>5</v>
      </c>
      <c r="J5" s="30"/>
      <c r="K5" s="30" t="s">
        <v>5</v>
      </c>
    </row>
    <row r="6" spans="1:13" x14ac:dyDescent="0.25">
      <c r="A6" s="24"/>
      <c r="B6" s="24"/>
      <c r="C6" s="24"/>
      <c r="D6" s="24"/>
      <c r="E6" s="24"/>
      <c r="F6" s="55" t="s">
        <v>6</v>
      </c>
      <c r="G6" s="29" t="s">
        <v>7</v>
      </c>
      <c r="H6" s="29"/>
      <c r="I6" s="29" t="s">
        <v>8</v>
      </c>
      <c r="J6" s="30"/>
      <c r="K6" s="30" t="s">
        <v>8</v>
      </c>
    </row>
    <row r="7" spans="1:13" x14ac:dyDescent="0.25">
      <c r="A7" s="25"/>
      <c r="B7" s="24"/>
      <c r="C7" s="24"/>
      <c r="D7" s="24"/>
      <c r="E7" s="24"/>
      <c r="F7" s="55" t="s">
        <v>8</v>
      </c>
      <c r="G7" s="29" t="s">
        <v>8</v>
      </c>
      <c r="H7" s="29"/>
      <c r="I7" s="29">
        <v>2025</v>
      </c>
      <c r="J7" s="30"/>
      <c r="K7" s="30">
        <v>2024</v>
      </c>
    </row>
    <row r="8" spans="1:13" x14ac:dyDescent="0.25">
      <c r="A8" s="25"/>
      <c r="B8" s="24"/>
      <c r="C8" s="24"/>
      <c r="D8" s="24"/>
      <c r="E8" s="24"/>
      <c r="F8" s="55"/>
      <c r="G8" s="29"/>
      <c r="H8" s="29"/>
      <c r="I8" s="29"/>
      <c r="J8" s="30"/>
      <c r="K8" s="30"/>
    </row>
    <row r="9" spans="1:13" x14ac:dyDescent="0.25">
      <c r="A9" s="25" t="s">
        <v>9</v>
      </c>
      <c r="B9" s="24"/>
      <c r="C9" s="24"/>
      <c r="D9" s="24"/>
      <c r="E9" s="24"/>
      <c r="F9" s="29" t="s">
        <v>10</v>
      </c>
      <c r="G9" s="29" t="s">
        <v>10</v>
      </c>
      <c r="H9" s="30"/>
      <c r="I9" s="29" t="s">
        <v>10</v>
      </c>
      <c r="J9" s="24"/>
      <c r="K9" s="30" t="s">
        <v>10</v>
      </c>
    </row>
    <row r="10" spans="1:13" x14ac:dyDescent="0.25">
      <c r="A10" s="24" t="s">
        <v>11</v>
      </c>
      <c r="B10" s="24"/>
      <c r="C10" s="24"/>
      <c r="D10" s="24"/>
      <c r="E10" s="24"/>
      <c r="F10" s="68">
        <v>0</v>
      </c>
      <c r="G10" s="69">
        <v>1500</v>
      </c>
      <c r="H10" s="70"/>
      <c r="I10" s="70">
        <f>G10+F10</f>
        <v>1500</v>
      </c>
      <c r="J10" s="56"/>
      <c r="K10" s="71">
        <v>0</v>
      </c>
    </row>
    <row r="11" spans="1:13" x14ac:dyDescent="0.25">
      <c r="A11" s="24" t="s">
        <v>12</v>
      </c>
      <c r="B11" s="24"/>
      <c r="C11" s="24"/>
      <c r="D11" s="24"/>
      <c r="E11" s="24"/>
      <c r="F11" s="68">
        <v>0</v>
      </c>
      <c r="G11" s="69">
        <v>721.57</v>
      </c>
      <c r="H11" s="70"/>
      <c r="I11" s="70">
        <f>G11+F11</f>
        <v>721.57</v>
      </c>
      <c r="J11" s="56"/>
      <c r="K11" s="72">
        <v>1061.03</v>
      </c>
    </row>
    <row r="12" spans="1:13" x14ac:dyDescent="0.25">
      <c r="A12" s="24" t="s">
        <v>13</v>
      </c>
      <c r="B12" s="24"/>
      <c r="C12" s="24"/>
      <c r="D12" s="24"/>
      <c r="E12" s="24"/>
      <c r="F12" s="68">
        <v>0</v>
      </c>
      <c r="G12" s="73">
        <v>0</v>
      </c>
      <c r="H12" s="68"/>
      <c r="I12" s="70">
        <f>G12+F12</f>
        <v>0</v>
      </c>
      <c r="J12" s="56"/>
      <c r="K12" s="74">
        <v>0</v>
      </c>
    </row>
    <row r="13" spans="1:13" x14ac:dyDescent="0.25">
      <c r="A13" s="24" t="s">
        <v>14</v>
      </c>
      <c r="B13" s="24"/>
      <c r="C13" s="24"/>
      <c r="D13" s="24"/>
      <c r="E13" s="24"/>
      <c r="F13" s="68">
        <v>0</v>
      </c>
      <c r="G13" s="70">
        <v>22446.43</v>
      </c>
      <c r="H13" s="70"/>
      <c r="I13" s="70">
        <f>G13+F13</f>
        <v>22446.43</v>
      </c>
      <c r="J13" s="57"/>
      <c r="K13" s="72">
        <v>20796.2</v>
      </c>
    </row>
    <row r="14" spans="1:13" x14ac:dyDescent="0.25">
      <c r="A14" s="24" t="s">
        <v>15</v>
      </c>
      <c r="B14" s="24"/>
      <c r="C14" s="24"/>
      <c r="D14" s="24"/>
      <c r="E14" s="24"/>
      <c r="F14" s="68">
        <v>0</v>
      </c>
      <c r="G14" s="70">
        <v>0</v>
      </c>
      <c r="H14" s="70"/>
      <c r="I14" s="70">
        <f>G14+F14</f>
        <v>0</v>
      </c>
      <c r="J14" s="57"/>
      <c r="K14" s="57">
        <v>0</v>
      </c>
    </row>
    <row r="15" spans="1:13" x14ac:dyDescent="0.25">
      <c r="A15" s="24"/>
      <c r="B15" s="24"/>
      <c r="C15" s="24"/>
      <c r="D15" s="24"/>
      <c r="E15" s="24"/>
      <c r="F15" s="75"/>
      <c r="G15" s="75"/>
      <c r="H15" s="70"/>
      <c r="I15" s="75"/>
      <c r="J15" s="56"/>
      <c r="K15" s="76"/>
      <c r="M15" s="6"/>
    </row>
    <row r="16" spans="1:13" ht="16.5" thickBot="1" x14ac:dyDescent="0.3">
      <c r="A16" s="24" t="s">
        <v>16</v>
      </c>
      <c r="B16" s="24"/>
      <c r="C16" s="24"/>
      <c r="D16" s="24"/>
      <c r="E16" s="24"/>
      <c r="F16" s="77">
        <f>SUM(F10:F14)</f>
        <v>0</v>
      </c>
      <c r="G16" s="77">
        <f>SUM(G10:G14)</f>
        <v>24668</v>
      </c>
      <c r="H16" s="70"/>
      <c r="I16" s="77">
        <f>SUM(I10:I14)</f>
        <v>24668</v>
      </c>
      <c r="J16" s="56"/>
      <c r="K16" s="78">
        <f>SUM(K10:K14)</f>
        <v>21857.23</v>
      </c>
    </row>
    <row r="17" spans="1:14" x14ac:dyDescent="0.25">
      <c r="A17" s="24"/>
      <c r="B17" s="24"/>
      <c r="C17" s="24"/>
      <c r="D17" s="24"/>
      <c r="E17" s="24"/>
      <c r="F17" s="70"/>
      <c r="G17" s="70"/>
      <c r="H17" s="70"/>
      <c r="I17" s="70"/>
      <c r="J17" s="56"/>
      <c r="K17" s="72"/>
    </row>
    <row r="18" spans="1:14" x14ac:dyDescent="0.25">
      <c r="A18" s="25" t="s">
        <v>17</v>
      </c>
      <c r="B18" s="24"/>
      <c r="C18" s="24"/>
      <c r="D18" s="24"/>
      <c r="E18" s="24"/>
      <c r="F18" s="70"/>
      <c r="G18" s="70"/>
      <c r="H18" s="70"/>
      <c r="I18" s="70"/>
      <c r="J18" s="56"/>
      <c r="K18" s="72"/>
    </row>
    <row r="19" spans="1:14" x14ac:dyDescent="0.25">
      <c r="A19" s="24" t="s">
        <v>18</v>
      </c>
      <c r="B19" s="24"/>
      <c r="C19" s="24"/>
      <c r="D19" s="24"/>
      <c r="E19" s="24"/>
      <c r="F19" s="70">
        <v>0</v>
      </c>
      <c r="G19" s="70">
        <v>0</v>
      </c>
      <c r="H19" s="70"/>
      <c r="I19" s="70">
        <f>F19+G19</f>
        <v>0</v>
      </c>
      <c r="J19" s="56"/>
      <c r="K19" s="72">
        <v>0</v>
      </c>
    </row>
    <row r="20" spans="1:14" x14ac:dyDescent="0.25">
      <c r="A20" s="24" t="s">
        <v>19</v>
      </c>
      <c r="B20" s="24"/>
      <c r="C20" s="24"/>
      <c r="D20" s="24"/>
      <c r="E20" s="24"/>
      <c r="F20" s="70">
        <v>0</v>
      </c>
      <c r="G20" s="70">
        <v>17640.04</v>
      </c>
      <c r="H20" s="70"/>
      <c r="I20" s="70">
        <f>F20+G20</f>
        <v>17640.04</v>
      </c>
      <c r="J20" s="56"/>
      <c r="K20" s="72">
        <v>19770.009999999998</v>
      </c>
    </row>
    <row r="21" spans="1:14" x14ac:dyDescent="0.25">
      <c r="A21" s="24" t="s">
        <v>20</v>
      </c>
      <c r="B21" s="24"/>
      <c r="C21" s="24"/>
      <c r="D21" s="24"/>
      <c r="E21" s="24"/>
      <c r="F21" s="68">
        <v>0</v>
      </c>
      <c r="G21" s="79">
        <v>168</v>
      </c>
      <c r="H21" s="79"/>
      <c r="I21" s="70">
        <f>F21+G21</f>
        <v>168</v>
      </c>
      <c r="J21" s="80"/>
      <c r="K21" s="81">
        <v>192</v>
      </c>
    </row>
    <row r="22" spans="1:14" ht="10.5" customHeight="1" x14ac:dyDescent="0.25">
      <c r="A22" s="24"/>
      <c r="B22" s="24"/>
      <c r="C22" s="24"/>
      <c r="D22" s="24"/>
      <c r="E22" s="24"/>
      <c r="F22" s="75"/>
      <c r="G22" s="82"/>
      <c r="H22" s="83"/>
      <c r="I22" s="82"/>
      <c r="J22" s="84"/>
      <c r="K22" s="85"/>
    </row>
    <row r="23" spans="1:14" ht="16.5" thickBot="1" x14ac:dyDescent="0.3">
      <c r="A23" s="24" t="s">
        <v>21</v>
      </c>
      <c r="B23" s="24"/>
      <c r="C23" s="24"/>
      <c r="D23" s="24"/>
      <c r="E23" s="24"/>
      <c r="F23" s="86">
        <f>SUM(F19:F21)</f>
        <v>0</v>
      </c>
      <c r="G23" s="86">
        <f>SUM(G19:G21)</f>
        <v>17808.04</v>
      </c>
      <c r="H23" s="83"/>
      <c r="I23" s="86">
        <f>SUM(I19:I21)</f>
        <v>17808.04</v>
      </c>
      <c r="J23" s="84"/>
      <c r="K23" s="87">
        <f>SUM(K19:K21)</f>
        <v>19962.009999999998</v>
      </c>
      <c r="N23" s="12"/>
    </row>
    <row r="24" spans="1:14" x14ac:dyDescent="0.25">
      <c r="A24" s="24"/>
      <c r="B24" s="24"/>
      <c r="C24" s="24"/>
      <c r="D24" s="24"/>
      <c r="E24" s="24"/>
      <c r="F24" s="70"/>
      <c r="G24" s="69"/>
      <c r="H24" s="69"/>
      <c r="I24" s="69"/>
      <c r="J24" s="84"/>
      <c r="K24" s="88"/>
    </row>
    <row r="25" spans="1:14" x14ac:dyDescent="0.25">
      <c r="A25" s="24" t="s">
        <v>22</v>
      </c>
      <c r="B25" s="24"/>
      <c r="C25" s="24"/>
      <c r="D25" s="24"/>
      <c r="E25" s="24"/>
      <c r="F25" s="79">
        <f>F16-F23</f>
        <v>0</v>
      </c>
      <c r="G25" s="79">
        <f>G16-G23</f>
        <v>6859.9599999999991</v>
      </c>
      <c r="H25" s="79"/>
      <c r="I25" s="79">
        <f>I16-I23</f>
        <v>6859.9599999999991</v>
      </c>
      <c r="J25" s="89"/>
      <c r="K25" s="81">
        <f>K16-K23</f>
        <v>1895.2200000000012</v>
      </c>
      <c r="L25" s="13"/>
    </row>
    <row r="26" spans="1:14" x14ac:dyDescent="0.25">
      <c r="A26" s="24"/>
      <c r="B26" s="24"/>
      <c r="C26" s="24"/>
      <c r="D26" s="24"/>
      <c r="E26" s="24"/>
      <c r="F26" s="90"/>
      <c r="G26" s="91"/>
      <c r="H26" s="91"/>
      <c r="I26" s="91"/>
      <c r="J26" s="84"/>
      <c r="K26" s="88"/>
      <c r="L26" s="13"/>
    </row>
    <row r="27" spans="1:14" x14ac:dyDescent="0.25">
      <c r="A27" s="24" t="s">
        <v>23</v>
      </c>
      <c r="B27" s="24"/>
      <c r="C27" s="24"/>
      <c r="D27" s="24"/>
      <c r="E27" s="24"/>
      <c r="F27" s="92">
        <v>0</v>
      </c>
      <c r="G27" s="92">
        <v>6151.46</v>
      </c>
      <c r="H27" s="89"/>
      <c r="I27" s="93">
        <f>SUM(F27:G27)</f>
        <v>6151.46</v>
      </c>
      <c r="J27" s="94"/>
      <c r="K27" s="95">
        <v>4256.2</v>
      </c>
      <c r="L27" s="13"/>
    </row>
    <row r="28" spans="1:14" x14ac:dyDescent="0.25">
      <c r="A28" s="24"/>
      <c r="B28" s="24"/>
      <c r="C28" s="24"/>
      <c r="D28" s="24"/>
      <c r="E28" s="24"/>
      <c r="F28" s="90"/>
      <c r="G28" s="96"/>
      <c r="H28" s="97"/>
      <c r="I28" s="96"/>
      <c r="J28" s="98"/>
      <c r="K28" s="99"/>
      <c r="L28" s="13"/>
    </row>
    <row r="29" spans="1:14" ht="16.5" thickBot="1" x14ac:dyDescent="0.3">
      <c r="A29" s="24" t="s">
        <v>24</v>
      </c>
      <c r="B29" s="24"/>
      <c r="C29" s="24"/>
      <c r="D29" s="24"/>
      <c r="E29" s="24"/>
      <c r="F29" s="100">
        <f>F25+F27</f>
        <v>0</v>
      </c>
      <c r="G29" s="100">
        <f>G25+G27</f>
        <v>13011.419999999998</v>
      </c>
      <c r="H29" s="79"/>
      <c r="I29" s="100">
        <f>I25+I27</f>
        <v>13011.419999999998</v>
      </c>
      <c r="J29" s="97"/>
      <c r="K29" s="101">
        <f>K25+K27</f>
        <v>6151.420000000001</v>
      </c>
      <c r="L29" s="13"/>
    </row>
    <row r="30" spans="1:14" ht="16.5" thickTop="1" x14ac:dyDescent="0.25">
      <c r="A30" s="24"/>
      <c r="B30" s="24"/>
      <c r="C30" s="24"/>
      <c r="D30" s="24"/>
      <c r="E30" s="24"/>
      <c r="F30" s="42"/>
      <c r="G30" s="97"/>
      <c r="H30" s="97"/>
      <c r="I30" s="97"/>
      <c r="J30" s="98"/>
      <c r="K30" s="99"/>
    </row>
    <row r="31" spans="1:14" x14ac:dyDescent="0.25">
      <c r="A31" s="24"/>
      <c r="B31" s="24"/>
      <c r="C31" s="24"/>
      <c r="D31" s="24"/>
      <c r="E31" s="24"/>
      <c r="F31" s="102"/>
      <c r="G31" s="102"/>
      <c r="H31" s="102"/>
      <c r="I31" s="102"/>
      <c r="J31" s="24"/>
      <c r="K31" s="103"/>
    </row>
    <row r="32" spans="1:14" x14ac:dyDescent="0.25">
      <c r="A32" s="24"/>
      <c r="B32" s="24"/>
      <c r="C32" s="24" t="s">
        <v>25</v>
      </c>
      <c r="D32" s="24"/>
      <c r="E32" s="24"/>
      <c r="F32" s="102"/>
      <c r="G32" s="102"/>
      <c r="H32" s="102"/>
      <c r="I32" s="102"/>
      <c r="J32" s="24"/>
      <c r="K32" s="103"/>
    </row>
    <row r="33" spans="1:11" x14ac:dyDescent="0.25">
      <c r="A33" s="24"/>
      <c r="B33" s="24"/>
      <c r="C33" s="24"/>
      <c r="D33" s="24"/>
      <c r="E33" s="24"/>
      <c r="F33" s="102"/>
      <c r="G33" s="102"/>
      <c r="H33" s="102"/>
      <c r="I33" s="102"/>
      <c r="J33" s="24"/>
      <c r="K33" s="103"/>
    </row>
    <row r="34" spans="1:11" x14ac:dyDescent="0.25">
      <c r="A34" s="24"/>
      <c r="B34" s="24"/>
      <c r="C34" s="24"/>
      <c r="D34" s="24"/>
      <c r="E34" s="24"/>
      <c r="F34" s="102"/>
      <c r="G34" s="102"/>
      <c r="H34" s="102"/>
      <c r="I34" s="102"/>
      <c r="J34" s="24"/>
      <c r="K34" s="103"/>
    </row>
    <row r="35" spans="1:11" x14ac:dyDescent="0.25">
      <c r="A35" s="24"/>
      <c r="B35" s="24"/>
      <c r="C35" s="24"/>
      <c r="D35" s="24"/>
      <c r="E35" s="24"/>
      <c r="F35" s="102"/>
      <c r="G35" s="102"/>
      <c r="H35" s="102"/>
      <c r="I35" s="102"/>
      <c r="J35" s="24"/>
      <c r="K35" s="103"/>
    </row>
    <row r="36" spans="1:11" x14ac:dyDescent="0.25">
      <c r="A36" s="24"/>
      <c r="B36" s="24"/>
      <c r="C36" s="24"/>
      <c r="D36" s="24"/>
      <c r="E36" s="24"/>
      <c r="F36" s="102"/>
      <c r="G36" s="102"/>
      <c r="H36" s="102"/>
      <c r="I36" s="102"/>
      <c r="J36" s="24"/>
      <c r="K36" s="103"/>
    </row>
    <row r="37" spans="1:11" x14ac:dyDescent="0.25">
      <c r="A37" s="24"/>
      <c r="B37" s="24"/>
      <c r="C37" s="24"/>
      <c r="D37" s="24"/>
      <c r="E37" s="24"/>
      <c r="F37" s="30"/>
      <c r="G37" s="24"/>
      <c r="H37" s="24"/>
      <c r="I37" s="55"/>
      <c r="J37" s="24"/>
      <c r="K37" s="67"/>
    </row>
    <row r="38" spans="1:11" x14ac:dyDescent="0.25">
      <c r="A38" s="24"/>
      <c r="B38" s="24"/>
      <c r="C38" s="24"/>
      <c r="D38" s="24"/>
      <c r="E38" s="24"/>
      <c r="F38" s="102"/>
      <c r="G38" s="102"/>
      <c r="H38" s="102"/>
      <c r="I38" s="102"/>
      <c r="J38" s="24"/>
      <c r="K38" s="103"/>
    </row>
    <row r="39" spans="1:11" x14ac:dyDescent="0.25">
      <c r="A39" s="24"/>
      <c r="B39" s="24"/>
      <c r="C39" s="24"/>
      <c r="D39" s="24"/>
      <c r="E39" s="24"/>
      <c r="F39" s="102"/>
      <c r="G39" s="102"/>
      <c r="H39" s="102"/>
      <c r="I39" s="102"/>
      <c r="J39" s="24"/>
      <c r="K39" s="103"/>
    </row>
    <row r="40" spans="1:11" x14ac:dyDescent="0.25">
      <c r="A40" s="24"/>
      <c r="B40" s="24"/>
      <c r="C40" s="24"/>
      <c r="D40" s="24"/>
      <c r="E40" s="24"/>
      <c r="F40" s="102"/>
      <c r="G40" s="102"/>
      <c r="H40" s="102"/>
      <c r="I40" s="102"/>
      <c r="J40" s="24"/>
      <c r="K40" s="103"/>
    </row>
    <row r="41" spans="1:11" x14ac:dyDescent="0.25">
      <c r="A41" s="24"/>
      <c r="B41" s="24"/>
      <c r="C41" s="24"/>
      <c r="D41" s="24"/>
      <c r="E41" s="24"/>
      <c r="F41" s="102"/>
      <c r="G41" s="102"/>
      <c r="H41" s="102"/>
      <c r="I41" s="102"/>
      <c r="J41" s="24"/>
      <c r="K41" s="103"/>
    </row>
    <row r="42" spans="1:11" x14ac:dyDescent="0.25">
      <c r="A42" s="24"/>
      <c r="B42" s="24"/>
      <c r="C42" s="24"/>
      <c r="D42" s="24"/>
      <c r="E42" s="30"/>
      <c r="F42" s="30"/>
      <c r="G42" s="24"/>
      <c r="H42" s="24"/>
      <c r="I42" s="55"/>
      <c r="J42" s="24"/>
      <c r="K42" s="67"/>
    </row>
    <row r="43" spans="1:11" x14ac:dyDescent="0.25">
      <c r="A43" s="24"/>
      <c r="B43" s="24"/>
      <c r="C43" s="24"/>
      <c r="D43" s="24"/>
      <c r="E43" s="24"/>
      <c r="F43" s="30"/>
      <c r="G43" s="24"/>
      <c r="H43" s="24"/>
      <c r="I43" s="55"/>
      <c r="J43" s="24"/>
      <c r="K43" s="67"/>
    </row>
    <row r="44" spans="1:11" x14ac:dyDescent="0.25">
      <c r="A44" s="24"/>
      <c r="B44" s="24"/>
      <c r="C44" s="24"/>
      <c r="D44" s="24"/>
      <c r="E44" s="24"/>
      <c r="F44" s="30"/>
      <c r="G44" s="24"/>
      <c r="H44" s="24"/>
      <c r="I44" s="55"/>
      <c r="J44" s="24"/>
      <c r="K44" s="67"/>
    </row>
  </sheetData>
  <pageMargins left="0.72" right="0.65" top="0.39370078740157483" bottom="0.11811023622047245" header="0.15748031496062992" footer="7.874015748031496E-2"/>
  <pageSetup paperSize="9" scale="76" orientation="portrait" r:id="rId1"/>
  <headerFooter alignWithMargins="0">
    <oddHeader>&amp;CPage 2</oddHeader>
  </headerFooter>
  <rowBreaks count="2" manualBreakCount="2">
    <brk id="37" max="16383" man="1"/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view="pageLayout" zoomScaleNormal="100" workbookViewId="0">
      <selection activeCell="B10" sqref="B10"/>
    </sheetView>
  </sheetViews>
  <sheetFormatPr defaultRowHeight="12.75" x14ac:dyDescent="0.2"/>
  <cols>
    <col min="1" max="1" width="36.28515625" customWidth="1"/>
    <col min="2" max="2" width="18.42578125" bestFit="1" customWidth="1"/>
    <col min="4" max="4" width="12.28515625" bestFit="1" customWidth="1"/>
    <col min="5" max="5" width="14.85546875" bestFit="1" customWidth="1"/>
    <col min="6" max="6" width="11.140625" bestFit="1" customWidth="1"/>
    <col min="7" max="7" width="11.7109375" bestFit="1" customWidth="1"/>
    <col min="8" max="8" width="9.5703125" bestFit="1" customWidth="1"/>
  </cols>
  <sheetData>
    <row r="1" spans="1:11" ht="15.75" customHeight="1" x14ac:dyDescent="0.25">
      <c r="A1" s="23" t="s">
        <v>0</v>
      </c>
      <c r="B1" s="25" t="s">
        <v>1</v>
      </c>
      <c r="C1" s="24"/>
      <c r="D1" s="24"/>
      <c r="E1" s="29"/>
      <c r="F1" s="24"/>
      <c r="G1" s="24"/>
      <c r="H1" s="1"/>
      <c r="I1" s="1"/>
    </row>
    <row r="2" spans="1:11" ht="15.75" customHeight="1" x14ac:dyDescent="0.25">
      <c r="A2" s="25" t="s">
        <v>26</v>
      </c>
      <c r="B2" s="24"/>
      <c r="C2" s="24"/>
      <c r="D2" s="29"/>
      <c r="E2" s="53"/>
      <c r="F2" s="54"/>
      <c r="G2" s="54"/>
      <c r="H2" s="9"/>
      <c r="I2" s="1"/>
    </row>
    <row r="3" spans="1:11" ht="15.75" customHeight="1" x14ac:dyDescent="0.25">
      <c r="A3" s="25" t="s">
        <v>27</v>
      </c>
      <c r="B3" s="24"/>
      <c r="C3" s="24"/>
      <c r="D3" s="29"/>
      <c r="E3" s="54"/>
      <c r="F3" s="54"/>
      <c r="G3" s="54"/>
      <c r="H3" s="8"/>
      <c r="I3" s="1"/>
    </row>
    <row r="4" spans="1:11" ht="15.75" customHeight="1" x14ac:dyDescent="0.25">
      <c r="A4" s="24"/>
      <c r="B4" s="24"/>
      <c r="C4" s="24"/>
      <c r="D4" s="26"/>
      <c r="E4" s="26"/>
      <c r="F4" s="24"/>
      <c r="G4" s="24"/>
      <c r="H4" s="1"/>
      <c r="I4" s="1"/>
    </row>
    <row r="5" spans="1:11" ht="15.75" customHeight="1" x14ac:dyDescent="0.25">
      <c r="A5" s="24"/>
      <c r="B5" s="24"/>
      <c r="C5" s="24"/>
      <c r="D5" s="26"/>
      <c r="E5" s="26"/>
      <c r="F5" s="29" t="s">
        <v>5</v>
      </c>
      <c r="G5" s="30" t="s">
        <v>5</v>
      </c>
      <c r="H5" s="1"/>
      <c r="I5" s="1"/>
    </row>
    <row r="6" spans="1:11" ht="15.75" customHeight="1" x14ac:dyDescent="0.25">
      <c r="A6" s="24"/>
      <c r="B6" s="24"/>
      <c r="C6" s="24"/>
      <c r="D6" s="55" t="s">
        <v>6</v>
      </c>
      <c r="E6" s="29" t="s">
        <v>7</v>
      </c>
      <c r="F6" s="29" t="s">
        <v>8</v>
      </c>
      <c r="G6" s="30" t="s">
        <v>8</v>
      </c>
      <c r="H6" s="1"/>
      <c r="I6" s="7"/>
      <c r="J6" s="10"/>
      <c r="K6" s="1"/>
    </row>
    <row r="7" spans="1:11" ht="15.75" x14ac:dyDescent="0.25">
      <c r="A7" s="24"/>
      <c r="B7" s="24"/>
      <c r="C7" s="24"/>
      <c r="D7" s="55" t="s">
        <v>8</v>
      </c>
      <c r="E7" s="29" t="s">
        <v>8</v>
      </c>
      <c r="F7" s="29">
        <v>2025</v>
      </c>
      <c r="G7" s="30">
        <v>2024</v>
      </c>
      <c r="H7" s="4"/>
      <c r="I7" s="1"/>
      <c r="J7" s="4"/>
      <c r="K7" s="1"/>
    </row>
    <row r="8" spans="1:11" ht="15.75" x14ac:dyDescent="0.25">
      <c r="A8" s="24"/>
      <c r="B8" s="24"/>
      <c r="C8" s="24"/>
      <c r="D8" s="55" t="s">
        <v>10</v>
      </c>
      <c r="E8" s="29" t="s">
        <v>10</v>
      </c>
      <c r="F8" s="29" t="s">
        <v>10</v>
      </c>
      <c r="G8" s="30" t="s">
        <v>10</v>
      </c>
      <c r="H8" s="4"/>
      <c r="I8" s="1"/>
      <c r="J8" s="4"/>
      <c r="K8" s="1"/>
    </row>
    <row r="9" spans="1:11" ht="15.75" x14ac:dyDescent="0.25">
      <c r="A9" s="24" t="s">
        <v>23</v>
      </c>
      <c r="B9" s="24"/>
      <c r="C9" s="24"/>
      <c r="D9" s="56">
        <v>0</v>
      </c>
      <c r="E9" s="56">
        <v>6151.46</v>
      </c>
      <c r="F9" s="56">
        <f>SUM(D9:E9)</f>
        <v>6151.46</v>
      </c>
      <c r="G9" s="57">
        <v>4256.2</v>
      </c>
      <c r="H9" s="11"/>
      <c r="I9" s="1"/>
    </row>
    <row r="10" spans="1:11" ht="15.75" x14ac:dyDescent="0.25">
      <c r="A10" s="24" t="s">
        <v>28</v>
      </c>
      <c r="B10" s="24"/>
      <c r="C10" s="24"/>
      <c r="D10" s="58">
        <f>sofa!F25</f>
        <v>0</v>
      </c>
      <c r="E10" s="58">
        <f>sofa!G25</f>
        <v>6859.9599999999991</v>
      </c>
      <c r="F10" s="58">
        <f>SUM(E10+D10)</f>
        <v>6859.9599999999991</v>
      </c>
      <c r="G10" s="57">
        <v>1895.22</v>
      </c>
      <c r="H10" s="11"/>
      <c r="I10" s="1"/>
    </row>
    <row r="11" spans="1:11" ht="15.75" x14ac:dyDescent="0.25">
      <c r="A11" s="24"/>
      <c r="B11" s="24"/>
      <c r="C11" s="24"/>
      <c r="D11" s="56"/>
      <c r="E11" s="56"/>
      <c r="F11" s="57"/>
      <c r="G11" s="57"/>
      <c r="H11" s="11"/>
      <c r="I11" s="1"/>
    </row>
    <row r="12" spans="1:11" ht="15.75" x14ac:dyDescent="0.25">
      <c r="A12" s="26" t="s">
        <v>24</v>
      </c>
      <c r="B12" s="24"/>
      <c r="C12" s="24"/>
      <c r="D12" s="59">
        <f>D9+D10</f>
        <v>0</v>
      </c>
      <c r="E12" s="59">
        <f>SUM(E9:E10)</f>
        <v>13011.419999999998</v>
      </c>
      <c r="F12" s="59">
        <f>SUM(F9:F10)</f>
        <v>13011.419999999998</v>
      </c>
      <c r="G12" s="60">
        <f>G9+G10</f>
        <v>6151.42</v>
      </c>
      <c r="H12" s="15"/>
      <c r="I12" s="1"/>
    </row>
    <row r="13" spans="1:11" ht="15.75" x14ac:dyDescent="0.25">
      <c r="A13" s="24"/>
      <c r="B13" s="24"/>
      <c r="C13" s="24"/>
      <c r="D13" s="61"/>
      <c r="E13" s="61"/>
      <c r="F13" s="62"/>
      <c r="G13" s="62"/>
      <c r="H13" s="11"/>
      <c r="I13" s="1"/>
    </row>
    <row r="14" spans="1:11" ht="15.75" x14ac:dyDescent="0.25">
      <c r="A14" s="24"/>
      <c r="B14" s="63"/>
      <c r="C14" s="24"/>
      <c r="D14" s="26"/>
      <c r="E14" s="26"/>
      <c r="F14" s="24"/>
      <c r="G14" s="24"/>
      <c r="H14" s="1"/>
      <c r="I14" s="1"/>
    </row>
    <row r="15" spans="1:11" ht="15.75" x14ac:dyDescent="0.25">
      <c r="A15" s="64"/>
      <c r="B15" s="65"/>
      <c r="C15" s="24"/>
      <c r="D15" s="26"/>
      <c r="E15" s="26"/>
      <c r="F15" s="24"/>
      <c r="G15" s="24"/>
      <c r="H15" s="1"/>
      <c r="I15" s="1"/>
    </row>
    <row r="16" spans="1:11" ht="15.75" x14ac:dyDescent="0.25">
      <c r="A16" s="24" t="s">
        <v>29</v>
      </c>
      <c r="B16" s="24"/>
      <c r="C16" s="24"/>
      <c r="D16" s="26"/>
      <c r="E16" s="26"/>
      <c r="F16" s="24"/>
      <c r="G16" s="24"/>
      <c r="H16" s="1"/>
      <c r="I16" s="1"/>
    </row>
    <row r="17" spans="1:9" ht="15.75" x14ac:dyDescent="0.25">
      <c r="A17" s="24" t="s">
        <v>30</v>
      </c>
      <c r="B17" s="24"/>
      <c r="C17" s="24"/>
      <c r="D17" s="26"/>
      <c r="E17" s="26"/>
      <c r="F17" s="24"/>
      <c r="G17" s="24"/>
      <c r="H17" s="1"/>
      <c r="I17" s="1"/>
    </row>
    <row r="18" spans="1:9" ht="15.75" x14ac:dyDescent="0.25">
      <c r="A18" s="24"/>
      <c r="B18" s="24"/>
      <c r="C18" s="24"/>
      <c r="D18" s="26"/>
      <c r="E18" s="26"/>
      <c r="F18" s="24"/>
      <c r="G18" s="24"/>
      <c r="H18" s="1"/>
      <c r="I18" s="1"/>
    </row>
    <row r="19" spans="1:9" ht="15.75" x14ac:dyDescent="0.25">
      <c r="A19" s="24"/>
      <c r="B19" s="24"/>
      <c r="C19" s="24"/>
      <c r="D19" s="26"/>
      <c r="E19" s="26"/>
      <c r="F19" s="24"/>
      <c r="G19" s="24"/>
      <c r="H19" s="1"/>
      <c r="I19" s="1"/>
    </row>
    <row r="20" spans="1:9" ht="15.75" x14ac:dyDescent="0.25">
      <c r="A20" s="24"/>
      <c r="B20" s="24"/>
      <c r="C20" s="24"/>
      <c r="D20" s="26"/>
      <c r="E20" s="26"/>
      <c r="F20" s="24"/>
      <c r="G20" s="24"/>
      <c r="H20" s="1"/>
      <c r="I20" s="1"/>
    </row>
    <row r="21" spans="1:9" ht="15.75" x14ac:dyDescent="0.25">
      <c r="A21" s="24" t="s">
        <v>31</v>
      </c>
      <c r="B21" s="24"/>
      <c r="C21" s="24"/>
      <c r="D21" s="26"/>
      <c r="E21" s="26"/>
      <c r="F21" s="24"/>
      <c r="G21" s="24"/>
      <c r="H21" s="1"/>
      <c r="I21" s="1"/>
    </row>
    <row r="22" spans="1:9" ht="15" x14ac:dyDescent="0.25">
      <c r="A22" s="24" t="s">
        <v>32</v>
      </c>
      <c r="B22" s="24"/>
      <c r="C22" s="24"/>
      <c r="D22" s="24"/>
      <c r="E22" s="24"/>
      <c r="F22" s="24"/>
      <c r="G22" s="24"/>
    </row>
    <row r="23" spans="1:9" ht="15" x14ac:dyDescent="0.25">
      <c r="A23" s="24"/>
      <c r="B23" s="24"/>
      <c r="C23" s="24"/>
      <c r="D23" s="24"/>
      <c r="E23" s="24"/>
      <c r="F23" s="24"/>
      <c r="G23" s="24"/>
    </row>
    <row r="24" spans="1:9" ht="15" x14ac:dyDescent="0.25">
      <c r="A24" s="24"/>
      <c r="B24" s="24"/>
      <c r="C24" s="24"/>
      <c r="D24" s="24"/>
      <c r="E24" s="24"/>
      <c r="F24" s="24"/>
      <c r="G24" s="24"/>
    </row>
    <row r="25" spans="1:9" ht="15" x14ac:dyDescent="0.25">
      <c r="A25" s="24"/>
      <c r="B25" s="24"/>
      <c r="C25" s="24"/>
      <c r="D25" s="24"/>
      <c r="E25" s="24"/>
      <c r="F25" s="24"/>
      <c r="G25" s="24"/>
    </row>
  </sheetData>
  <pageMargins left="0.7" right="0.7" top="0.75" bottom="0.75" header="0.3" footer="0.3"/>
  <pageSetup paperSize="9" scale="78" fitToHeight="0" orientation="portrait" r:id="rId1"/>
  <headerFooter>
    <oddHeader>&amp;CPage 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70AF9-26B1-455F-A9FD-0D30EF7E8C99}">
  <sheetPr>
    <pageSetUpPr fitToPage="1"/>
  </sheetPr>
  <dimension ref="A1:H53"/>
  <sheetViews>
    <sheetView tabSelected="1" view="pageLayout" zoomScaleNormal="100" workbookViewId="0">
      <selection activeCell="B6" sqref="B6"/>
    </sheetView>
  </sheetViews>
  <sheetFormatPr defaultRowHeight="12.75" x14ac:dyDescent="0.2"/>
  <cols>
    <col min="1" max="1" width="51.42578125" customWidth="1"/>
    <col min="2" max="2" width="4.140625" customWidth="1"/>
    <col min="3" max="3" width="15.42578125" customWidth="1"/>
    <col min="4" max="4" width="7.7109375" customWidth="1"/>
    <col min="5" max="5" width="13.42578125" bestFit="1" customWidth="1"/>
    <col min="6" max="6" width="13" bestFit="1" customWidth="1"/>
    <col min="7" max="7" width="9.140625" bestFit="1" customWidth="1"/>
  </cols>
  <sheetData>
    <row r="1" spans="1:8" ht="15" x14ac:dyDescent="0.25">
      <c r="A1" s="23" t="s">
        <v>0</v>
      </c>
      <c r="B1" s="24"/>
      <c r="C1" s="25" t="s">
        <v>1</v>
      </c>
      <c r="D1" s="24"/>
      <c r="E1" s="24"/>
      <c r="F1" s="5"/>
      <c r="G1" s="5"/>
      <c r="H1" s="14"/>
    </row>
    <row r="2" spans="1:8" ht="15" x14ac:dyDescent="0.25">
      <c r="A2" s="23" t="s">
        <v>33</v>
      </c>
      <c r="B2" s="24"/>
      <c r="C2" s="24"/>
      <c r="D2" s="24"/>
      <c r="E2" s="25"/>
      <c r="F2" s="5"/>
      <c r="G2" s="5"/>
      <c r="H2" s="14"/>
    </row>
    <row r="3" spans="1:8" ht="15" x14ac:dyDescent="0.25">
      <c r="A3" s="25" t="s">
        <v>4</v>
      </c>
      <c r="B3" s="24"/>
      <c r="C3" s="24"/>
      <c r="D3" s="24"/>
      <c r="E3" s="24"/>
      <c r="F3" s="5"/>
      <c r="G3" s="5"/>
      <c r="H3" s="14"/>
    </row>
    <row r="4" spans="1:8" ht="15" x14ac:dyDescent="0.25">
      <c r="A4" s="24"/>
      <c r="B4" s="24"/>
      <c r="C4" s="24"/>
      <c r="D4" s="24"/>
      <c r="E4" s="24"/>
      <c r="F4" s="5"/>
      <c r="G4" s="5"/>
      <c r="H4" s="14"/>
    </row>
    <row r="5" spans="1:8" ht="15.75" x14ac:dyDescent="0.25">
      <c r="A5" s="26" t="s">
        <v>34</v>
      </c>
      <c r="B5" s="26"/>
      <c r="C5" s="26"/>
      <c r="D5" s="26"/>
      <c r="E5" s="24"/>
      <c r="F5" s="1"/>
      <c r="G5" s="1"/>
      <c r="H5" s="1"/>
    </row>
    <row r="6" spans="1:8" ht="15.75" x14ac:dyDescent="0.25">
      <c r="A6" s="24" t="s">
        <v>35</v>
      </c>
      <c r="B6" s="24"/>
      <c r="C6" s="24"/>
      <c r="D6" s="24"/>
      <c r="E6" s="24"/>
      <c r="F6" s="1"/>
      <c r="G6" s="1"/>
      <c r="H6" s="1"/>
    </row>
    <row r="7" spans="1:8" ht="15.75" x14ac:dyDescent="0.25">
      <c r="A7" s="24" t="s">
        <v>36</v>
      </c>
      <c r="B7" s="24"/>
      <c r="C7" s="24"/>
      <c r="D7" s="24"/>
      <c r="E7" s="24"/>
      <c r="F7" s="1"/>
      <c r="G7" s="1"/>
      <c r="H7" s="1"/>
    </row>
    <row r="8" spans="1:8" ht="15.75" x14ac:dyDescent="0.25">
      <c r="A8" s="24" t="s">
        <v>37</v>
      </c>
      <c r="B8" s="24"/>
      <c r="C8" s="24"/>
      <c r="D8" s="24"/>
      <c r="E8" s="24"/>
      <c r="F8" s="1"/>
      <c r="G8" s="1"/>
      <c r="H8" s="1"/>
    </row>
    <row r="9" spans="1:8" ht="15.75" x14ac:dyDescent="0.25">
      <c r="A9" s="24"/>
      <c r="B9" s="24"/>
      <c r="C9" s="24"/>
      <c r="D9" s="24"/>
      <c r="E9" s="24"/>
      <c r="F9" s="1"/>
      <c r="G9" s="1"/>
      <c r="H9" s="1"/>
    </row>
    <row r="10" spans="1:8" ht="15.75" x14ac:dyDescent="0.25">
      <c r="A10" s="26" t="s">
        <v>38</v>
      </c>
      <c r="B10" s="24"/>
      <c r="C10" s="24"/>
      <c r="D10" s="24"/>
      <c r="E10" s="24"/>
      <c r="F10" s="1"/>
      <c r="G10" s="1"/>
      <c r="H10" s="1"/>
    </row>
    <row r="11" spans="1:8" ht="15.75" x14ac:dyDescent="0.25">
      <c r="A11" s="24" t="s">
        <v>62</v>
      </c>
      <c r="B11" s="24"/>
      <c r="C11" s="24"/>
      <c r="D11" s="24"/>
      <c r="E11" s="27"/>
      <c r="F11" s="16"/>
      <c r="G11" s="1"/>
      <c r="H11" s="1"/>
    </row>
    <row r="12" spans="1:8" ht="15.75" x14ac:dyDescent="0.25">
      <c r="A12" s="24" t="s">
        <v>63</v>
      </c>
      <c r="B12" s="24"/>
      <c r="C12" s="24"/>
      <c r="D12" s="24"/>
      <c r="E12" s="27"/>
      <c r="F12" s="16"/>
      <c r="G12" s="1"/>
      <c r="H12" s="1"/>
    </row>
    <row r="13" spans="1:8" ht="15.75" x14ac:dyDescent="0.25">
      <c r="A13" s="24" t="s">
        <v>64</v>
      </c>
      <c r="B13" s="24"/>
      <c r="C13" s="24"/>
      <c r="D13" s="27"/>
      <c r="E13" s="27"/>
      <c r="F13" s="16"/>
      <c r="G13" s="1"/>
      <c r="H13" s="1"/>
    </row>
    <row r="14" spans="1:8" ht="15" x14ac:dyDescent="0.25">
      <c r="A14" s="24" t="s">
        <v>65</v>
      </c>
      <c r="B14" s="24"/>
      <c r="C14" s="29"/>
      <c r="D14" s="28"/>
      <c r="E14" s="28"/>
      <c r="F14" s="14"/>
    </row>
    <row r="15" spans="1:8" ht="15" x14ac:dyDescent="0.25">
      <c r="A15" s="27"/>
      <c r="B15" s="27"/>
      <c r="C15" s="29"/>
      <c r="D15" s="28"/>
      <c r="E15" s="28"/>
      <c r="F15" s="14"/>
    </row>
    <row r="16" spans="1:8" ht="15" x14ac:dyDescent="0.25">
      <c r="A16" s="27"/>
      <c r="B16" s="27"/>
      <c r="C16" s="29" t="s">
        <v>8</v>
      </c>
      <c r="D16" s="28"/>
      <c r="E16" s="30" t="s">
        <v>8</v>
      </c>
      <c r="F16" s="14"/>
    </row>
    <row r="17" spans="1:7" ht="15" x14ac:dyDescent="0.25">
      <c r="A17" s="31"/>
      <c r="B17" s="27"/>
      <c r="C17" s="29">
        <v>2025</v>
      </c>
      <c r="D17" s="28"/>
      <c r="E17" s="30">
        <v>2024</v>
      </c>
      <c r="F17" s="14"/>
    </row>
    <row r="18" spans="1:7" ht="15" x14ac:dyDescent="0.25">
      <c r="A18" s="31"/>
      <c r="B18" s="27"/>
      <c r="C18" s="30"/>
      <c r="D18" s="28"/>
      <c r="E18" s="30"/>
      <c r="F18" s="14"/>
    </row>
    <row r="19" spans="1:7" ht="15" x14ac:dyDescent="0.25">
      <c r="A19" s="25" t="s">
        <v>9</v>
      </c>
      <c r="B19" s="24"/>
      <c r="C19" s="30" t="s">
        <v>10</v>
      </c>
      <c r="D19" s="28"/>
      <c r="E19" s="30" t="s">
        <v>10</v>
      </c>
      <c r="F19" s="14"/>
    </row>
    <row r="20" spans="1:7" ht="15" x14ac:dyDescent="0.25">
      <c r="A20" s="24" t="s">
        <v>39</v>
      </c>
      <c r="B20" s="24"/>
      <c r="C20" s="44">
        <v>14734.75</v>
      </c>
      <c r="D20" s="32"/>
      <c r="E20" s="45">
        <v>12077.1</v>
      </c>
      <c r="F20" s="14"/>
    </row>
    <row r="21" spans="1:7" ht="15" x14ac:dyDescent="0.25">
      <c r="A21" s="24" t="s">
        <v>40</v>
      </c>
      <c r="B21" s="24"/>
      <c r="C21" s="44">
        <v>5000.8599999999997</v>
      </c>
      <c r="D21" s="32"/>
      <c r="E21" s="45">
        <v>5148.6400000000003</v>
      </c>
      <c r="F21" s="14"/>
    </row>
    <row r="22" spans="1:7" ht="15" x14ac:dyDescent="0.25">
      <c r="A22" s="24" t="s">
        <v>41</v>
      </c>
      <c r="B22" s="24"/>
      <c r="C22" s="44">
        <v>0</v>
      </c>
      <c r="D22" s="32"/>
      <c r="E22" s="45">
        <v>900</v>
      </c>
      <c r="F22" s="14"/>
    </row>
    <row r="23" spans="1:7" ht="15" x14ac:dyDescent="0.25">
      <c r="A23" s="24" t="s">
        <v>12</v>
      </c>
      <c r="B23" s="24"/>
      <c r="C23" s="44">
        <v>721.57</v>
      </c>
      <c r="D23" s="32"/>
      <c r="E23" s="45">
        <v>1061.03</v>
      </c>
      <c r="F23" s="14"/>
    </row>
    <row r="24" spans="1:7" ht="15" x14ac:dyDescent="0.25">
      <c r="A24" s="24" t="s">
        <v>60</v>
      </c>
      <c r="B24" s="24"/>
      <c r="C24" s="44">
        <v>1500</v>
      </c>
      <c r="D24" s="32"/>
      <c r="E24" s="45">
        <v>0</v>
      </c>
      <c r="F24" s="14"/>
    </row>
    <row r="25" spans="1:7" ht="15" x14ac:dyDescent="0.25">
      <c r="A25" s="24" t="s">
        <v>42</v>
      </c>
      <c r="B25" s="24"/>
      <c r="C25" s="44">
        <v>1825.74</v>
      </c>
      <c r="D25" s="32"/>
      <c r="E25" s="45">
        <v>2618.17</v>
      </c>
      <c r="F25" s="14"/>
    </row>
    <row r="26" spans="1:7" ht="15" x14ac:dyDescent="0.25">
      <c r="A26" s="24" t="s">
        <v>43</v>
      </c>
      <c r="B26" s="24"/>
      <c r="C26" s="44">
        <v>848.08</v>
      </c>
      <c r="D26" s="32"/>
      <c r="E26" s="33">
        <v>20.190000000000001</v>
      </c>
      <c r="F26" s="14"/>
    </row>
    <row r="27" spans="1:7" ht="15" x14ac:dyDescent="0.25">
      <c r="A27" s="24" t="s">
        <v>44</v>
      </c>
      <c r="B27" s="24"/>
      <c r="C27" s="44">
        <v>37</v>
      </c>
      <c r="D27" s="32"/>
      <c r="E27" s="33">
        <v>32.1</v>
      </c>
      <c r="F27" s="14"/>
    </row>
    <row r="28" spans="1:7" ht="15" x14ac:dyDescent="0.25">
      <c r="A28" s="24"/>
      <c r="B28" s="24"/>
      <c r="C28" s="34"/>
      <c r="D28" s="32"/>
      <c r="E28" s="35"/>
      <c r="F28" s="14"/>
    </row>
    <row r="29" spans="1:7" ht="15.75" thickBot="1" x14ac:dyDescent="0.3">
      <c r="A29" s="26" t="s">
        <v>45</v>
      </c>
      <c r="B29" s="24"/>
      <c r="C29" s="36">
        <f>SUM(C20:C27)</f>
        <v>24668.000000000004</v>
      </c>
      <c r="D29" s="32"/>
      <c r="E29" s="37">
        <f>SUM(E20:E27)</f>
        <v>21857.23</v>
      </c>
      <c r="F29" s="14"/>
    </row>
    <row r="30" spans="1:7" ht="15" x14ac:dyDescent="0.25">
      <c r="A30" s="27"/>
      <c r="B30" s="27"/>
      <c r="C30" s="38"/>
      <c r="D30" s="32"/>
      <c r="E30" s="38"/>
      <c r="F30" s="14"/>
    </row>
    <row r="31" spans="1:7" ht="15" x14ac:dyDescent="0.25">
      <c r="A31" s="25" t="s">
        <v>17</v>
      </c>
      <c r="B31" s="24"/>
      <c r="C31" s="38"/>
      <c r="D31" s="32"/>
      <c r="E31" s="38"/>
      <c r="F31" s="14"/>
    </row>
    <row r="32" spans="1:7" ht="15" x14ac:dyDescent="0.25">
      <c r="A32" s="24" t="s">
        <v>46</v>
      </c>
      <c r="B32" s="24"/>
      <c r="C32" s="44">
        <v>5650</v>
      </c>
      <c r="D32" s="32"/>
      <c r="E32" s="33">
        <v>4350</v>
      </c>
      <c r="F32" s="14"/>
      <c r="G32" s="17"/>
    </row>
    <row r="33" spans="1:6" ht="15" x14ac:dyDescent="0.25">
      <c r="A33" s="24" t="s">
        <v>47</v>
      </c>
      <c r="B33" s="24"/>
      <c r="C33" s="44">
        <v>735.97</v>
      </c>
      <c r="D33" s="32"/>
      <c r="E33" s="33">
        <v>2514.7199999999998</v>
      </c>
      <c r="F33" s="14"/>
    </row>
    <row r="34" spans="1:6" ht="15" x14ac:dyDescent="0.25">
      <c r="A34" s="24" t="s">
        <v>48</v>
      </c>
      <c r="B34" s="24"/>
      <c r="C34" s="44">
        <v>2700</v>
      </c>
      <c r="D34" s="32"/>
      <c r="E34" s="33">
        <v>3251.99</v>
      </c>
      <c r="F34" s="14"/>
    </row>
    <row r="35" spans="1:6" ht="15" x14ac:dyDescent="0.25">
      <c r="A35" s="24" t="s">
        <v>49</v>
      </c>
      <c r="B35" s="24"/>
      <c r="C35" s="44">
        <v>4603.88</v>
      </c>
      <c r="D35" s="32"/>
      <c r="E35" s="33">
        <v>420</v>
      </c>
      <c r="F35" s="14"/>
    </row>
    <row r="36" spans="1:6" ht="15" x14ac:dyDescent="0.25">
      <c r="A36" s="24" t="s">
        <v>61</v>
      </c>
      <c r="B36" s="24"/>
      <c r="C36" s="44">
        <v>746.87</v>
      </c>
      <c r="D36" s="32"/>
      <c r="E36" s="33">
        <v>5956.8</v>
      </c>
      <c r="F36" s="14"/>
    </row>
    <row r="37" spans="1:6" ht="15" x14ac:dyDescent="0.25">
      <c r="A37" s="24" t="s">
        <v>50</v>
      </c>
      <c r="B37" s="24"/>
      <c r="C37" s="44">
        <v>284.55</v>
      </c>
      <c r="D37" s="32"/>
      <c r="E37" s="33">
        <v>1984.21</v>
      </c>
      <c r="F37" s="14"/>
    </row>
    <row r="38" spans="1:6" ht="15" x14ac:dyDescent="0.25">
      <c r="A38" s="24" t="s">
        <v>59</v>
      </c>
      <c r="B38" s="24"/>
      <c r="C38" s="44">
        <v>93.98</v>
      </c>
      <c r="D38" s="32"/>
      <c r="E38" s="33"/>
      <c r="F38" s="14"/>
    </row>
    <row r="39" spans="1:6" ht="15" x14ac:dyDescent="0.25">
      <c r="A39" s="24" t="s">
        <v>51</v>
      </c>
      <c r="B39" s="24"/>
      <c r="C39" s="44">
        <v>227.99</v>
      </c>
      <c r="D39" s="32"/>
      <c r="E39" s="33">
        <v>227.99</v>
      </c>
      <c r="F39" s="14"/>
    </row>
    <row r="40" spans="1:6" ht="15" x14ac:dyDescent="0.25">
      <c r="A40" s="24" t="s">
        <v>52</v>
      </c>
      <c r="B40" s="24"/>
      <c r="C40" s="44">
        <v>437</v>
      </c>
      <c r="D40" s="32"/>
      <c r="E40" s="33">
        <v>520</v>
      </c>
      <c r="F40" s="14"/>
    </row>
    <row r="41" spans="1:6" ht="15" x14ac:dyDescent="0.25">
      <c r="A41" s="24" t="s">
        <v>57</v>
      </c>
      <c r="B41" s="24"/>
      <c r="C41" s="44">
        <v>1530</v>
      </c>
      <c r="D41" s="32"/>
      <c r="E41" s="33">
        <v>0</v>
      </c>
      <c r="F41" s="14"/>
    </row>
    <row r="42" spans="1:6" ht="15" x14ac:dyDescent="0.25">
      <c r="A42" s="24" t="s">
        <v>58</v>
      </c>
      <c r="B42" s="24"/>
      <c r="C42" s="44">
        <v>191.8</v>
      </c>
      <c r="D42" s="32"/>
      <c r="E42" s="33">
        <v>0</v>
      </c>
      <c r="F42" s="14"/>
    </row>
    <row r="43" spans="1:6" ht="15" x14ac:dyDescent="0.25">
      <c r="A43" s="24" t="s">
        <v>53</v>
      </c>
      <c r="B43" s="24"/>
      <c r="C43" s="44">
        <v>93</v>
      </c>
      <c r="D43" s="32"/>
      <c r="E43" s="33">
        <v>83.3</v>
      </c>
      <c r="F43" s="14"/>
    </row>
    <row r="44" spans="1:6" ht="15" x14ac:dyDescent="0.25">
      <c r="A44" s="24" t="s">
        <v>54</v>
      </c>
      <c r="B44" s="24"/>
      <c r="C44" s="44">
        <v>168</v>
      </c>
      <c r="D44" s="32"/>
      <c r="E44" s="33">
        <v>192</v>
      </c>
      <c r="F44" s="14"/>
    </row>
    <row r="45" spans="1:6" ht="15" x14ac:dyDescent="0.25">
      <c r="A45" s="24" t="s">
        <v>55</v>
      </c>
      <c r="B45" s="24"/>
      <c r="C45" s="44">
        <v>345</v>
      </c>
      <c r="D45" s="46"/>
      <c r="E45" s="47">
        <v>461</v>
      </c>
      <c r="F45" s="14"/>
    </row>
    <row r="46" spans="1:6" ht="15" x14ac:dyDescent="0.25">
      <c r="A46" s="24"/>
      <c r="B46" s="24"/>
      <c r="C46" s="48"/>
      <c r="D46" s="49"/>
      <c r="E46" s="50"/>
      <c r="F46" s="14"/>
    </row>
    <row r="47" spans="1:6" ht="15.75" thickBot="1" x14ac:dyDescent="0.3">
      <c r="A47" s="26" t="s">
        <v>56</v>
      </c>
      <c r="B47" s="24"/>
      <c r="C47" s="51">
        <f>SUM(C32:C45)</f>
        <v>17808.04</v>
      </c>
      <c r="D47" s="49"/>
      <c r="E47" s="52">
        <f>SUM(E32:E45)</f>
        <v>19962.009999999998</v>
      </c>
      <c r="F47" s="14"/>
    </row>
    <row r="48" spans="1:6" ht="15" x14ac:dyDescent="0.25">
      <c r="A48" s="27"/>
      <c r="B48" s="27"/>
      <c r="C48" s="39"/>
      <c r="D48" s="39"/>
      <c r="E48" s="39"/>
      <c r="F48" s="14"/>
    </row>
    <row r="49" spans="1:6" ht="15.75" x14ac:dyDescent="0.25">
      <c r="A49" s="40"/>
      <c r="B49" s="41"/>
      <c r="C49" s="27"/>
      <c r="D49" s="42"/>
      <c r="E49" s="42"/>
      <c r="F49" s="18"/>
    </row>
    <row r="50" spans="1:6" ht="15.75" x14ac:dyDescent="0.25">
      <c r="A50" s="27"/>
      <c r="B50" s="43"/>
      <c r="C50" s="27"/>
      <c r="D50" s="42"/>
      <c r="E50" s="42"/>
      <c r="F50" s="18"/>
    </row>
    <row r="51" spans="1:6" ht="15.75" x14ac:dyDescent="0.25">
      <c r="A51" s="27"/>
      <c r="B51" s="43"/>
      <c r="C51" s="27"/>
      <c r="D51" s="42"/>
      <c r="E51" s="42"/>
      <c r="F51" s="18"/>
    </row>
    <row r="52" spans="1:6" ht="15.75" x14ac:dyDescent="0.25">
      <c r="A52" s="20"/>
      <c r="B52" s="21"/>
      <c r="C52" s="22"/>
      <c r="D52" s="22"/>
      <c r="E52" s="22"/>
      <c r="F52" s="14"/>
    </row>
    <row r="53" spans="1:6" ht="13.5" x14ac:dyDescent="0.25">
      <c r="A53" s="19"/>
      <c r="B53" s="19"/>
      <c r="C53" s="19"/>
      <c r="D53" s="19"/>
      <c r="E53" s="19"/>
    </row>
  </sheetData>
  <pageMargins left="0.70866141732283472" right="0.70866141732283472" top="0.74803149606299213" bottom="0.74803149606299213" header="0.31496062992125984" footer="0.31496062992125984"/>
  <pageSetup scale="98" orientation="portrait" r:id="rId1"/>
  <headerFooter>
    <oddHeader>&amp;CPage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31408f3-8ac9-4346-8fae-7a8076793e8c">
      <UserInfo>
        <DisplayName/>
        <AccountId xsi:nil="true"/>
        <AccountType/>
      </UserInfo>
    </SharedWithUsers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FB1FB-CE79-4405-8132-0F6A4D0CEBA1}">
  <ds:schemaRefs>
    <ds:schemaRef ds:uri="http://schemas.microsoft.com/office/2006/metadata/properties"/>
    <ds:schemaRef ds:uri="http://schemas.microsoft.com/office/infopath/2007/PartnerControls"/>
    <ds:schemaRef ds:uri="0beed540-b34d-43c2-9568-b2b95bd1e0d8"/>
    <ds:schemaRef ds:uri="0664f4b2-2f38-49f9-b092-22129127df2d"/>
  </ds:schemaRefs>
</ds:datastoreItem>
</file>

<file path=customXml/itemProps2.xml><?xml version="1.0" encoding="utf-8"?>
<ds:datastoreItem xmlns:ds="http://schemas.openxmlformats.org/officeDocument/2006/customXml" ds:itemID="{C54B9CE1-1C83-4A5A-91B7-1DA866420B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97E35B-87F5-45AD-A898-44E1C8CD3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sofa</vt:lpstr>
      <vt:lpstr>balance sheet</vt:lpstr>
      <vt:lpstr>Notes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Jacquie Milne</dc:creator>
  <cp:keywords/>
  <dc:description/>
  <cp:lastModifiedBy>Jacquie Milne</cp:lastModifiedBy>
  <cp:revision/>
  <dcterms:created xsi:type="dcterms:W3CDTF">2016-02-17T21:51:57Z</dcterms:created>
  <dcterms:modified xsi:type="dcterms:W3CDTF">2025-12-09T17:28:43Z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