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nne Duncan\Documents\Church\"/>
    </mc:Choice>
  </mc:AlternateContent>
  <xr:revisionPtr revIDLastSave="0" documentId="8_{8C46CB7D-59C4-45B7-81B5-4B9B834B2EE1}" xr6:coauthVersionLast="47" xr6:coauthVersionMax="47" xr10:uidLastSave="{00000000-0000-0000-0000-000000000000}"/>
  <bookViews>
    <workbookView xWindow="-120" yWindow="-120" windowWidth="19440" windowHeight="10440" xr2:uid="{12ACB60B-E125-4852-BD6C-CDA1CCE3E995}"/>
  </bookViews>
  <sheets>
    <sheet name="Statement of Balances BUILDING " sheetId="4" r:id="rId1"/>
    <sheet name="Statement of Balances" sheetId="7" r:id="rId2"/>
    <sheet name="Statement of Income &amp; Payme BUI" sheetId="3" r:id="rId3"/>
    <sheet name="Statement of Income &amp; Payments" sheetId="2" r:id="rId4"/>
    <sheet name="Ind Examiner Report" sheetId="8" r:id="rId5"/>
    <sheet name="Trustees Report" sheetId="9" r:id="rId6"/>
  </sheets>
  <externalReferences>
    <externalReference r:id="rId7"/>
  </externalReferences>
  <definedNames>
    <definedName name="_xlnm.Print_Area" localSheetId="1">'Statement of Balances'!$A$1:$D$31</definedName>
    <definedName name="_xlnm.Print_Area" localSheetId="0">'Statement of Balances BUILDING '!$A$1:$D$31</definedName>
    <definedName name="_xlnm.Print_Area" localSheetId="2">'Statement of Income &amp; Payme BUI'!$A$1:$E$34</definedName>
    <definedName name="_xlnm.Print_Area" localSheetId="3">'Statement of Income &amp; Payments'!$A$1:$E$40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7" i="9" l="1"/>
  <c r="B5" i="9"/>
  <c r="B3" i="9"/>
  <c r="C4" i="8" l="1"/>
  <c r="C3" i="8"/>
  <c r="D21" i="7"/>
  <c r="B21" i="7"/>
  <c r="D13" i="7"/>
  <c r="B13" i="7"/>
  <c r="D12" i="7"/>
  <c r="B12" i="7"/>
  <c r="B5" i="7"/>
  <c r="B4" i="7"/>
  <c r="B3" i="7"/>
  <c r="D21" i="4"/>
  <c r="B21" i="4"/>
  <c r="D13" i="4"/>
  <c r="B13" i="4"/>
  <c r="B5" i="4"/>
  <c r="B4" i="4"/>
  <c r="B3" i="4"/>
  <c r="D19" i="3"/>
  <c r="B19" i="3"/>
  <c r="D13" i="3"/>
  <c r="D21" i="3" s="1"/>
  <c r="B13" i="3"/>
  <c r="B21" i="3" s="1"/>
  <c r="B5" i="3"/>
  <c r="B4" i="3"/>
  <c r="B3" i="3"/>
  <c r="D34" i="2"/>
  <c r="B33" i="2"/>
  <c r="B32" i="2"/>
  <c r="B31" i="2"/>
  <c r="B30" i="2"/>
  <c r="B29" i="2"/>
  <c r="B28" i="2"/>
  <c r="B27" i="2"/>
  <c r="B26" i="2"/>
  <c r="B25" i="2"/>
  <c r="B24" i="2"/>
  <c r="B23" i="2"/>
  <c r="B22" i="2"/>
  <c r="B34" i="2" s="1"/>
  <c r="D19" i="2"/>
  <c r="D36" i="2" s="1"/>
  <c r="B18" i="2"/>
  <c r="B17" i="2"/>
  <c r="B16" i="2"/>
  <c r="B15" i="2"/>
  <c r="B14" i="2"/>
  <c r="B13" i="2"/>
  <c r="B12" i="2"/>
  <c r="B11" i="2"/>
  <c r="B10" i="2"/>
  <c r="B9" i="2"/>
  <c r="B19" i="2" s="1"/>
  <c r="B36" i="2" s="1"/>
  <c r="B5" i="2"/>
  <c r="B4" i="2"/>
  <c r="B3" i="2"/>
</calcChain>
</file>

<file path=xl/sharedStrings.xml><?xml version="1.0" encoding="utf-8"?>
<sst xmlns="http://schemas.openxmlformats.org/spreadsheetml/2006/main" count="158" uniqueCount="114">
  <si>
    <t>Surplus/(Deficit) for year</t>
  </si>
  <si>
    <t>Total Payments</t>
  </si>
  <si>
    <t>Supplies</t>
  </si>
  <si>
    <t>Transfer To Current A/C</t>
  </si>
  <si>
    <t>Contractor Payments</t>
  </si>
  <si>
    <t>Payments</t>
  </si>
  <si>
    <t>Total Receipts</t>
  </si>
  <si>
    <t>Transfer From Current A/C</t>
  </si>
  <si>
    <t>Bank Interest</t>
  </si>
  <si>
    <t>Fundraising Income</t>
  </si>
  <si>
    <t>Donations</t>
  </si>
  <si>
    <t>Receipts</t>
  </si>
  <si>
    <t>Charity Number</t>
  </si>
  <si>
    <t>Church</t>
  </si>
  <si>
    <t xml:space="preserve">For the Year ended </t>
  </si>
  <si>
    <t>Receipts and Payments Account Building Fund</t>
  </si>
  <si>
    <t>Receipts and Payments Account - Current Account</t>
  </si>
  <si>
    <t>Free Will Offering</t>
  </si>
  <si>
    <t>Loose Offering</t>
  </si>
  <si>
    <t>Fundraising</t>
  </si>
  <si>
    <t>Hall Lets</t>
  </si>
  <si>
    <t>HMRC Gift Aid</t>
  </si>
  <si>
    <t>Special Collections</t>
  </si>
  <si>
    <t>Building Donations</t>
  </si>
  <si>
    <t>Other Donations</t>
  </si>
  <si>
    <t>Other Income (Building Fund)</t>
  </si>
  <si>
    <t>Mileage</t>
  </si>
  <si>
    <t>Altar Supplies</t>
  </si>
  <si>
    <t>Rectory Expenses</t>
  </si>
  <si>
    <t>Insurance</t>
  </si>
  <si>
    <t>Electricity</t>
  </si>
  <si>
    <t>Phone Line</t>
  </si>
  <si>
    <t>Admin Costs</t>
  </si>
  <si>
    <t>Repairs &amp; Painting</t>
  </si>
  <si>
    <t>Other General Costs</t>
  </si>
  <si>
    <t>Diocesan Quota</t>
  </si>
  <si>
    <t>Transfer To Building Fund</t>
  </si>
  <si>
    <t>Statement of Balances - Building Fund</t>
  </si>
  <si>
    <t xml:space="preserve">For the year ended </t>
  </si>
  <si>
    <t>Opening Balances</t>
  </si>
  <si>
    <t>Cash</t>
  </si>
  <si>
    <t>Bank</t>
  </si>
  <si>
    <t>Total</t>
  </si>
  <si>
    <t>Closing Balances</t>
  </si>
  <si>
    <t xml:space="preserve">Cash </t>
  </si>
  <si>
    <t>less outstanding cheques</t>
  </si>
  <si>
    <t>Assets &amp; Liabilities:</t>
  </si>
  <si>
    <t>In addition to the above cash &amp; bank balances, the church has equipment to the value of:</t>
  </si>
  <si>
    <t xml:space="preserve">Prepared by :  IRENE RICHARDSON </t>
  </si>
  <si>
    <t>VESTRY TRESURER</t>
  </si>
  <si>
    <t>Date:  28th September 2025</t>
  </si>
  <si>
    <t>Statement of Balances - Current Account</t>
  </si>
  <si>
    <t>Prepared by:  IRENE RICHARDSON</t>
  </si>
  <si>
    <t>Date: 28th September 2025</t>
  </si>
  <si>
    <t>Independent examiners report</t>
  </si>
  <si>
    <t>For the year ended</t>
  </si>
  <si>
    <t>31/09/2025</t>
  </si>
  <si>
    <t>For</t>
  </si>
  <si>
    <t>Charity number</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</si>
  <si>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</si>
  <si>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</si>
  <si>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</si>
  <si>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</si>
  <si>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 have examined the Trustees' Report, Church Accounting Records and the Receipts and Payments</t>
  </si>
  <si>
    <t>and Statement of Balances that are attached as part of this document.</t>
  </si>
  <si>
    <t>The procedures undertaken do provide all of the evidence that would be required in an Audit</t>
  </si>
  <si>
    <t>to the best of my knowledge and beliefs.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</si>
  <si>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</si>
  <si>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</si>
  <si>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</si>
  <si>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</si>
  <si>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</si>
  <si>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</si>
  <si>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</si>
  <si>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</si>
  <si>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Alexis Crichton</t>
  </si>
  <si>
    <t>____________________________</t>
  </si>
  <si>
    <t>____________</t>
  </si>
  <si>
    <t>Signature</t>
  </si>
  <si>
    <t>Date</t>
  </si>
  <si>
    <t xml:space="preserve">Name: </t>
  </si>
  <si>
    <t xml:space="preserve">Address: </t>
  </si>
  <si>
    <t>26 Irvine Street</t>
  </si>
  <si>
    <t>Glenmavis</t>
  </si>
  <si>
    <t>Airdrie</t>
  </si>
  <si>
    <t>ML6 0PN</t>
  </si>
  <si>
    <t>Trustees Annual Report</t>
  </si>
  <si>
    <t>For year ended:</t>
  </si>
  <si>
    <t>Charity  Name:</t>
  </si>
  <si>
    <t>Diocese</t>
  </si>
  <si>
    <t>Glasgow &amp; Galloway</t>
  </si>
  <si>
    <t>Charity Trustees</t>
  </si>
  <si>
    <t>Vestry Secretary</t>
  </si>
  <si>
    <t>Ray Gascoigne</t>
  </si>
  <si>
    <t>Treasurer</t>
  </si>
  <si>
    <t>Irene Richardson</t>
  </si>
  <si>
    <t>Other Member</t>
  </si>
  <si>
    <t>Jill Cameron</t>
  </si>
  <si>
    <t>Sheila Capaldi</t>
  </si>
  <si>
    <t>Kirsty Duncan</t>
  </si>
  <si>
    <t>Maragaret Gascoigne</t>
  </si>
  <si>
    <t>David Morrow</t>
  </si>
  <si>
    <t>Treasurer's Address</t>
  </si>
  <si>
    <t>1R Blake Road</t>
  </si>
  <si>
    <t>Seafar</t>
  </si>
  <si>
    <t>Cumbernauld</t>
  </si>
  <si>
    <t>G67 1AG</t>
  </si>
  <si>
    <t xml:space="preserve">Correspondance </t>
  </si>
  <si>
    <t>15 Achray Road</t>
  </si>
  <si>
    <t>G67 4JG</t>
  </si>
  <si>
    <t>During the year the trustees did not receive any remuneration.</t>
  </si>
  <si>
    <t>Signed on behalf of the trustees by</t>
  </si>
  <si>
    <t>______________</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</si>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</sst>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quot;£&quot;#,##0.00"/>
    <numFmt numFmtId="165" formatCode="[$-F800]dddd\,\ mmmm\ dd\,\ yyyy"/>
  </numFmts>
  <fonts count="16" x14ac:knownFonts="1">
    <font>
      <sz val="12"/>
      <color indexed="8"/>
      <name val="Calibri"/>
      <family val="2"/>
    </font>
    <font>
      <sz val="10"/>
      <name val="Arial"/>
      <family val="2"/>
    </font>
    <font>
      <sz val="11"/>
      <color theme="1"/>
      <name val="Sagona"/>
    </font>
    <font>
      <sz val="12"/>
      <color indexed="8"/>
      <name val="Calibri"/>
      <family val="2"/>
    </font>
    <font>
      <b/>
      <sz val="11"/>
      <color theme="1"/>
      <name val="Sagona"/>
    </font>
    <font>
      <b/>
      <sz val="11"/>
      <color indexed="8"/>
      <name val="Sagona"/>
    </font>
    <font>
      <u/>
      <sz val="11"/>
      <color theme="1"/>
      <name val="Sagona"/>
    </font>
    <font>
      <b/>
      <sz val="10"/>
      <color theme="1"/>
      <name val="Sagona"/>
    </font>
    <font>
      <b/>
      <sz val="11"/>
      <color theme="1"/>
      <name val="Poppins"/>
    </font>
    <font>
      <b/>
      <sz val="11"/>
      <color indexed="8"/>
      <name val="Poppins"/>
    </font>
    <font>
      <b/>
      <sz val="11"/>
      <name val="Poppins"/>
    </font>
    <font>
      <sz val="11"/>
      <color theme="1"/>
      <name val="Poppins"/>
    </font>
    <font>
      <u/>
      <sz val="11"/>
      <name val="Poppins"/>
    </font>
    <font>
      <sz val="11"/>
      <name val="Poppins"/>
    </font>
    <font>
      <sz val="11"/>
      <name val="Lucida Handwriting"/>
      <family val="4"/>
    </font>
    <font>
      <sz val="11"/>
      <color theme="1"/>
      <name val="Lucida Handwriting"/>
      <family val="4"/>
    </font>
  </fonts>
  <fills count="3">
    <fill>
      <patternFill patternType="none"/>
    </fill>
    <fill>
      <patternFill patternType="gray125"/>
    </fill>
    <fill>
      <patternFill patternType="solid">
        <fgColor theme="3" tint="0.79998168889431442"/>
        <bgColor indexed="64"/>
      </patternFill>
    </fill>
  </fills>
  <borders count="9">
    <border>
      <left/>
      <right/>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style="thin">
        <color indexed="64"/>
      </right>
      <top/>
      <bottom/>
      <diagonal/>
    </border>
  </borders>
  <cellStyleXfs count="4">
    <xf numFmtId="0" fontId="0" fillId="0" borderId="0"/>
    <xf numFmtId="43" fontId="3" fillId="0" borderId="0" applyFont="0" applyFill="0" applyBorder="0" applyAlignment="0" applyProtection="0"/>
    <xf numFmtId="0" fontId="1" fillId="0" borderId="0"/>
    <xf numFmtId="0" fontId="1" fillId="0" borderId="0"/>
  </cellStyleXfs>
  <cellXfs count="79">
    <xf numFmtId="0" fontId="0" fillId="0" borderId="0" xfId="0"/>
    <xf numFmtId="0" fontId="2" fillId="0" borderId="0" xfId="2" applyFont="1" applyAlignment="1">
      <alignment vertical="top"/>
    </xf>
    <xf numFmtId="43" fontId="2" fillId="0" borderId="0" xfId="1" applyFont="1" applyBorder="1" applyAlignment="1">
      <alignment vertical="top"/>
    </xf>
    <xf numFmtId="0" fontId="4" fillId="0" borderId="0" xfId="2" applyFont="1" applyAlignment="1">
      <alignment vertical="top"/>
    </xf>
    <xf numFmtId="164" fontId="4" fillId="0" borderId="1" xfId="1" applyNumberFormat="1" applyFont="1" applyBorder="1" applyAlignment="1">
      <alignment vertical="center"/>
    </xf>
    <xf numFmtId="43" fontId="2" fillId="0" borderId="0" xfId="1" applyFont="1" applyAlignment="1">
      <alignment vertical="center"/>
    </xf>
    <xf numFmtId="0" fontId="2" fillId="0" borderId="0" xfId="2" applyFont="1" applyAlignment="1">
      <alignment vertical="center"/>
    </xf>
    <xf numFmtId="43" fontId="4" fillId="0" borderId="0" xfId="1" applyFont="1" applyAlignment="1">
      <alignment vertical="center"/>
    </xf>
    <xf numFmtId="0" fontId="4" fillId="0" borderId="0" xfId="2" applyFont="1" applyAlignment="1">
      <alignment vertical="center"/>
    </xf>
    <xf numFmtId="8" fontId="2" fillId="0" borderId="2" xfId="1" applyNumberFormat="1" applyFont="1" applyBorder="1" applyAlignment="1">
      <alignment vertical="center"/>
    </xf>
    <xf numFmtId="8" fontId="2" fillId="0" borderId="3" xfId="1" applyNumberFormat="1" applyFont="1" applyBorder="1" applyAlignment="1">
      <alignment vertical="center"/>
    </xf>
    <xf numFmtId="164" fontId="2" fillId="0" borderId="3" xfId="1" applyNumberFormat="1" applyFont="1" applyBorder="1" applyAlignment="1">
      <alignment vertical="center"/>
    </xf>
    <xf numFmtId="8" fontId="2" fillId="0" borderId="4" xfId="1" applyNumberFormat="1" applyFont="1" applyBorder="1" applyAlignment="1">
      <alignment vertical="center"/>
    </xf>
    <xf numFmtId="164" fontId="2" fillId="0" borderId="4" xfId="1" applyNumberFormat="1" applyFont="1" applyBorder="1" applyAlignment="1">
      <alignment vertical="center"/>
    </xf>
    <xf numFmtId="164" fontId="2" fillId="0" borderId="2" xfId="2" applyNumberFormat="1" applyFont="1" applyBorder="1" applyAlignment="1">
      <alignment vertical="center"/>
    </xf>
    <xf numFmtId="164" fontId="2" fillId="0" borderId="4" xfId="2" applyNumberFormat="1" applyFont="1" applyBorder="1" applyAlignment="1">
      <alignment vertical="center"/>
    </xf>
    <xf numFmtId="0" fontId="4" fillId="0" borderId="0" xfId="2" applyFont="1" applyAlignment="1">
      <alignment horizontal="center" vertical="top"/>
    </xf>
    <xf numFmtId="0" fontId="5" fillId="0" borderId="0" xfId="2" applyFont="1" applyAlignment="1">
      <alignment vertical="top"/>
    </xf>
    <xf numFmtId="0" fontId="4" fillId="0" borderId="0" xfId="2" applyFont="1" applyAlignment="1">
      <alignment horizontal="left" vertical="center"/>
    </xf>
    <xf numFmtId="0" fontId="4" fillId="0" borderId="0" xfId="2" applyFont="1" applyAlignment="1">
      <alignment vertical="top" wrapText="1"/>
    </xf>
    <xf numFmtId="165" fontId="4" fillId="0" borderId="0" xfId="2" applyNumberFormat="1" applyFont="1" applyAlignment="1">
      <alignment vertical="top" wrapText="1"/>
    </xf>
    <xf numFmtId="165" fontId="5" fillId="0" borderId="0" xfId="2" applyNumberFormat="1" applyFont="1" applyAlignment="1">
      <alignment horizontal="left" vertical="top"/>
    </xf>
    <xf numFmtId="0" fontId="5" fillId="0" borderId="0" xfId="2" applyFont="1" applyAlignment="1">
      <alignment vertical="top" wrapText="1"/>
    </xf>
    <xf numFmtId="0" fontId="0" fillId="0" borderId="0" xfId="0" applyAlignment="1">
      <alignment vertical="top" wrapText="1"/>
    </xf>
    <xf numFmtId="0" fontId="4" fillId="0" borderId="0" xfId="2" applyFont="1" applyAlignment="1">
      <alignment vertical="top" wrapText="1"/>
    </xf>
    <xf numFmtId="164" fontId="2" fillId="0" borderId="3" xfId="2" applyNumberFormat="1" applyFont="1" applyBorder="1" applyAlignment="1">
      <alignment vertical="center"/>
    </xf>
    <xf numFmtId="164" fontId="2" fillId="0" borderId="2" xfId="1" applyNumberFormat="1" applyFont="1" applyBorder="1" applyAlignment="1">
      <alignment vertical="center"/>
    </xf>
    <xf numFmtId="0" fontId="4" fillId="0" borderId="0" xfId="2" applyFont="1" applyAlignment="1">
      <alignment horizontal="left" vertical="top" wrapText="1"/>
    </xf>
    <xf numFmtId="0" fontId="5" fillId="0" borderId="0" xfId="2" applyFont="1" applyAlignment="1">
      <alignment horizontal="left" vertical="top" wrapText="1"/>
    </xf>
    <xf numFmtId="165" fontId="4" fillId="0" borderId="0" xfId="2" applyNumberFormat="1" applyFont="1" applyAlignment="1">
      <alignment horizontal="left" vertical="top"/>
    </xf>
    <xf numFmtId="0" fontId="4" fillId="0" borderId="0" xfId="2" applyFont="1" applyAlignment="1">
      <alignment horizontal="left" vertical="top"/>
    </xf>
    <xf numFmtId="0" fontId="2" fillId="0" borderId="0" xfId="2" applyFont="1"/>
    <xf numFmtId="164" fontId="2" fillId="0" borderId="5" xfId="2" applyNumberFormat="1" applyFont="1" applyBorder="1" applyAlignment="1">
      <alignment vertical="center"/>
    </xf>
    <xf numFmtId="164" fontId="4" fillId="0" borderId="1" xfId="2" applyNumberFormat="1" applyFont="1" applyBorder="1" applyAlignment="1">
      <alignment vertical="center"/>
    </xf>
    <xf numFmtId="164" fontId="4" fillId="0" borderId="6" xfId="2" applyNumberFormat="1" applyFont="1" applyBorder="1" applyAlignment="1">
      <alignment vertical="center"/>
    </xf>
    <xf numFmtId="164" fontId="4" fillId="0" borderId="7" xfId="2" applyNumberFormat="1" applyFont="1" applyBorder="1" applyAlignment="1">
      <alignment vertical="top"/>
    </xf>
    <xf numFmtId="0" fontId="4" fillId="0" borderId="0" xfId="2" applyFont="1"/>
    <xf numFmtId="0" fontId="6" fillId="0" borderId="0" xfId="2" applyFont="1"/>
    <xf numFmtId="0" fontId="2" fillId="0" borderId="0" xfId="2" applyFont="1" applyAlignment="1">
      <alignment horizontal="left" wrapText="1"/>
    </xf>
    <xf numFmtId="0" fontId="2" fillId="0" borderId="8" xfId="2" applyFont="1" applyBorder="1" applyAlignment="1">
      <alignment horizontal="left" wrapText="1"/>
    </xf>
    <xf numFmtId="164" fontId="4" fillId="0" borderId="5" xfId="2" applyNumberFormat="1" applyFont="1" applyBorder="1"/>
    <xf numFmtId="4" fontId="4" fillId="0" borderId="0" xfId="2" applyNumberFormat="1" applyFont="1"/>
    <xf numFmtId="0" fontId="7" fillId="0" borderId="0" xfId="2" applyFont="1" applyAlignment="1">
      <alignment horizontal="left" vertical="top"/>
    </xf>
    <xf numFmtId="0" fontId="7" fillId="0" borderId="0" xfId="2" applyFont="1" applyAlignment="1">
      <alignment vertical="top"/>
    </xf>
    <xf numFmtId="0" fontId="8" fillId="0" borderId="0" xfId="3" applyFont="1" applyAlignment="1">
      <alignment horizontal="left" wrapText="1"/>
    </xf>
    <xf numFmtId="0" fontId="9" fillId="0" borderId="0" xfId="3" applyFont="1" applyAlignment="1">
      <alignment horizontal="left" wrapText="1"/>
    </xf>
    <xf numFmtId="0" fontId="8" fillId="0" borderId="0" xfId="3" applyFont="1" applyAlignment="1">
      <alignment wrapText="1"/>
    </xf>
    <xf numFmtId="0" fontId="10" fillId="0" borderId="0" xfId="3" applyFont="1"/>
    <xf numFmtId="0" fontId="8" fillId="0" borderId="0" xfId="3" applyFont="1" applyAlignment="1">
      <alignment horizontal="left" vertical="top" wrapText="1"/>
    </xf>
    <xf numFmtId="0" fontId="9" fillId="0" borderId="0" xfId="3" applyFont="1" applyAlignment="1">
      <alignment horizontal="left" vertical="top" wrapText="1"/>
    </xf>
    <xf numFmtId="165" fontId="8" fillId="0" borderId="0" xfId="3" applyNumberFormat="1" applyFont="1" applyAlignment="1">
      <alignment horizontal="left" vertical="top"/>
    </xf>
    <xf numFmtId="0" fontId="8" fillId="0" borderId="0" xfId="3" applyFont="1" applyAlignment="1">
      <alignment vertical="top" wrapText="1"/>
    </xf>
    <xf numFmtId="0" fontId="8" fillId="0" borderId="0" xfId="3" applyFont="1" applyAlignment="1">
      <alignment vertical="top"/>
    </xf>
    <xf numFmtId="0" fontId="8" fillId="0" borderId="0" xfId="3" applyFont="1" applyAlignment="1">
      <alignment vertical="center"/>
    </xf>
    <xf numFmtId="0" fontId="11" fillId="0" borderId="0" xfId="3" applyFont="1" applyAlignment="1">
      <alignment vertical="center"/>
    </xf>
    <xf numFmtId="0" fontId="8" fillId="0" borderId="0" xfId="3" applyFont="1"/>
    <xf numFmtId="0" fontId="12" fillId="0" borderId="0" xfId="3" applyFont="1"/>
    <xf numFmtId="0" fontId="13" fillId="0" borderId="0" xfId="3" applyFont="1"/>
    <xf numFmtId="0" fontId="13" fillId="0" borderId="0" xfId="3" applyFont="1" applyAlignment="1">
      <alignment wrapText="1"/>
    </xf>
    <xf numFmtId="0" fontId="13" fillId="2" borderId="0" xfId="3" applyFont="1" applyFill="1" applyAlignment="1">
      <alignment horizontal="center"/>
    </xf>
    <xf numFmtId="0" fontId="13" fillId="2" borderId="0" xfId="3" applyFont="1" applyFill="1" applyAlignment="1">
      <alignment horizontal="left" wrapText="1"/>
    </xf>
    <xf numFmtId="0" fontId="13" fillId="2" borderId="0" xfId="3" applyFont="1" applyFill="1" applyAlignment="1">
      <alignment wrapText="1"/>
    </xf>
    <xf numFmtId="0" fontId="13" fillId="2" borderId="0" xfId="3" applyFont="1" applyFill="1" applyAlignment="1">
      <alignment horizontal="center" vertical="center"/>
    </xf>
    <xf numFmtId="0" fontId="13" fillId="0" borderId="0" xfId="3" applyFont="1" applyAlignment="1">
      <alignment horizontal="center"/>
    </xf>
    <xf numFmtId="0" fontId="13" fillId="0" borderId="0" xfId="3" applyFont="1" applyAlignment="1">
      <alignment horizontal="left"/>
    </xf>
    <xf numFmtId="0" fontId="13" fillId="0" borderId="0" xfId="3" applyFont="1" applyAlignment="1">
      <alignment horizontal="center" vertical="center"/>
    </xf>
    <xf numFmtId="0" fontId="14" fillId="0" borderId="0" xfId="3" applyFont="1"/>
    <xf numFmtId="14" fontId="13" fillId="0" borderId="0" xfId="3" applyNumberFormat="1" applyFont="1"/>
    <xf numFmtId="0" fontId="13" fillId="0" borderId="0" xfId="3" applyFont="1" applyAlignment="1">
      <alignment vertical="top"/>
    </xf>
    <xf numFmtId="0" fontId="8" fillId="0" borderId="0" xfId="3" applyFont="1" applyAlignment="1">
      <alignment horizontal="center" vertical="top" wrapText="1"/>
    </xf>
    <xf numFmtId="0" fontId="9" fillId="0" borderId="0" xfId="3" applyFont="1" applyAlignment="1">
      <alignment horizontal="center" wrapText="1"/>
    </xf>
    <xf numFmtId="0" fontId="8" fillId="0" borderId="0" xfId="3" applyFont="1" applyAlignment="1">
      <alignment horizontal="center" wrapText="1"/>
    </xf>
    <xf numFmtId="0" fontId="9" fillId="0" borderId="0" xfId="3" applyFont="1" applyAlignment="1">
      <alignment horizontal="center" vertical="top" wrapText="1"/>
    </xf>
    <xf numFmtId="14" fontId="8" fillId="0" borderId="0" xfId="3" applyNumberFormat="1" applyFont="1" applyAlignment="1">
      <alignment horizontal="center" vertical="top" wrapText="1"/>
    </xf>
    <xf numFmtId="0" fontId="8" fillId="0" borderId="0" xfId="3" applyFont="1" applyAlignment="1">
      <alignment horizontal="center" vertical="top" wrapText="1"/>
    </xf>
    <xf numFmtId="14" fontId="11" fillId="0" borderId="0" xfId="3" applyNumberFormat="1" applyFont="1"/>
    <xf numFmtId="0" fontId="11" fillId="0" borderId="0" xfId="3" applyFont="1"/>
    <xf numFmtId="0" fontId="11" fillId="0" borderId="0" xfId="3" applyFont="1" applyAlignment="1">
      <alignment vertical="top"/>
    </xf>
    <xf numFmtId="0" fontId="15" fillId="0" borderId="0" xfId="3" applyFont="1" applyAlignment="1">
      <alignment vertical="top"/>
    </xf>
  </cellXfs>
  <cellStyles count="4">
    <cellStyle name="Comma" xfId="1" builtinId="3"/>
    <cellStyle name="Normal" xfId="0" builtinId="0"/>
    <cellStyle name="Normal 2" xfId="2" xr:uid="{E91565DB-75DA-4A5F-B300-4A411B2D4846}"/>
    <cellStyle name="Normal_unit_accounts_2011(1)" xfId="3" xr:uid="{5678EB13-736A-47F6-AA9E-B11B5FC203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ne%20Duncan\Documents\Church\Church%20Accounts2025.xlsx" TargetMode="External"/><Relationship Id="rId1" Type="http://schemas.openxmlformats.org/officeDocument/2006/relationships/externalLinkPath" Target="Church%20Accounts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for use"/>
      <sheetName val="Income  BUILD"/>
      <sheetName val="Income "/>
      <sheetName val="Expenditure BUILD"/>
      <sheetName val="Expenditure"/>
      <sheetName val="Statement of Income &amp; Payme BUI"/>
      <sheetName val="Statement of Income &amp; Payments"/>
      <sheetName val="Statement of Balances BUILDING "/>
      <sheetName val="Statement of Balances"/>
      <sheetName val="Trustees Report"/>
      <sheetName val="Ind Examiner Report"/>
    </sheetNames>
    <sheetDataSet>
      <sheetData sheetId="0" refreshError="1"/>
      <sheetData sheetId="1" refreshError="1"/>
      <sheetData sheetId="2">
        <row r="3">
          <cell r="B3" t="str">
            <v>Scottish Episcopal Church of the Holy Name</v>
          </cell>
        </row>
        <row r="4">
          <cell r="B4" t="str">
            <v>SCO03118</v>
          </cell>
        </row>
        <row r="5">
          <cell r="B5">
            <v>45900</v>
          </cell>
        </row>
        <row r="112">
          <cell r="F112">
            <v>2833</v>
          </cell>
          <cell r="G112">
            <v>175</v>
          </cell>
          <cell r="H112">
            <v>30</v>
          </cell>
          <cell r="I112">
            <v>8173</v>
          </cell>
          <cell r="J112">
            <v>670.02</v>
          </cell>
          <cell r="K112">
            <v>150</v>
          </cell>
          <cell r="L112">
            <v>0</v>
          </cell>
          <cell r="M112">
            <v>0</v>
          </cell>
          <cell r="N112">
            <v>285.20999999999998</v>
          </cell>
          <cell r="O112">
            <v>24.009999999999998</v>
          </cell>
        </row>
      </sheetData>
      <sheetData sheetId="3" refreshError="1"/>
      <sheetData sheetId="4">
        <row r="68">
          <cell r="F68">
            <v>265.94</v>
          </cell>
          <cell r="G68">
            <v>91.47</v>
          </cell>
          <cell r="H68">
            <v>1542.5</v>
          </cell>
          <cell r="I68">
            <v>1757.6100000000001</v>
          </cell>
          <cell r="J68">
            <v>5916.344000000001</v>
          </cell>
          <cell r="L68">
            <v>559.28000000000009</v>
          </cell>
          <cell r="M68">
            <v>0</v>
          </cell>
          <cell r="N68">
            <v>285.20999999999998</v>
          </cell>
          <cell r="O68">
            <v>774.28</v>
          </cell>
          <cell r="P68">
            <v>832.99999999999977</v>
          </cell>
          <cell r="Q68">
            <v>0</v>
          </cell>
        </row>
      </sheetData>
      <sheetData sheetId="5"/>
      <sheetData sheetId="6">
        <row r="36">
          <cell r="B36">
            <v>314.60599999999795</v>
          </cell>
          <cell r="D36">
            <v>-171.46000000000276</v>
          </cell>
        </row>
      </sheetData>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853D-78DD-43B3-8A57-E07697D04C56}">
  <dimension ref="A1:H31"/>
  <sheetViews>
    <sheetView tabSelected="1" topLeftCell="A10" zoomScale="106" zoomScaleNormal="106" workbookViewId="0">
      <selection activeCell="J9" sqref="J9"/>
    </sheetView>
  </sheetViews>
  <sheetFormatPr defaultColWidth="9.125" defaultRowHeight="15" x14ac:dyDescent="0.25"/>
  <cols>
    <col min="1" max="1" width="25.25" style="31" customWidth="1"/>
    <col min="2" max="2" width="16.75" style="1" customWidth="1"/>
    <col min="3" max="3" width="10" style="1" customWidth="1"/>
    <col min="4" max="4" width="15.375" style="1" customWidth="1"/>
    <col min="5" max="16384" width="9.125" style="31"/>
  </cols>
  <sheetData>
    <row r="1" spans="1:5" s="3" customFormat="1" ht="15.75" x14ac:dyDescent="0.25">
      <c r="A1" s="24" t="s">
        <v>37</v>
      </c>
      <c r="B1" s="23"/>
      <c r="C1" s="19"/>
      <c r="D1" s="19"/>
      <c r="E1" s="19"/>
    </row>
    <row r="2" spans="1:5" s="3" customFormat="1" x14ac:dyDescent="0.25">
      <c r="A2" s="27"/>
      <c r="B2" s="28"/>
      <c r="C2" s="19"/>
      <c r="D2" s="19"/>
      <c r="E2" s="19"/>
    </row>
    <row r="3" spans="1:5" s="3" customFormat="1" ht="20.45" customHeight="1" x14ac:dyDescent="0.25">
      <c r="A3" s="27" t="s">
        <v>38</v>
      </c>
      <c r="B3" s="29">
        <f>'[1]Income '!B5</f>
        <v>45900</v>
      </c>
      <c r="C3" s="19"/>
      <c r="D3" s="19"/>
      <c r="E3" s="19"/>
    </row>
    <row r="4" spans="1:5" s="3" customFormat="1" x14ac:dyDescent="0.25">
      <c r="A4" s="30" t="s">
        <v>13</v>
      </c>
      <c r="B4" s="30" t="str">
        <f>'[1]Income '!B3</f>
        <v>Scottish Episcopal Church of the Holy Name</v>
      </c>
    </row>
    <row r="5" spans="1:5" s="3" customFormat="1" ht="24" customHeight="1" x14ac:dyDescent="0.25">
      <c r="A5" s="18" t="s">
        <v>12</v>
      </c>
      <c r="B5" s="18" t="str">
        <f>'[1]Income '!B4</f>
        <v>SCO03118</v>
      </c>
    </row>
    <row r="6" spans="1:5" x14ac:dyDescent="0.25">
      <c r="A6" s="1"/>
    </row>
    <row r="7" spans="1:5" x14ac:dyDescent="0.25">
      <c r="A7" s="1"/>
      <c r="B7" s="16">
        <v>2024</v>
      </c>
      <c r="C7" s="16"/>
      <c r="D7" s="16">
        <v>2023</v>
      </c>
    </row>
    <row r="8" spans="1:5" x14ac:dyDescent="0.25">
      <c r="A8" s="3" t="s">
        <v>39</v>
      </c>
    </row>
    <row r="9" spans="1:5" ht="24.75" customHeight="1" x14ac:dyDescent="0.25">
      <c r="A9" s="6" t="s">
        <v>40</v>
      </c>
      <c r="B9" s="32">
        <v>41.02</v>
      </c>
      <c r="C9" s="6"/>
      <c r="D9" s="32">
        <v>335</v>
      </c>
    </row>
    <row r="10" spans="1:5" ht="24.75" customHeight="1" x14ac:dyDescent="0.25">
      <c r="A10" s="6" t="s">
        <v>41</v>
      </c>
      <c r="B10" s="32">
        <v>1494.94</v>
      </c>
      <c r="C10" s="6"/>
      <c r="D10" s="32">
        <v>2721.88</v>
      </c>
    </row>
    <row r="11" spans="1:5" ht="24.75" customHeight="1" x14ac:dyDescent="0.25">
      <c r="A11" s="6"/>
      <c r="B11" s="6"/>
      <c r="C11" s="6"/>
      <c r="D11" s="6"/>
    </row>
    <row r="12" spans="1:5" ht="24.75" customHeight="1" thickBot="1" x14ac:dyDescent="0.3">
      <c r="A12" s="6" t="s">
        <v>0</v>
      </c>
      <c r="B12" s="33">
        <v>-266.55</v>
      </c>
      <c r="C12" s="6"/>
      <c r="D12" s="33">
        <v>-1520.92</v>
      </c>
    </row>
    <row r="13" spans="1:5" ht="24.75" customHeight="1" thickTop="1" thickBot="1" x14ac:dyDescent="0.3">
      <c r="A13" s="6" t="s">
        <v>42</v>
      </c>
      <c r="B13" s="34">
        <f>SUM(B9+B10+B12)</f>
        <v>1269.4100000000001</v>
      </c>
      <c r="C13" s="6"/>
      <c r="D13" s="35">
        <f>SUM(D9+D10+D12)</f>
        <v>1535.96</v>
      </c>
    </row>
    <row r="14" spans="1:5" ht="15.75" thickTop="1" x14ac:dyDescent="0.25">
      <c r="A14" s="1"/>
      <c r="B14" s="6"/>
      <c r="C14" s="6"/>
      <c r="D14" s="6"/>
    </row>
    <row r="15" spans="1:5" x14ac:dyDescent="0.25">
      <c r="B15" s="6"/>
      <c r="C15" s="6"/>
      <c r="D15" s="6"/>
    </row>
    <row r="16" spans="1:5" x14ac:dyDescent="0.25">
      <c r="B16" s="6">
        <v>2025</v>
      </c>
      <c r="C16" s="6"/>
      <c r="D16" s="6">
        <v>2024</v>
      </c>
    </row>
    <row r="17" spans="1:8" x14ac:dyDescent="0.25">
      <c r="A17" s="36" t="s">
        <v>43</v>
      </c>
      <c r="B17" s="6"/>
      <c r="C17" s="6"/>
      <c r="D17" s="6"/>
    </row>
    <row r="18" spans="1:8" ht="24.75" customHeight="1" x14ac:dyDescent="0.25">
      <c r="A18" s="6" t="s">
        <v>44</v>
      </c>
      <c r="B18" s="32">
        <v>41.02</v>
      </c>
      <c r="C18" s="6"/>
      <c r="D18" s="32">
        <v>41.02</v>
      </c>
    </row>
    <row r="19" spans="1:8" ht="24.75" customHeight="1" x14ac:dyDescent="0.25">
      <c r="A19" s="6" t="s">
        <v>41</v>
      </c>
      <c r="B19" s="32">
        <v>1228.3900000000001</v>
      </c>
      <c r="C19" s="6"/>
      <c r="D19" s="32">
        <v>1494.94</v>
      </c>
    </row>
    <row r="20" spans="1:8" ht="24.75" customHeight="1" x14ac:dyDescent="0.25">
      <c r="A20" s="6" t="s">
        <v>45</v>
      </c>
      <c r="B20" s="32">
        <v>0</v>
      </c>
      <c r="C20" s="6"/>
      <c r="D20" s="32">
        <v>0</v>
      </c>
    </row>
    <row r="21" spans="1:8" ht="24.75" customHeight="1" thickBot="1" x14ac:dyDescent="0.3">
      <c r="A21" s="6" t="s">
        <v>42</v>
      </c>
      <c r="B21" s="34">
        <f>SUM(B18+B19-B20)</f>
        <v>1269.4100000000001</v>
      </c>
      <c r="C21" s="6"/>
      <c r="D21" s="34">
        <f t="shared" ref="D21" si="0">SUM(D18+D19-D20)</f>
        <v>1535.96</v>
      </c>
    </row>
    <row r="22" spans="1:8" ht="24.75" customHeight="1" thickTop="1" x14ac:dyDescent="0.25">
      <c r="B22" s="8"/>
      <c r="C22" s="8"/>
      <c r="D22" s="8"/>
    </row>
    <row r="23" spans="1:8" ht="24.75" customHeight="1" x14ac:dyDescent="0.25">
      <c r="A23" s="37" t="s">
        <v>46</v>
      </c>
      <c r="B23" s="31"/>
      <c r="C23" s="31"/>
      <c r="D23" s="31"/>
    </row>
    <row r="24" spans="1:8" ht="51.75" customHeight="1" x14ac:dyDescent="0.25">
      <c r="A24" s="38" t="s">
        <v>47</v>
      </c>
      <c r="B24" s="38"/>
      <c r="C24" s="39"/>
      <c r="D24" s="40">
        <v>0</v>
      </c>
      <c r="E24" s="36"/>
      <c r="F24" s="41"/>
      <c r="G24" s="36"/>
      <c r="H24" s="36"/>
    </row>
    <row r="25" spans="1:8" x14ac:dyDescent="0.25">
      <c r="B25" s="31"/>
      <c r="C25" s="31"/>
      <c r="D25" s="31"/>
    </row>
    <row r="26" spans="1:8" x14ac:dyDescent="0.25">
      <c r="A26" s="36"/>
      <c r="B26" s="36"/>
      <c r="C26" s="36"/>
      <c r="D26" s="36"/>
      <c r="E26" s="36"/>
      <c r="F26" s="41"/>
      <c r="G26" s="36"/>
      <c r="H26" s="36"/>
    </row>
    <row r="27" spans="1:8" x14ac:dyDescent="0.25">
      <c r="A27" s="31" t="s">
        <v>48</v>
      </c>
      <c r="B27" s="31"/>
      <c r="C27" s="31"/>
      <c r="D27" s="31" t="s">
        <v>49</v>
      </c>
    </row>
    <row r="28" spans="1:8" x14ac:dyDescent="0.25">
      <c r="B28" s="31"/>
      <c r="C28" s="31"/>
      <c r="D28" s="31"/>
    </row>
    <row r="29" spans="1:8" x14ac:dyDescent="0.25">
      <c r="A29" s="31" t="s">
        <v>50</v>
      </c>
      <c r="B29" s="31"/>
      <c r="C29" s="31"/>
      <c r="D29" s="31"/>
    </row>
    <row r="30" spans="1:8" x14ac:dyDescent="0.25">
      <c r="B30" s="31"/>
      <c r="C30" s="31"/>
      <c r="D30" s="31"/>
    </row>
    <row r="31" spans="1:8" x14ac:dyDescent="0.25">
      <c r="B31" s="31"/>
      <c r="C31" s="31"/>
      <c r="D31" s="31"/>
    </row>
  </sheetData>
  <mergeCells count="2">
    <mergeCell ref="A1:B1"/>
    <mergeCell ref="A24:C24"/>
  </mergeCells>
  <pageMargins left="0.34" right="0.3" top="1" bottom="1" header="0.5" footer="0.5"/>
  <pageSetup paperSize="9" scale="98"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1A913-FF19-4428-8BBE-8092F31C0AC3}">
  <dimension ref="A1:H31"/>
  <sheetViews>
    <sheetView topLeftCell="A12" zoomScale="106" zoomScaleNormal="106" workbookViewId="0">
      <selection activeCell="C21" sqref="C21"/>
    </sheetView>
  </sheetViews>
  <sheetFormatPr defaultColWidth="9.125" defaultRowHeight="15" x14ac:dyDescent="0.25"/>
  <cols>
    <col min="1" max="1" width="25" style="31" customWidth="1"/>
    <col min="2" max="2" width="17.625" style="1" customWidth="1"/>
    <col min="3" max="3" width="10" style="1" customWidth="1"/>
    <col min="4" max="4" width="18.625" style="1" customWidth="1"/>
    <col min="5" max="16384" width="9.125" style="31"/>
  </cols>
  <sheetData>
    <row r="1" spans="1:5" s="3" customFormat="1" ht="15.75" x14ac:dyDescent="0.25">
      <c r="A1" s="24" t="s">
        <v>51</v>
      </c>
      <c r="B1" s="23"/>
      <c r="C1" s="19"/>
      <c r="D1" s="19"/>
      <c r="E1" s="19"/>
    </row>
    <row r="2" spans="1:5" s="3" customFormat="1" x14ac:dyDescent="0.25">
      <c r="A2" s="27"/>
      <c r="B2" s="28"/>
      <c r="C2" s="19"/>
      <c r="D2" s="19"/>
      <c r="E2" s="19"/>
    </row>
    <row r="3" spans="1:5" s="3" customFormat="1" ht="20.45" customHeight="1" x14ac:dyDescent="0.25">
      <c r="A3" s="27" t="s">
        <v>38</v>
      </c>
      <c r="B3" s="29">
        <f>'[1]Income '!B5</f>
        <v>45900</v>
      </c>
      <c r="C3" s="19"/>
      <c r="D3" s="19"/>
      <c r="E3" s="19"/>
    </row>
    <row r="4" spans="1:5" s="3" customFormat="1" x14ac:dyDescent="0.25">
      <c r="A4" s="30" t="s">
        <v>13</v>
      </c>
      <c r="B4" s="42" t="str">
        <f>'[1]Income '!B3</f>
        <v>Scottish Episcopal Church of the Holy Name</v>
      </c>
      <c r="C4" s="43"/>
      <c r="D4" s="43"/>
      <c r="E4" s="43"/>
    </row>
    <row r="5" spans="1:5" s="3" customFormat="1" ht="24" customHeight="1" x14ac:dyDescent="0.25">
      <c r="A5" s="18" t="s">
        <v>12</v>
      </c>
      <c r="B5" s="18" t="str">
        <f>'[1]Income '!B4</f>
        <v>SCO03118</v>
      </c>
    </row>
    <row r="6" spans="1:5" x14ac:dyDescent="0.25">
      <c r="A6" s="1"/>
    </row>
    <row r="7" spans="1:5" x14ac:dyDescent="0.25">
      <c r="A7" s="1"/>
      <c r="B7" s="16">
        <v>2024</v>
      </c>
      <c r="C7" s="16"/>
      <c r="D7" s="16">
        <v>2023</v>
      </c>
    </row>
    <row r="8" spans="1:5" x14ac:dyDescent="0.25">
      <c r="A8" s="3" t="s">
        <v>39</v>
      </c>
    </row>
    <row r="9" spans="1:5" ht="24.75" customHeight="1" x14ac:dyDescent="0.25">
      <c r="A9" s="6" t="s">
        <v>40</v>
      </c>
      <c r="B9" s="32">
        <v>43.51</v>
      </c>
      <c r="C9" s="6"/>
      <c r="D9" s="32">
        <v>43.51</v>
      </c>
    </row>
    <row r="10" spans="1:5" ht="24.75" customHeight="1" x14ac:dyDescent="0.25">
      <c r="A10" s="6" t="s">
        <v>41</v>
      </c>
      <c r="B10" s="32">
        <v>1630.05</v>
      </c>
      <c r="C10" s="6"/>
      <c r="D10" s="32">
        <v>1801.51</v>
      </c>
    </row>
    <row r="11" spans="1:5" ht="24.75" customHeight="1" x14ac:dyDescent="0.25">
      <c r="A11" s="6"/>
      <c r="B11" s="6"/>
      <c r="C11" s="6"/>
      <c r="D11" s="6"/>
    </row>
    <row r="12" spans="1:5" ht="24.75" customHeight="1" thickBot="1" x14ac:dyDescent="0.3">
      <c r="A12" s="6" t="s">
        <v>0</v>
      </c>
      <c r="B12" s="33">
        <f>'[1]Statement of Income &amp; Payments'!B36</f>
        <v>314.60599999999795</v>
      </c>
      <c r="C12" s="6"/>
      <c r="D12" s="33">
        <f>'[1]Statement of Income &amp; Payments'!D36</f>
        <v>-171.46000000000276</v>
      </c>
    </row>
    <row r="13" spans="1:5" ht="24.75" customHeight="1" thickTop="1" thickBot="1" x14ac:dyDescent="0.3">
      <c r="A13" s="6" t="s">
        <v>42</v>
      </c>
      <c r="B13" s="34">
        <f>SUM(B9+B10+B12)</f>
        <v>1988.1659999999979</v>
      </c>
      <c r="C13" s="6"/>
      <c r="D13" s="34">
        <f t="shared" ref="D13" si="0">SUM(D9+D10+D12)</f>
        <v>1673.5599999999972</v>
      </c>
    </row>
    <row r="14" spans="1:5" ht="15.75" thickTop="1" x14ac:dyDescent="0.25">
      <c r="A14" s="1"/>
      <c r="B14" s="6"/>
      <c r="C14" s="6"/>
      <c r="D14" s="6"/>
    </row>
    <row r="15" spans="1:5" x14ac:dyDescent="0.25">
      <c r="B15" s="6"/>
      <c r="C15" s="6"/>
      <c r="D15" s="6"/>
    </row>
    <row r="16" spans="1:5" x14ac:dyDescent="0.25">
      <c r="B16" s="6">
        <v>2025</v>
      </c>
      <c r="C16" s="6"/>
      <c r="D16" s="6">
        <v>2024</v>
      </c>
    </row>
    <row r="17" spans="1:8" x14ac:dyDescent="0.25">
      <c r="A17" s="36" t="s">
        <v>43</v>
      </c>
      <c r="B17" s="6"/>
      <c r="C17" s="6"/>
      <c r="D17" s="6"/>
    </row>
    <row r="18" spans="1:8" ht="24.75" customHeight="1" x14ac:dyDescent="0.25">
      <c r="A18" s="6" t="s">
        <v>44</v>
      </c>
      <c r="B18" s="32">
        <v>43.51</v>
      </c>
      <c r="C18" s="6"/>
      <c r="D18" s="32">
        <v>43.51</v>
      </c>
    </row>
    <row r="19" spans="1:8" ht="24.75" customHeight="1" x14ac:dyDescent="0.25">
      <c r="A19" s="6" t="s">
        <v>41</v>
      </c>
      <c r="B19" s="32">
        <v>1944.66</v>
      </c>
      <c r="C19" s="6"/>
      <c r="D19" s="32">
        <v>1630.05</v>
      </c>
    </row>
    <row r="20" spans="1:8" ht="24.75" customHeight="1" x14ac:dyDescent="0.25">
      <c r="A20" s="6" t="s">
        <v>45</v>
      </c>
      <c r="B20" s="32">
        <v>0</v>
      </c>
      <c r="C20" s="6"/>
      <c r="D20" s="32">
        <v>0</v>
      </c>
    </row>
    <row r="21" spans="1:8" ht="24.75" customHeight="1" thickBot="1" x14ac:dyDescent="0.3">
      <c r="A21" s="6" t="s">
        <v>42</v>
      </c>
      <c r="B21" s="34">
        <f>SUM(B18+B19-B20)</f>
        <v>1988.17</v>
      </c>
      <c r="C21" s="6"/>
      <c r="D21" s="34">
        <f t="shared" ref="D21" si="1">SUM(D18+D19-D20)</f>
        <v>1673.56</v>
      </c>
    </row>
    <row r="22" spans="1:8" ht="24.75" customHeight="1" thickTop="1" x14ac:dyDescent="0.25">
      <c r="B22" s="8"/>
      <c r="C22" s="8"/>
      <c r="D22" s="8"/>
    </row>
    <row r="23" spans="1:8" ht="24.75" customHeight="1" x14ac:dyDescent="0.25">
      <c r="A23" s="37" t="s">
        <v>46</v>
      </c>
      <c r="B23" s="31"/>
      <c r="C23" s="31"/>
      <c r="D23" s="31"/>
    </row>
    <row r="24" spans="1:8" ht="51.75" customHeight="1" x14ac:dyDescent="0.25">
      <c r="A24" s="38" t="s">
        <v>47</v>
      </c>
      <c r="B24" s="38"/>
      <c r="C24" s="39"/>
      <c r="D24" s="40">
        <v>0</v>
      </c>
      <c r="E24" s="36"/>
      <c r="F24" s="41"/>
      <c r="G24" s="36"/>
      <c r="H24" s="36"/>
    </row>
    <row r="25" spans="1:8" x14ac:dyDescent="0.25">
      <c r="B25" s="31"/>
      <c r="C25" s="31"/>
      <c r="D25" s="31"/>
    </row>
    <row r="26" spans="1:8" x14ac:dyDescent="0.25">
      <c r="A26" s="36"/>
      <c r="B26" s="36"/>
      <c r="C26" s="36"/>
      <c r="D26" s="36"/>
      <c r="E26" s="36"/>
      <c r="F26" s="41"/>
      <c r="G26" s="36"/>
      <c r="H26" s="36"/>
    </row>
    <row r="27" spans="1:8" x14ac:dyDescent="0.25">
      <c r="A27" s="31" t="s">
        <v>52</v>
      </c>
      <c r="B27" s="31"/>
      <c r="C27" s="31"/>
      <c r="D27" s="31" t="s">
        <v>49</v>
      </c>
    </row>
    <row r="28" spans="1:8" x14ac:dyDescent="0.25">
      <c r="B28" s="31"/>
      <c r="C28" s="31"/>
      <c r="D28" s="31"/>
    </row>
    <row r="29" spans="1:8" x14ac:dyDescent="0.25">
      <c r="A29" s="31" t="s">
        <v>53</v>
      </c>
      <c r="B29" s="31"/>
      <c r="C29" s="31"/>
      <c r="D29" s="31"/>
    </row>
    <row r="30" spans="1:8" x14ac:dyDescent="0.25">
      <c r="B30" s="31"/>
      <c r="C30" s="31"/>
      <c r="D30" s="31"/>
    </row>
    <row r="31" spans="1:8" x14ac:dyDescent="0.25">
      <c r="B31" s="31"/>
      <c r="C31" s="31"/>
      <c r="D31" s="31"/>
    </row>
  </sheetData>
  <mergeCells count="2">
    <mergeCell ref="A1:B1"/>
    <mergeCell ref="A24:C24"/>
  </mergeCells>
  <pageMargins left="0.34" right="0.3" top="1" bottom="1" header="0.5" footer="0.5"/>
  <pageSetup paperSize="9" scale="98"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B86D5-AC73-4CF7-8BD8-5B2B01DD96E7}">
  <dimension ref="A1:E43"/>
  <sheetViews>
    <sheetView topLeftCell="A7" workbookViewId="0">
      <selection activeCell="F5" sqref="F5"/>
    </sheetView>
  </sheetViews>
  <sheetFormatPr defaultColWidth="26.25" defaultRowHeight="15" x14ac:dyDescent="0.25"/>
  <cols>
    <col min="1" max="2" width="26.25" style="1"/>
    <col min="3" max="3" width="6" style="1" customWidth="1"/>
    <col min="4" max="16384" width="26.25" style="1"/>
  </cols>
  <sheetData>
    <row r="1" spans="1:5" ht="15.75" customHeight="1" x14ac:dyDescent="0.25">
      <c r="A1" s="24" t="s">
        <v>15</v>
      </c>
      <c r="B1" s="23"/>
      <c r="C1" s="23"/>
      <c r="D1" s="19"/>
      <c r="E1" s="19"/>
    </row>
    <row r="2" spans="1:5" ht="15.75" customHeight="1" x14ac:dyDescent="0.25">
      <c r="A2" s="19"/>
      <c r="B2" s="22"/>
      <c r="C2" s="19"/>
      <c r="D2" s="19"/>
      <c r="E2" s="19"/>
    </row>
    <row r="3" spans="1:5" x14ac:dyDescent="0.25">
      <c r="A3" s="19" t="s">
        <v>14</v>
      </c>
      <c r="B3" s="21">
        <f>'[1]Income '!B5</f>
        <v>45900</v>
      </c>
      <c r="C3" s="20"/>
      <c r="D3" s="19"/>
      <c r="E3" s="19"/>
    </row>
    <row r="4" spans="1:5" x14ac:dyDescent="0.25">
      <c r="A4" s="18" t="s">
        <v>13</v>
      </c>
      <c r="B4" s="17" t="str">
        <f>'[1]Income '!B3</f>
        <v>Scottish Episcopal Church of the Holy Name</v>
      </c>
      <c r="C4" s="3"/>
      <c r="D4" s="3"/>
      <c r="E4" s="3"/>
    </row>
    <row r="5" spans="1:5" x14ac:dyDescent="0.25">
      <c r="A5" s="3" t="s">
        <v>12</v>
      </c>
      <c r="B5" s="3" t="str">
        <f>'[1]Income '!B4</f>
        <v>SCO03118</v>
      </c>
      <c r="C5" s="3"/>
      <c r="D5" s="3"/>
      <c r="E5" s="3"/>
    </row>
    <row r="6" spans="1:5" ht="13.5" customHeight="1" x14ac:dyDescent="0.25"/>
    <row r="7" spans="1:5" s="3" customFormat="1" ht="17.25" customHeight="1" x14ac:dyDescent="0.25">
      <c r="B7" s="16">
        <v>2025</v>
      </c>
      <c r="C7" s="16"/>
      <c r="D7" s="16">
        <v>2024</v>
      </c>
    </row>
    <row r="8" spans="1:5" x14ac:dyDescent="0.25">
      <c r="A8" s="3" t="s">
        <v>11</v>
      </c>
    </row>
    <row r="9" spans="1:5" ht="24.75" customHeight="1" x14ac:dyDescent="0.25">
      <c r="A9" s="6" t="s">
        <v>10</v>
      </c>
      <c r="B9" s="15">
        <v>0</v>
      </c>
      <c r="C9" s="5"/>
      <c r="D9" s="15">
        <v>0</v>
      </c>
    </row>
    <row r="10" spans="1:5" ht="24.75" customHeight="1" x14ac:dyDescent="0.25">
      <c r="A10" s="6" t="s">
        <v>9</v>
      </c>
      <c r="B10" s="11">
        <v>0</v>
      </c>
      <c r="C10" s="5"/>
      <c r="D10" s="11">
        <v>0</v>
      </c>
    </row>
    <row r="11" spans="1:5" ht="24.75" customHeight="1" x14ac:dyDescent="0.25">
      <c r="A11" s="6" t="s">
        <v>8</v>
      </c>
      <c r="B11" s="11">
        <v>18.66</v>
      </c>
      <c r="C11" s="5"/>
      <c r="D11" s="11">
        <v>26.09</v>
      </c>
    </row>
    <row r="12" spans="1:5" ht="24.75" customHeight="1" x14ac:dyDescent="0.25">
      <c r="A12" s="6" t="s">
        <v>7</v>
      </c>
      <c r="B12" s="14">
        <v>0</v>
      </c>
      <c r="C12" s="5"/>
      <c r="D12" s="14">
        <v>399.04</v>
      </c>
    </row>
    <row r="13" spans="1:5" s="3" customFormat="1" ht="24.75" customHeight="1" thickBot="1" x14ac:dyDescent="0.3">
      <c r="A13" s="8" t="s">
        <v>6</v>
      </c>
      <c r="B13" s="4">
        <f>SUM(B9:B12)</f>
        <v>18.66</v>
      </c>
      <c r="C13" s="7"/>
      <c r="D13" s="4">
        <f>SUM(D9:D12)</f>
        <v>425.13</v>
      </c>
    </row>
    <row r="14" spans="1:5" ht="15.75" thickTop="1" x14ac:dyDescent="0.25">
      <c r="C14" s="5"/>
      <c r="D14" s="5"/>
    </row>
    <row r="15" spans="1:5" x14ac:dyDescent="0.25">
      <c r="A15" s="3" t="s">
        <v>5</v>
      </c>
      <c r="C15" s="5"/>
      <c r="D15" s="5"/>
    </row>
    <row r="16" spans="1:5" ht="24.75" customHeight="1" x14ac:dyDescent="0.25">
      <c r="A16" s="6" t="s">
        <v>4</v>
      </c>
      <c r="B16" s="13">
        <v>0</v>
      </c>
      <c r="C16" s="5"/>
      <c r="D16" s="12">
        <v>0</v>
      </c>
    </row>
    <row r="17" spans="1:4" x14ac:dyDescent="0.25">
      <c r="A17" s="6" t="s">
        <v>3</v>
      </c>
      <c r="B17" s="11">
        <v>285.20999999999998</v>
      </c>
      <c r="C17" s="5"/>
      <c r="D17" s="10">
        <v>1652.07</v>
      </c>
    </row>
    <row r="18" spans="1:4" x14ac:dyDescent="0.25">
      <c r="A18" s="6" t="s">
        <v>2</v>
      </c>
      <c r="B18" s="9">
        <v>0</v>
      </c>
      <c r="C18" s="5"/>
      <c r="D18" s="9">
        <v>293.98</v>
      </c>
    </row>
    <row r="19" spans="1:4" ht="24.75" customHeight="1" thickBot="1" x14ac:dyDescent="0.3">
      <c r="A19" s="8" t="s">
        <v>1</v>
      </c>
      <c r="B19" s="4">
        <f>SUM(B16:B18)</f>
        <v>285.20999999999998</v>
      </c>
      <c r="C19" s="7"/>
      <c r="D19" s="4">
        <f>SUM(D16:D18)</f>
        <v>1946.05</v>
      </c>
    </row>
    <row r="20" spans="1:4" ht="24.75" customHeight="1" thickTop="1" x14ac:dyDescent="0.25">
      <c r="A20" s="6"/>
      <c r="B20" s="5"/>
      <c r="C20" s="5"/>
      <c r="D20" s="5"/>
    </row>
    <row r="21" spans="1:4" ht="24.75" customHeight="1" thickBot="1" x14ac:dyDescent="0.3">
      <c r="A21" s="6" t="s">
        <v>0</v>
      </c>
      <c r="B21" s="4">
        <f>SUM(B13-B19)</f>
        <v>-266.54999999999995</v>
      </c>
      <c r="C21" s="5"/>
      <c r="D21" s="4">
        <f>SUM(D13-D19)</f>
        <v>-1520.92</v>
      </c>
    </row>
    <row r="22" spans="1:4" ht="24.75" customHeight="1" thickTop="1" x14ac:dyDescent="0.25">
      <c r="B22" s="2"/>
      <c r="C22" s="2"/>
      <c r="D22" s="2"/>
    </row>
    <row r="23" spans="1:4" ht="24.75" customHeight="1" x14ac:dyDescent="0.25">
      <c r="B23" s="2"/>
      <c r="C23" s="2"/>
      <c r="D23" s="2"/>
    </row>
    <row r="24" spans="1:4" ht="24.75" customHeight="1" x14ac:dyDescent="0.25">
      <c r="B24" s="2"/>
      <c r="C24" s="2"/>
      <c r="D24" s="2"/>
    </row>
    <row r="25" spans="1:4" ht="24.75" customHeight="1" x14ac:dyDescent="0.25">
      <c r="B25" s="2"/>
      <c r="C25" s="2"/>
      <c r="D25" s="2"/>
    </row>
    <row r="26" spans="1:4" ht="24.75" customHeight="1" x14ac:dyDescent="0.25">
      <c r="B26" s="2"/>
      <c r="C26" s="2"/>
      <c r="D26" s="2"/>
    </row>
    <row r="27" spans="1:4" ht="24.75" customHeight="1" x14ac:dyDescent="0.25">
      <c r="B27" s="2"/>
      <c r="C27" s="2"/>
      <c r="D27" s="2"/>
    </row>
    <row r="28" spans="1:4" ht="24.75" customHeight="1" x14ac:dyDescent="0.25">
      <c r="B28" s="2"/>
      <c r="C28" s="2"/>
      <c r="D28" s="2"/>
    </row>
    <row r="29" spans="1:4" ht="24.75" customHeight="1" x14ac:dyDescent="0.25">
      <c r="B29" s="2"/>
      <c r="C29" s="2"/>
      <c r="D29" s="2"/>
    </row>
    <row r="30" spans="1:4" ht="24.75" customHeight="1" x14ac:dyDescent="0.25">
      <c r="B30" s="2"/>
      <c r="C30" s="2"/>
      <c r="D30" s="2"/>
    </row>
    <row r="31" spans="1:4" s="3" customFormat="1" ht="24.75" customHeight="1" x14ac:dyDescent="0.25">
      <c r="A31" s="1"/>
      <c r="B31" s="2"/>
      <c r="C31" s="2"/>
      <c r="D31" s="2"/>
    </row>
    <row r="32" spans="1:4" ht="19.149999999999999" customHeight="1" x14ac:dyDescent="0.25">
      <c r="B32" s="2"/>
      <c r="C32" s="2"/>
      <c r="D32" s="2"/>
    </row>
    <row r="33" spans="2:4" ht="24" customHeight="1" x14ac:dyDescent="0.25">
      <c r="B33" s="2"/>
      <c r="C33" s="2"/>
      <c r="D33" s="2"/>
    </row>
    <row r="34" spans="2:4" x14ac:dyDescent="0.25">
      <c r="B34" s="2"/>
      <c r="C34" s="2"/>
      <c r="D34" s="2"/>
    </row>
    <row r="35" spans="2:4" x14ac:dyDescent="0.25">
      <c r="B35" s="2"/>
      <c r="C35" s="2"/>
      <c r="D35" s="2"/>
    </row>
    <row r="36" spans="2:4" x14ac:dyDescent="0.25">
      <c r="B36" s="2"/>
      <c r="C36" s="2"/>
      <c r="D36" s="2"/>
    </row>
    <row r="37" spans="2:4" x14ac:dyDescent="0.25">
      <c r="B37" s="2"/>
      <c r="C37" s="2"/>
      <c r="D37" s="2"/>
    </row>
    <row r="38" spans="2:4" x14ac:dyDescent="0.25">
      <c r="B38" s="2"/>
      <c r="C38" s="2"/>
      <c r="D38" s="2"/>
    </row>
    <row r="39" spans="2:4" x14ac:dyDescent="0.25">
      <c r="B39" s="2"/>
      <c r="C39" s="2"/>
      <c r="D39" s="2"/>
    </row>
    <row r="40" spans="2:4" x14ac:dyDescent="0.25">
      <c r="B40" s="2"/>
      <c r="C40" s="2"/>
      <c r="D40" s="2"/>
    </row>
    <row r="41" spans="2:4" x14ac:dyDescent="0.25">
      <c r="B41" s="2"/>
      <c r="C41" s="2"/>
      <c r="D41" s="2"/>
    </row>
    <row r="42" spans="2:4" x14ac:dyDescent="0.25">
      <c r="B42" s="2"/>
      <c r="C42" s="2"/>
      <c r="D42" s="2"/>
    </row>
    <row r="43" spans="2:4" x14ac:dyDescent="0.25">
      <c r="B43" s="2"/>
      <c r="C43" s="2"/>
      <c r="D43" s="2"/>
    </row>
  </sheetData>
  <mergeCells count="1">
    <mergeCell ref="A1:C1"/>
  </mergeCells>
  <pageMargins left="0.43307086614173229" right="0.43307086614173229" top="0.51181102362204722" bottom="0.51181102362204722" header="0.51181102362204722" footer="0.51181102362204722"/>
  <pageSetup paperSize="9" fitToHeight="0" orientation="portrait" horizontalDpi="360" verticalDpi="360" r:id="rId1"/>
  <headerFooter alignWithMargins="0"/>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7F1F-C9B4-4791-A1FB-50DE492E32D0}">
  <dimension ref="A1:E58"/>
  <sheetViews>
    <sheetView topLeftCell="A29" workbookViewId="0">
      <selection activeCell="H10" sqref="H10"/>
    </sheetView>
  </sheetViews>
  <sheetFormatPr defaultColWidth="10.375" defaultRowHeight="15" x14ac:dyDescent="0.25"/>
  <cols>
    <col min="1" max="1" width="35.625" style="1" customWidth="1"/>
    <col min="2" max="2" width="17.125" style="1" customWidth="1"/>
    <col min="3" max="3" width="5.625" style="1" customWidth="1"/>
    <col min="4" max="4" width="16.5" style="1" customWidth="1"/>
    <col min="5" max="16384" width="10.375" style="1"/>
  </cols>
  <sheetData>
    <row r="1" spans="1:5" ht="15.75" customHeight="1" x14ac:dyDescent="0.25">
      <c r="A1" s="24" t="s">
        <v>16</v>
      </c>
      <c r="B1" s="23"/>
      <c r="C1" s="23"/>
      <c r="D1" s="23"/>
      <c r="E1" s="19"/>
    </row>
    <row r="2" spans="1:5" ht="15.75" customHeight="1" x14ac:dyDescent="0.25">
      <c r="A2" s="19"/>
      <c r="B2" s="22"/>
      <c r="C2" s="19"/>
      <c r="D2" s="19"/>
      <c r="E2" s="19"/>
    </row>
    <row r="3" spans="1:5" x14ac:dyDescent="0.25">
      <c r="A3" s="19" t="s">
        <v>14</v>
      </c>
      <c r="B3" s="21">
        <f>'[1]Income '!B5</f>
        <v>45900</v>
      </c>
      <c r="C3" s="20"/>
      <c r="D3" s="19"/>
      <c r="E3" s="19"/>
    </row>
    <row r="4" spans="1:5" x14ac:dyDescent="0.25">
      <c r="A4" s="18" t="s">
        <v>13</v>
      </c>
      <c r="B4" s="17" t="str">
        <f>'[1]Income '!B3</f>
        <v>Scottish Episcopal Church of the Holy Name</v>
      </c>
      <c r="C4" s="3"/>
      <c r="D4" s="3"/>
      <c r="E4" s="3"/>
    </row>
    <row r="5" spans="1:5" x14ac:dyDescent="0.25">
      <c r="A5" s="3" t="s">
        <v>12</v>
      </c>
      <c r="B5" s="3" t="str">
        <f>'[1]Income '!B4</f>
        <v>SCO03118</v>
      </c>
      <c r="C5" s="3"/>
      <c r="D5" s="3"/>
      <c r="E5" s="3"/>
    </row>
    <row r="6" spans="1:5" ht="13.5" customHeight="1" x14ac:dyDescent="0.25"/>
    <row r="7" spans="1:5" s="3" customFormat="1" ht="17.25" customHeight="1" x14ac:dyDescent="0.25">
      <c r="B7" s="16">
        <v>2025</v>
      </c>
      <c r="C7" s="16"/>
      <c r="D7" s="16">
        <v>2024</v>
      </c>
    </row>
    <row r="8" spans="1:5" x14ac:dyDescent="0.25">
      <c r="A8" s="3" t="s">
        <v>11</v>
      </c>
    </row>
    <row r="9" spans="1:5" ht="24.75" customHeight="1" x14ac:dyDescent="0.25">
      <c r="A9" s="6" t="s">
        <v>17</v>
      </c>
      <c r="B9" s="15">
        <f>'[1]Income '!F112</f>
        <v>2833</v>
      </c>
      <c r="C9" s="5"/>
      <c r="D9" s="15">
        <v>2835</v>
      </c>
    </row>
    <row r="10" spans="1:5" ht="24.75" customHeight="1" x14ac:dyDescent="0.25">
      <c r="A10" s="6" t="s">
        <v>18</v>
      </c>
      <c r="B10" s="11">
        <f>'[1]Income '!G112</f>
        <v>175</v>
      </c>
      <c r="C10" s="5"/>
      <c r="D10" s="11">
        <v>227</v>
      </c>
    </row>
    <row r="11" spans="1:5" ht="24.75" customHeight="1" x14ac:dyDescent="0.25">
      <c r="A11" s="6" t="s">
        <v>19</v>
      </c>
      <c r="B11" s="11">
        <f>'[1]Income '!H112</f>
        <v>30</v>
      </c>
      <c r="C11" s="5"/>
      <c r="D11" s="11">
        <v>113.1</v>
      </c>
    </row>
    <row r="12" spans="1:5" ht="24.75" customHeight="1" x14ac:dyDescent="0.25">
      <c r="A12" s="6" t="s">
        <v>20</v>
      </c>
      <c r="B12" s="25">
        <f>'[1]Income '!I112</f>
        <v>8173</v>
      </c>
      <c r="C12" s="5"/>
      <c r="D12" s="25">
        <v>7107</v>
      </c>
    </row>
    <row r="13" spans="1:5" ht="24.75" customHeight="1" x14ac:dyDescent="0.25">
      <c r="A13" s="6" t="s">
        <v>21</v>
      </c>
      <c r="B13" s="11">
        <f>'[1]Income '!J112</f>
        <v>670.02</v>
      </c>
      <c r="C13" s="5"/>
      <c r="D13" s="11">
        <v>667.05</v>
      </c>
    </row>
    <row r="14" spans="1:5" ht="24.75" customHeight="1" x14ac:dyDescent="0.25">
      <c r="A14" s="6" t="s">
        <v>22</v>
      </c>
      <c r="B14" s="25">
        <f>'[1]Income '!K112</f>
        <v>150</v>
      </c>
      <c r="C14" s="5"/>
      <c r="D14" s="25">
        <v>110</v>
      </c>
    </row>
    <row r="15" spans="1:5" ht="24.75" customHeight="1" x14ac:dyDescent="0.25">
      <c r="A15" s="6" t="s">
        <v>23</v>
      </c>
      <c r="B15" s="11">
        <f>'[1]Income '!L112</f>
        <v>0</v>
      </c>
      <c r="C15" s="5"/>
      <c r="D15" s="11">
        <v>50</v>
      </c>
    </row>
    <row r="16" spans="1:5" ht="24.75" customHeight="1" x14ac:dyDescent="0.25">
      <c r="A16" s="6" t="s">
        <v>24</v>
      </c>
      <c r="B16" s="11">
        <f>'[1]Income '!M112</f>
        <v>0</v>
      </c>
      <c r="C16" s="5"/>
      <c r="D16" s="11">
        <v>1030</v>
      </c>
    </row>
    <row r="17" spans="1:4" ht="24.75" customHeight="1" x14ac:dyDescent="0.25">
      <c r="A17" s="6" t="s">
        <v>25</v>
      </c>
      <c r="B17" s="11">
        <f>'[1]Income '!N112</f>
        <v>285.20999999999998</v>
      </c>
      <c r="C17" s="5"/>
      <c r="D17" s="11">
        <v>1652.07</v>
      </c>
    </row>
    <row r="18" spans="1:4" ht="24.75" customHeight="1" x14ac:dyDescent="0.25">
      <c r="A18" s="6" t="s">
        <v>8</v>
      </c>
      <c r="B18" s="26">
        <f>'[1]Income '!O112</f>
        <v>24.009999999999998</v>
      </c>
      <c r="C18" s="5"/>
      <c r="D18" s="26">
        <v>26.53</v>
      </c>
    </row>
    <row r="19" spans="1:4" s="3" customFormat="1" ht="24.75" customHeight="1" thickBot="1" x14ac:dyDescent="0.3">
      <c r="A19" s="8" t="s">
        <v>6</v>
      </c>
      <c r="B19" s="4">
        <f>SUM(B9:B18)</f>
        <v>12340.24</v>
      </c>
      <c r="C19" s="7"/>
      <c r="D19" s="4">
        <f>SUM(D9:D18)</f>
        <v>13817.75</v>
      </c>
    </row>
    <row r="20" spans="1:4" ht="15.75" thickTop="1" x14ac:dyDescent="0.25">
      <c r="C20" s="5"/>
      <c r="D20" s="5"/>
    </row>
    <row r="21" spans="1:4" x14ac:dyDescent="0.25">
      <c r="A21" s="3" t="s">
        <v>5</v>
      </c>
      <c r="C21" s="5"/>
      <c r="D21" s="5"/>
    </row>
    <row r="22" spans="1:4" ht="24.75" customHeight="1" x14ac:dyDescent="0.25">
      <c r="A22" s="6" t="s">
        <v>26</v>
      </c>
      <c r="B22" s="13">
        <f>[1]Expenditure!F68</f>
        <v>265.94</v>
      </c>
      <c r="C22" s="5"/>
      <c r="D22" s="12">
        <v>575.02</v>
      </c>
    </row>
    <row r="23" spans="1:4" x14ac:dyDescent="0.25">
      <c r="A23" s="6" t="s">
        <v>27</v>
      </c>
      <c r="B23" s="11">
        <f>[1]Expenditure!G68</f>
        <v>91.47</v>
      </c>
      <c r="C23" s="5"/>
      <c r="D23" s="10">
        <v>329.01</v>
      </c>
    </row>
    <row r="24" spans="1:4" x14ac:dyDescent="0.25">
      <c r="A24" s="6" t="s">
        <v>28</v>
      </c>
      <c r="B24" s="10">
        <f>[1]Expenditure!H68</f>
        <v>1542.5</v>
      </c>
      <c r="C24" s="5"/>
      <c r="D24" s="10">
        <v>1700.03</v>
      </c>
    </row>
    <row r="25" spans="1:4" ht="24.75" customHeight="1" x14ac:dyDescent="0.25">
      <c r="A25" s="6" t="s">
        <v>29</v>
      </c>
      <c r="B25" s="10">
        <f>[1]Expenditure!I68</f>
        <v>1757.6100000000001</v>
      </c>
      <c r="C25" s="5"/>
      <c r="D25" s="10">
        <v>1714.25</v>
      </c>
    </row>
    <row r="26" spans="1:4" ht="24.75" customHeight="1" x14ac:dyDescent="0.25">
      <c r="A26" s="6" t="s">
        <v>30</v>
      </c>
      <c r="B26" s="10">
        <f>[1]Expenditure!J68</f>
        <v>5916.344000000001</v>
      </c>
      <c r="C26" s="5"/>
      <c r="D26" s="10">
        <v>6689.19</v>
      </c>
    </row>
    <row r="27" spans="1:4" ht="24.75" customHeight="1" x14ac:dyDescent="0.25">
      <c r="A27" s="6" t="s">
        <v>22</v>
      </c>
      <c r="B27" s="10">
        <f>[1]Expenditure!M7</f>
        <v>0</v>
      </c>
      <c r="C27" s="5"/>
      <c r="D27" s="10">
        <v>160</v>
      </c>
    </row>
    <row r="28" spans="1:4" ht="24.75" customHeight="1" x14ac:dyDescent="0.25">
      <c r="A28" s="6" t="s">
        <v>31</v>
      </c>
      <c r="B28" s="10">
        <f>[1]Expenditure!L68</f>
        <v>559.28000000000009</v>
      </c>
      <c r="C28" s="5"/>
      <c r="D28" s="10">
        <v>308.52999999999997</v>
      </c>
    </row>
    <row r="29" spans="1:4" ht="24.75" customHeight="1" x14ac:dyDescent="0.25">
      <c r="A29" s="6" t="s">
        <v>32</v>
      </c>
      <c r="B29" s="10">
        <f>[1]Expenditure!M68</f>
        <v>0</v>
      </c>
      <c r="C29" s="5"/>
      <c r="D29" s="10">
        <v>0</v>
      </c>
    </row>
    <row r="30" spans="1:4" ht="24.75" customHeight="1" x14ac:dyDescent="0.25">
      <c r="A30" s="6" t="s">
        <v>33</v>
      </c>
      <c r="B30" s="10">
        <f>[1]Expenditure!N68</f>
        <v>285.20999999999998</v>
      </c>
      <c r="C30" s="5"/>
      <c r="D30" s="10">
        <v>940.67</v>
      </c>
    </row>
    <row r="31" spans="1:4" ht="24.75" customHeight="1" x14ac:dyDescent="0.25">
      <c r="A31" s="6" t="s">
        <v>34</v>
      </c>
      <c r="B31" s="10">
        <f>[1]Expenditure!O68</f>
        <v>774.28</v>
      </c>
      <c r="C31" s="5"/>
      <c r="D31" s="10">
        <v>331.87</v>
      </c>
    </row>
    <row r="32" spans="1:4" ht="24.75" customHeight="1" x14ac:dyDescent="0.25">
      <c r="A32" s="6" t="s">
        <v>35</v>
      </c>
      <c r="B32" s="10">
        <f>[1]Expenditure!P68</f>
        <v>832.99999999999977</v>
      </c>
      <c r="C32" s="5"/>
      <c r="D32" s="10">
        <v>841.6</v>
      </c>
    </row>
    <row r="33" spans="1:4" ht="24.75" customHeight="1" x14ac:dyDescent="0.25">
      <c r="A33" s="6" t="s">
        <v>36</v>
      </c>
      <c r="B33" s="9">
        <f>[1]Expenditure!Q68</f>
        <v>0</v>
      </c>
      <c r="C33" s="5"/>
      <c r="D33" s="9">
        <v>399.04</v>
      </c>
    </row>
    <row r="34" spans="1:4" ht="24.75" customHeight="1" thickBot="1" x14ac:dyDescent="0.3">
      <c r="A34" s="8" t="s">
        <v>1</v>
      </c>
      <c r="B34" s="4">
        <f>SUM(B22:B33)</f>
        <v>12025.634000000002</v>
      </c>
      <c r="C34" s="7"/>
      <c r="D34" s="4">
        <f>SUM(D22:D33)</f>
        <v>13989.210000000003</v>
      </c>
    </row>
    <row r="35" spans="1:4" ht="24.75" customHeight="1" thickTop="1" x14ac:dyDescent="0.25">
      <c r="A35" s="6"/>
      <c r="B35" s="5"/>
      <c r="C35" s="5"/>
      <c r="D35" s="5"/>
    </row>
    <row r="36" spans="1:4" ht="24.75" customHeight="1" thickBot="1" x14ac:dyDescent="0.3">
      <c r="A36" s="6" t="s">
        <v>0</v>
      </c>
      <c r="B36" s="4">
        <f>SUM(B19-B34)</f>
        <v>314.60599999999795</v>
      </c>
      <c r="C36" s="5"/>
      <c r="D36" s="4">
        <f>SUM(D19-D34)</f>
        <v>-171.46000000000276</v>
      </c>
    </row>
    <row r="37" spans="1:4" s="3" customFormat="1" ht="24.75" customHeight="1" thickTop="1" x14ac:dyDescent="0.25">
      <c r="A37" s="1"/>
      <c r="B37" s="2"/>
      <c r="C37" s="2"/>
      <c r="D37" s="2"/>
    </row>
    <row r="38" spans="1:4" ht="19.149999999999999" customHeight="1" x14ac:dyDescent="0.25">
      <c r="B38" s="2"/>
      <c r="C38" s="2"/>
      <c r="D38" s="2"/>
    </row>
    <row r="39" spans="1:4" ht="24" customHeight="1" x14ac:dyDescent="0.25">
      <c r="B39" s="2"/>
      <c r="C39" s="2"/>
      <c r="D39" s="2"/>
    </row>
    <row r="40" spans="1:4" x14ac:dyDescent="0.25">
      <c r="B40" s="2"/>
      <c r="C40" s="2"/>
      <c r="D40" s="2"/>
    </row>
    <row r="41" spans="1:4" x14ac:dyDescent="0.25">
      <c r="B41" s="2"/>
      <c r="C41" s="2"/>
      <c r="D41" s="2"/>
    </row>
    <row r="42" spans="1:4" x14ac:dyDescent="0.25">
      <c r="B42" s="2"/>
      <c r="C42" s="2"/>
      <c r="D42" s="2"/>
    </row>
    <row r="43" spans="1:4" x14ac:dyDescent="0.25">
      <c r="B43" s="2"/>
      <c r="C43" s="2"/>
      <c r="D43" s="2"/>
    </row>
    <row r="44" spans="1:4" x14ac:dyDescent="0.25">
      <c r="B44" s="2"/>
      <c r="C44" s="2"/>
      <c r="D44" s="2"/>
    </row>
    <row r="45" spans="1:4" x14ac:dyDescent="0.25">
      <c r="B45" s="2"/>
      <c r="C45" s="2"/>
      <c r="D45" s="2"/>
    </row>
    <row r="46" spans="1:4" x14ac:dyDescent="0.25">
      <c r="B46" s="2"/>
      <c r="C46" s="2"/>
      <c r="D46" s="2"/>
    </row>
    <row r="47" spans="1:4" x14ac:dyDescent="0.25">
      <c r="B47" s="2"/>
      <c r="C47" s="2"/>
      <c r="D47" s="2"/>
    </row>
    <row r="48" spans="1:4" x14ac:dyDescent="0.25">
      <c r="B48" s="2"/>
      <c r="C48" s="2"/>
      <c r="D48" s="2"/>
    </row>
    <row r="49" spans="2:4" x14ac:dyDescent="0.25">
      <c r="B49" s="2"/>
      <c r="C49" s="2"/>
      <c r="D49" s="2"/>
    </row>
    <row r="50" spans="2:4" x14ac:dyDescent="0.25">
      <c r="B50" s="2"/>
      <c r="C50" s="2"/>
      <c r="D50" s="2"/>
    </row>
    <row r="51" spans="2:4" x14ac:dyDescent="0.25">
      <c r="B51" s="2"/>
      <c r="C51" s="2"/>
      <c r="D51" s="2"/>
    </row>
    <row r="52" spans="2:4" x14ac:dyDescent="0.25">
      <c r="B52" s="2"/>
      <c r="C52" s="2"/>
      <c r="D52" s="2"/>
    </row>
    <row r="53" spans="2:4" x14ac:dyDescent="0.25">
      <c r="B53" s="2"/>
      <c r="C53" s="2"/>
      <c r="D53" s="2"/>
    </row>
    <row r="54" spans="2:4" x14ac:dyDescent="0.25">
      <c r="B54" s="2"/>
      <c r="C54" s="2"/>
      <c r="D54" s="2"/>
    </row>
    <row r="55" spans="2:4" x14ac:dyDescent="0.25">
      <c r="B55" s="2"/>
      <c r="C55" s="2"/>
      <c r="D55" s="2"/>
    </row>
    <row r="56" spans="2:4" x14ac:dyDescent="0.25">
      <c r="B56" s="2"/>
      <c r="C56" s="2"/>
      <c r="D56" s="2"/>
    </row>
    <row r="57" spans="2:4" x14ac:dyDescent="0.25">
      <c r="B57" s="2"/>
      <c r="C57" s="2"/>
      <c r="D57" s="2"/>
    </row>
    <row r="58" spans="2:4" x14ac:dyDescent="0.25">
      <c r="B58" s="2"/>
      <c r="C58" s="2"/>
      <c r="D58" s="2"/>
    </row>
  </sheetData>
  <mergeCells count="1">
    <mergeCell ref="A1:D1"/>
  </mergeCells>
  <pageMargins left="0.43307086614173229" right="0.43307086614173229" top="0.51181102362204722" bottom="0.51181102362204722" header="0.51181102362204722" footer="0.51181102362204722"/>
  <pageSetup paperSize="9" scale="91" orientation="portrait" horizontalDpi="360" verticalDpi="360" r:id="rId1"/>
  <headerFooter alignWithMargins="0"/>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14B4-E85F-4E51-B8D1-38A8ADD6454C}">
  <dimension ref="A1:J39"/>
  <sheetViews>
    <sheetView topLeftCell="A37" workbookViewId="0">
      <selection activeCell="G39" sqref="G39:G40"/>
    </sheetView>
  </sheetViews>
  <sheetFormatPr defaultColWidth="8" defaultRowHeight="21.75" x14ac:dyDescent="0.6"/>
  <cols>
    <col min="1" max="1" width="4.5" style="57" customWidth="1"/>
    <col min="2" max="2" width="14.125" style="57" customWidth="1"/>
    <col min="3" max="3" width="15" style="57" customWidth="1"/>
    <col min="4" max="6" width="8" style="57" customWidth="1"/>
    <col min="7" max="7" width="12" style="57" customWidth="1"/>
    <col min="8" max="9" width="8" style="57" customWidth="1"/>
    <col min="10" max="10" width="14.375" style="57" customWidth="1"/>
    <col min="11" max="16384" width="8" style="57"/>
  </cols>
  <sheetData>
    <row r="1" spans="1:10" s="47" customFormat="1" x14ac:dyDescent="0.6">
      <c r="A1" s="44" t="s">
        <v>54</v>
      </c>
      <c r="B1" s="45"/>
      <c r="C1" s="44"/>
      <c r="D1" s="44"/>
      <c r="E1" s="44"/>
      <c r="F1" s="44"/>
      <c r="G1" s="44"/>
      <c r="H1" s="46"/>
      <c r="I1" s="46"/>
      <c r="J1" s="46"/>
    </row>
    <row r="2" spans="1:10" s="47" customFormat="1" ht="21.75" customHeight="1" x14ac:dyDescent="0.6">
      <c r="A2" s="48" t="s">
        <v>55</v>
      </c>
      <c r="B2" s="49"/>
      <c r="C2" s="50" t="s">
        <v>56</v>
      </c>
      <c r="D2" s="51"/>
      <c r="E2" s="51"/>
      <c r="F2" s="51"/>
      <c r="G2" s="46"/>
      <c r="H2" s="46"/>
      <c r="I2" s="46"/>
      <c r="J2" s="46"/>
    </row>
    <row r="3" spans="1:10" s="47" customFormat="1" ht="24.95" customHeight="1" x14ac:dyDescent="0.6">
      <c r="A3" s="52" t="s">
        <v>57</v>
      </c>
      <c r="C3" s="52" t="str">
        <f>'[1]Income '!B3</f>
        <v>Scottish Episcopal Church of the Holy Name</v>
      </c>
      <c r="D3" s="53"/>
      <c r="E3" s="54"/>
      <c r="F3" s="52"/>
      <c r="G3" s="55"/>
      <c r="H3" s="55"/>
      <c r="I3" s="55"/>
      <c r="J3" s="55"/>
    </row>
    <row r="4" spans="1:10" s="47" customFormat="1" ht="24.95" customHeight="1" x14ac:dyDescent="0.6">
      <c r="A4" s="52" t="s">
        <v>58</v>
      </c>
      <c r="B4" s="55"/>
      <c r="C4" s="52" t="str">
        <f>'[1]Income '!B4</f>
        <v>SCO03118</v>
      </c>
      <c r="D4" s="53"/>
      <c r="E4" s="52"/>
      <c r="F4" s="54"/>
      <c r="G4" s="55"/>
      <c r="H4" s="55"/>
      <c r="I4" s="55"/>
      <c r="J4" s="55"/>
    </row>
    <row r="6" spans="1:10" x14ac:dyDescent="0.6">
      <c r="A6" s="56" t="s">
        <v>59</v>
      </c>
    </row>
    <row r="7" spans="1:10" ht="141" customHeight="1" x14ac:dyDescent="0.6">
      <c r="A7" s="58" t="s">
        <v>60</v>
      </c>
      <c r="B7" s="58"/>
      <c r="C7" s="58"/>
      <c r="D7" s="58"/>
      <c r="E7" s="58"/>
      <c r="F7" s="58"/>
      <c r="G7" s="58"/>
      <c r="H7" s="58"/>
      <c r="I7" s="58"/>
      <c r="J7" s="58"/>
    </row>
    <row r="9" spans="1:10" x14ac:dyDescent="0.6">
      <c r="A9" s="56" t="s">
        <v>61</v>
      </c>
    </row>
    <row r="10" spans="1:10" x14ac:dyDescent="0.6">
      <c r="A10" s="58" t="s">
        <v>62</v>
      </c>
      <c r="B10" s="58"/>
      <c r="C10" s="58"/>
      <c r="D10" s="58"/>
      <c r="E10" s="58"/>
      <c r="F10" s="58"/>
      <c r="G10" s="58"/>
      <c r="H10" s="58"/>
      <c r="I10" s="58"/>
      <c r="J10" s="58"/>
    </row>
    <row r="11" spans="1:10" x14ac:dyDescent="0.6">
      <c r="A11" s="57" t="s">
        <v>63</v>
      </c>
    </row>
    <row r="12" spans="1:10" x14ac:dyDescent="0.6">
      <c r="A12" s="57" t="s">
        <v>64</v>
      </c>
    </row>
    <row r="13" spans="1:10" x14ac:dyDescent="0.6">
      <c r="A13" s="57" t="s">
        <v>65</v>
      </c>
    </row>
    <row r="14" spans="1:10" x14ac:dyDescent="0.6">
      <c r="A14" s="57" t="s">
        <v>66</v>
      </c>
    </row>
    <row r="16" spans="1:10" x14ac:dyDescent="0.6">
      <c r="A16" s="56" t="s">
        <v>67</v>
      </c>
    </row>
    <row r="17" spans="1:10" x14ac:dyDescent="0.6">
      <c r="A17" s="57" t="s">
        <v>68</v>
      </c>
    </row>
    <row r="19" spans="1:10" ht="47.25" customHeight="1" x14ac:dyDescent="0.6">
      <c r="A19" s="59">
        <v>1</v>
      </c>
      <c r="B19" s="60" t="s">
        <v>69</v>
      </c>
      <c r="C19" s="61"/>
      <c r="D19" s="61"/>
      <c r="E19" s="61"/>
      <c r="F19" s="61"/>
      <c r="G19" s="61"/>
      <c r="H19" s="61"/>
      <c r="I19" s="61"/>
      <c r="J19" s="61"/>
    </row>
    <row r="20" spans="1:10" ht="60" customHeight="1" x14ac:dyDescent="0.6">
      <c r="A20" s="62" t="s">
        <v>70</v>
      </c>
      <c r="B20" s="60" t="s">
        <v>71</v>
      </c>
      <c r="C20" s="61"/>
      <c r="D20" s="61"/>
      <c r="E20" s="61"/>
      <c r="F20" s="61"/>
      <c r="G20" s="61"/>
      <c r="H20" s="61"/>
      <c r="I20" s="61"/>
      <c r="J20" s="61"/>
    </row>
    <row r="21" spans="1:10" ht="54" customHeight="1" x14ac:dyDescent="0.6">
      <c r="A21" s="62" t="s">
        <v>70</v>
      </c>
      <c r="B21" s="60" t="s">
        <v>72</v>
      </c>
      <c r="C21" s="61"/>
      <c r="D21" s="61"/>
      <c r="E21" s="61"/>
      <c r="F21" s="61"/>
      <c r="G21" s="61"/>
      <c r="H21" s="61"/>
      <c r="I21" s="61"/>
      <c r="J21" s="61"/>
    </row>
    <row r="22" spans="1:10" x14ac:dyDescent="0.6">
      <c r="A22" s="63"/>
    </row>
    <row r="23" spans="1:10" x14ac:dyDescent="0.6">
      <c r="A23" s="64" t="s">
        <v>73</v>
      </c>
    </row>
    <row r="24" spans="1:10" x14ac:dyDescent="0.6">
      <c r="A24" s="63"/>
    </row>
    <row r="25" spans="1:10" ht="51" customHeight="1" x14ac:dyDescent="0.6">
      <c r="A25" s="65">
        <v>2</v>
      </c>
      <c r="B25" s="58" t="s">
        <v>74</v>
      </c>
      <c r="C25" s="58"/>
      <c r="D25" s="58"/>
      <c r="E25" s="58"/>
      <c r="F25" s="58"/>
      <c r="G25" s="58"/>
      <c r="H25" s="58"/>
      <c r="I25" s="58"/>
      <c r="J25" s="58"/>
    </row>
    <row r="28" spans="1:10" x14ac:dyDescent="0.6">
      <c r="A28" s="66"/>
      <c r="B28" s="66" t="s">
        <v>75</v>
      </c>
      <c r="G28" s="67">
        <v>45688</v>
      </c>
    </row>
    <row r="29" spans="1:10" x14ac:dyDescent="0.6">
      <c r="A29" s="68" t="s">
        <v>76</v>
      </c>
      <c r="G29" s="57" t="s">
        <v>77</v>
      </c>
    </row>
    <row r="30" spans="1:10" x14ac:dyDescent="0.6">
      <c r="A30" s="68" t="s">
        <v>78</v>
      </c>
      <c r="G30" s="57" t="s">
        <v>79</v>
      </c>
    </row>
    <row r="31" spans="1:10" x14ac:dyDescent="0.6">
      <c r="A31" s="68"/>
    </row>
    <row r="32" spans="1:10" x14ac:dyDescent="0.6">
      <c r="A32" s="68"/>
    </row>
    <row r="33" spans="1:3" x14ac:dyDescent="0.6">
      <c r="A33" s="68" t="s">
        <v>80</v>
      </c>
      <c r="C33" s="57" t="s">
        <v>75</v>
      </c>
    </row>
    <row r="36" spans="1:3" x14ac:dyDescent="0.6">
      <c r="A36" s="57" t="s">
        <v>81</v>
      </c>
      <c r="C36" s="57" t="s">
        <v>82</v>
      </c>
    </row>
    <row r="37" spans="1:3" x14ac:dyDescent="0.6">
      <c r="C37" s="57" t="s">
        <v>83</v>
      </c>
    </row>
    <row r="38" spans="1:3" x14ac:dyDescent="0.6">
      <c r="C38" s="57" t="s">
        <v>84</v>
      </c>
    </row>
    <row r="39" spans="1:3" x14ac:dyDescent="0.6">
      <c r="C39" s="57" t="s">
        <v>85</v>
      </c>
    </row>
  </sheetData>
  <mergeCells count="8">
    <mergeCell ref="B21:J21"/>
    <mergeCell ref="B25:J25"/>
    <mergeCell ref="A1:G1"/>
    <mergeCell ref="A2:B2"/>
    <mergeCell ref="A7:J7"/>
    <mergeCell ref="A10:J10"/>
    <mergeCell ref="B19:J19"/>
    <mergeCell ref="B20:J20"/>
  </mergeCells>
  <pageMargins left="0" right="0" top="0" bottom="0" header="0" footer="0"/>
  <pageSetup paperSize="9" orientation="portrait" horizontalDpi="360"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5D77-5620-4FA7-B769-3E9E11F903FE}">
  <dimension ref="A1:H38"/>
  <sheetViews>
    <sheetView topLeftCell="A34" workbookViewId="0">
      <selection activeCell="C34" sqref="C34"/>
    </sheetView>
  </sheetViews>
  <sheetFormatPr defaultColWidth="8" defaultRowHeight="21.75" x14ac:dyDescent="0.6"/>
  <cols>
    <col min="1" max="1" width="20.5" style="77" customWidth="1"/>
    <col min="2" max="2" width="21.625" style="76" customWidth="1"/>
    <col min="3" max="3" width="19.75" style="76" customWidth="1"/>
    <col min="4" max="4" width="8" style="76" customWidth="1"/>
    <col min="5" max="5" width="12.125" style="76" customWidth="1"/>
    <col min="6" max="7" width="8" style="76" customWidth="1"/>
    <col min="8" max="8" width="16" style="76" customWidth="1"/>
    <col min="9" max="16384" width="8" style="76"/>
  </cols>
  <sheetData>
    <row r="1" spans="1:8" s="55" customFormat="1" x14ac:dyDescent="0.6">
      <c r="A1" s="69" t="s">
        <v>86</v>
      </c>
      <c r="B1" s="70"/>
      <c r="C1" s="71"/>
      <c r="D1" s="71"/>
      <c r="E1" s="71"/>
      <c r="F1" s="71"/>
      <c r="G1" s="71"/>
      <c r="H1" s="71"/>
    </row>
    <row r="2" spans="1:8" s="55" customFormat="1" ht="15.75" customHeight="1" x14ac:dyDescent="0.6">
      <c r="B2" s="72"/>
      <c r="C2" s="73"/>
      <c r="D2" s="74"/>
      <c r="E2" s="74"/>
      <c r="F2" s="74"/>
      <c r="G2" s="74"/>
      <c r="H2" s="74"/>
    </row>
    <row r="3" spans="1:8" x14ac:dyDescent="0.6">
      <c r="A3" s="52" t="s">
        <v>87</v>
      </c>
      <c r="B3" s="75">
        <f>'[1]Income '!B5</f>
        <v>45900</v>
      </c>
    </row>
    <row r="5" spans="1:8" ht="29.25" customHeight="1" x14ac:dyDescent="0.6">
      <c r="A5" s="52" t="s">
        <v>88</v>
      </c>
      <c r="B5" s="77" t="str">
        <f>'[1]Income '!B3</f>
        <v>Scottish Episcopal Church of the Holy Name</v>
      </c>
    </row>
    <row r="6" spans="1:8" x14ac:dyDescent="0.6">
      <c r="A6" s="52"/>
      <c r="B6" s="77"/>
    </row>
    <row r="7" spans="1:8" ht="28.5" customHeight="1" x14ac:dyDescent="0.6">
      <c r="A7" s="52" t="s">
        <v>12</v>
      </c>
      <c r="B7" s="77" t="str">
        <f>'[1]Income '!B4</f>
        <v>SCO03118</v>
      </c>
    </row>
    <row r="8" spans="1:8" x14ac:dyDescent="0.6">
      <c r="A8" s="52"/>
      <c r="B8" s="77"/>
    </row>
    <row r="9" spans="1:8" ht="28.5" customHeight="1" x14ac:dyDescent="0.6">
      <c r="A9" s="52" t="s">
        <v>89</v>
      </c>
      <c r="B9" s="77" t="s">
        <v>90</v>
      </c>
    </row>
    <row r="10" spans="1:8" ht="28.5" customHeight="1" x14ac:dyDescent="0.6">
      <c r="A10" s="52"/>
      <c r="B10" s="77"/>
    </row>
    <row r="11" spans="1:8" x14ac:dyDescent="0.6">
      <c r="A11" s="52" t="s">
        <v>91</v>
      </c>
      <c r="B11" s="76" t="s">
        <v>92</v>
      </c>
      <c r="C11" s="76" t="s">
        <v>93</v>
      </c>
    </row>
    <row r="12" spans="1:8" x14ac:dyDescent="0.6">
      <c r="A12" s="52"/>
      <c r="B12" s="76" t="s">
        <v>94</v>
      </c>
      <c r="C12" s="76" t="s">
        <v>95</v>
      </c>
      <c r="E12" s="77"/>
      <c r="F12" s="77"/>
      <c r="G12" s="77"/>
      <c r="H12" s="77"/>
    </row>
    <row r="13" spans="1:8" x14ac:dyDescent="0.6">
      <c r="A13" s="52"/>
      <c r="B13" s="77" t="s">
        <v>96</v>
      </c>
      <c r="C13" s="76" t="s">
        <v>97</v>
      </c>
      <c r="D13" s="77"/>
      <c r="E13" s="77"/>
      <c r="F13" s="77"/>
      <c r="G13" s="77"/>
      <c r="H13" s="77"/>
    </row>
    <row r="14" spans="1:8" ht="21.75" customHeight="1" x14ac:dyDescent="0.6">
      <c r="A14" s="52"/>
      <c r="B14" s="77" t="s">
        <v>96</v>
      </c>
      <c r="C14" s="76" t="s">
        <v>98</v>
      </c>
      <c r="D14" s="77"/>
      <c r="E14" s="77"/>
      <c r="F14" s="77"/>
      <c r="G14" s="77"/>
      <c r="H14" s="77"/>
    </row>
    <row r="15" spans="1:8" ht="21.75" customHeight="1" x14ac:dyDescent="0.6">
      <c r="A15" s="52"/>
      <c r="B15" s="76" t="s">
        <v>96</v>
      </c>
      <c r="C15" s="76" t="s">
        <v>99</v>
      </c>
      <c r="E15" s="77"/>
      <c r="F15" s="77"/>
      <c r="G15" s="77"/>
      <c r="H15" s="77"/>
    </row>
    <row r="16" spans="1:8" x14ac:dyDescent="0.6">
      <c r="A16" s="52"/>
      <c r="B16" s="76" t="s">
        <v>96</v>
      </c>
      <c r="C16" s="76" t="s">
        <v>100</v>
      </c>
    </row>
    <row r="17" spans="1:8" x14ac:dyDescent="0.6">
      <c r="A17" s="52"/>
      <c r="B17" s="77" t="s">
        <v>96</v>
      </c>
      <c r="C17" s="77" t="s">
        <v>101</v>
      </c>
      <c r="D17" s="77"/>
      <c r="E17" s="77"/>
      <c r="F17" s="77"/>
      <c r="G17" s="77"/>
      <c r="H17" s="77"/>
    </row>
    <row r="18" spans="1:8" x14ac:dyDescent="0.6">
      <c r="A18" s="52"/>
      <c r="B18" s="77"/>
      <c r="C18" s="77"/>
      <c r="D18" s="77"/>
      <c r="E18" s="77"/>
      <c r="F18" s="77"/>
      <c r="G18" s="77"/>
      <c r="H18" s="77"/>
    </row>
    <row r="19" spans="1:8" x14ac:dyDescent="0.6">
      <c r="A19" s="52"/>
      <c r="B19" s="77"/>
      <c r="C19" s="77"/>
      <c r="D19" s="77"/>
      <c r="E19" s="77"/>
      <c r="F19" s="77"/>
      <c r="G19" s="77"/>
      <c r="H19" s="77"/>
    </row>
    <row r="20" spans="1:8" x14ac:dyDescent="0.6">
      <c r="A20" s="52" t="s">
        <v>102</v>
      </c>
      <c r="B20" s="77" t="s">
        <v>103</v>
      </c>
      <c r="C20" s="77"/>
      <c r="D20" s="77"/>
      <c r="E20" s="77"/>
      <c r="F20" s="77"/>
      <c r="G20" s="77"/>
      <c r="H20" s="77"/>
    </row>
    <row r="21" spans="1:8" ht="23.25" customHeight="1" x14ac:dyDescent="0.6">
      <c r="B21" s="77" t="s">
        <v>104</v>
      </c>
      <c r="C21" s="77"/>
      <c r="D21" s="77"/>
      <c r="E21" s="77"/>
      <c r="F21" s="77"/>
      <c r="G21" s="77"/>
      <c r="H21" s="77"/>
    </row>
    <row r="22" spans="1:8" ht="23.25" customHeight="1" x14ac:dyDescent="0.6">
      <c r="B22" s="77" t="s">
        <v>105</v>
      </c>
      <c r="C22" s="77"/>
      <c r="D22" s="77"/>
      <c r="E22" s="77"/>
      <c r="F22" s="77"/>
      <c r="G22" s="77"/>
      <c r="H22" s="77"/>
    </row>
    <row r="23" spans="1:8" x14ac:dyDescent="0.6">
      <c r="B23" s="76" t="s">
        <v>106</v>
      </c>
    </row>
    <row r="25" spans="1:8" x14ac:dyDescent="0.6">
      <c r="A25" s="52" t="s">
        <v>107</v>
      </c>
      <c r="B25" s="76" t="s">
        <v>108</v>
      </c>
    </row>
    <row r="26" spans="1:8" x14ac:dyDescent="0.6">
      <c r="B26" s="76" t="s">
        <v>105</v>
      </c>
    </row>
    <row r="27" spans="1:8" x14ac:dyDescent="0.6">
      <c r="B27" s="76" t="s">
        <v>109</v>
      </c>
    </row>
    <row r="29" spans="1:8" x14ac:dyDescent="0.6">
      <c r="A29" s="77" t="s">
        <v>110</v>
      </c>
    </row>
    <row r="31" spans="1:8" x14ac:dyDescent="0.6">
      <c r="A31" s="77" t="s">
        <v>111</v>
      </c>
    </row>
    <row r="33" spans="1:5" x14ac:dyDescent="0.6">
      <c r="A33" s="78" t="s">
        <v>95</v>
      </c>
      <c r="E33" s="75">
        <v>45928</v>
      </c>
    </row>
    <row r="34" spans="1:5" x14ac:dyDescent="0.6">
      <c r="A34" s="77" t="s">
        <v>76</v>
      </c>
      <c r="E34" s="76" t="s">
        <v>112</v>
      </c>
    </row>
    <row r="35" spans="1:5" x14ac:dyDescent="0.6">
      <c r="A35" s="77" t="s">
        <v>78</v>
      </c>
      <c r="E35" s="76" t="s">
        <v>113</v>
      </c>
    </row>
    <row r="38" spans="1:5" x14ac:dyDescent="0.6">
      <c r="A38" s="77" t="s">
        <v>80</v>
      </c>
      <c r="B38" s="76" t="s">
        <v>95</v>
      </c>
    </row>
  </sheetData>
  <mergeCells count="1">
    <mergeCell ref="A1:H1"/>
  </mergeCells>
  <pageMargins left="0" right="0" top="0" bottom="0"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24784205-C82F-46DD-9DFC-B342845891EB}"/>
</file>

<file path=customXml/itemProps2.xml><?xml version="1.0" encoding="utf-8"?>
<ds:datastoreItem xmlns:ds="http://schemas.openxmlformats.org/officeDocument/2006/customXml" ds:itemID="{2B9E09BF-C2AA-4639-8A73-5803115BAFFD}"/>
</file>

<file path=customXml/itemProps3.xml><?xml version="1.0" encoding="utf-8"?>
<ds:datastoreItem xmlns:ds="http://schemas.openxmlformats.org/officeDocument/2006/customXml" ds:itemID="{1DFDD110-7BAB-4E4C-A116-5C10D1B58A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Statement of Balances BUILDING </vt:lpstr>
      <vt:lpstr>Statement of Balances</vt:lpstr>
      <vt:lpstr>Statement of Income &amp; Payme BUI</vt:lpstr>
      <vt:lpstr>Statement of Income &amp; Payments</vt:lpstr>
      <vt:lpstr>Ind Examiner Report</vt:lpstr>
      <vt:lpstr>Trustees Report</vt:lpstr>
      <vt:lpstr>'Statement of Balances'!Print_Area</vt:lpstr>
      <vt:lpstr>'Statement of Balances BUILDING '!Print_Area</vt:lpstr>
      <vt:lpstr>'Statement of Income &amp; Payme BUI'!Print_Area</vt:lpstr>
      <vt:lpstr>'Statement of Income &amp; Payments'!Print_Area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Duncan</dc:creator>
  <cp:lastModifiedBy>Kirsty Duncan</cp:lastModifiedBy>
  <dcterms:created xsi:type="dcterms:W3CDTF">2026-05-14T13:19:41Z</dcterms:created>
  <dcterms:modified xsi:type="dcterms:W3CDTF">2026-05-14T15:21:47Z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