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22"/>
  <workbookPr defaultThemeVersion="124226"/>
  <mc:AlternateContent xmlns:mc="http://schemas.openxmlformats.org/markup-compatibility/2006">
    <mc:Choice Requires="x15">
      <x15ac:absPath xmlns:x15ac="http://schemas.microsoft.com/office/spreadsheetml/2010/11/ac" url="/Users/laurasutherland/Downloads/"/>
    </mc:Choice>
  </mc:AlternateContent>
  <xr:revisionPtr revIDLastSave="0" documentId="13_ncr:1_{79C7D24D-2F75-DA4C-85C6-E52F808903F3}" xr6:coauthVersionLast="47" xr6:coauthVersionMax="47" xr10:uidLastSave="{00000000-0000-0000-0000-000000000000}"/>
  <bookViews>
    <workbookView xWindow="0" yWindow="720" windowWidth="29400" windowHeight="18400" firstSheet="1" activeTab="6" xr2:uid="{00000000-000D-0000-FFFF-FFFF00000000}"/>
  </bookViews>
  <sheets>
    <sheet name="Instructions for use" sheetId="13" r:id="rId1"/>
    <sheet name="Income " sheetId="11" r:id="rId2"/>
    <sheet name="Expenditure" sheetId="12" r:id="rId3"/>
    <sheet name="Statment of Income &amp; Payments" sheetId="1" r:id="rId4"/>
    <sheet name="Statement of Balances" sheetId="9" r:id="rId5"/>
    <sheet name="Trustees Report" sheetId="7" r:id="rId6"/>
    <sheet name="Ind Examiner Report" sheetId="6" r:id="rId7"/>
  </sheets>
  <definedNames>
    <definedName name="_xlnm._FilterDatabase" localSheetId="2" hidden="1">Expenditure!$A$1:$P$67</definedName>
    <definedName name="_xlnm._FilterDatabase" localSheetId="1" hidden="1">'Income '!$A$1:$O$101</definedName>
    <definedName name="_xlnm.Print_Area" localSheetId="4">'Statement of Balances'!$A$1:$D$30</definedName>
    <definedName name="_xlnm.Print_Area" localSheetId="3">'Statment of Income &amp; Payments'!$A$1:$E$39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P10" i="12"/>
  <c r="F5" i="12" l="1"/>
  <c r="G5" i="12"/>
  <c r="H5" i="12"/>
  <c r="I5" i="12"/>
  <c r="J5" i="12"/>
  <c r="K5" i="12"/>
  <c r="L5" i="12"/>
  <c r="O101" i="11"/>
  <c r="I5" i="11"/>
  <c r="F5" i="11"/>
  <c r="O99" i="11"/>
  <c r="O100" i="11"/>
  <c r="E5" i="11"/>
  <c r="E5" i="12"/>
  <c r="O98"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67" i="11"/>
  <c r="O68" i="11"/>
  <c r="O69" i="11"/>
  <c r="O97" i="11"/>
  <c r="O66" i="11"/>
  <c r="O60" i="11"/>
  <c r="O61" i="11"/>
  <c r="O62" i="11"/>
  <c r="O63" i="11"/>
  <c r="O64" i="11"/>
  <c r="O65" i="11"/>
  <c r="O40" i="11"/>
  <c r="O41" i="11"/>
  <c r="O42" i="11"/>
  <c r="O43" i="11"/>
  <c r="O44" i="11"/>
  <c r="O45" i="11"/>
  <c r="O46" i="11"/>
  <c r="O47" i="11"/>
  <c r="O48" i="11"/>
  <c r="O49" i="11"/>
  <c r="O50" i="11"/>
  <c r="O51" i="11"/>
  <c r="O52" i="11"/>
  <c r="O53" i="11"/>
  <c r="O54" i="11"/>
  <c r="O55" i="11"/>
  <c r="O56" i="11"/>
  <c r="O57" i="11"/>
  <c r="O58" i="11"/>
  <c r="O59" i="11"/>
  <c r="O34" i="11"/>
  <c r="O35" i="11"/>
  <c r="O36" i="11"/>
  <c r="O37" i="11"/>
  <c r="O38" i="11"/>
  <c r="O39" i="11"/>
  <c r="C2" i="7"/>
  <c r="G5" i="11"/>
  <c r="H5" i="11"/>
  <c r="J5" i="11"/>
  <c r="K5" i="11"/>
  <c r="L5" i="11"/>
  <c r="M5" i="11"/>
  <c r="B16" i="1" s="1"/>
  <c r="N5" i="11"/>
  <c r="O5" i="11" l="1"/>
  <c r="P6" i="12"/>
  <c r="P7" i="12"/>
  <c r="P8" i="12"/>
  <c r="P9"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O6" i="11"/>
  <c r="O7" i="11"/>
  <c r="O8" i="11"/>
  <c r="O9" i="11"/>
  <c r="O10" i="11"/>
  <c r="O11" i="11"/>
  <c r="O12" i="11"/>
  <c r="O13" i="11"/>
  <c r="O14" i="11"/>
  <c r="O15" i="11"/>
  <c r="O16" i="11"/>
  <c r="O17" i="11"/>
  <c r="O18" i="11"/>
  <c r="B23" i="1"/>
  <c r="O19" i="11"/>
  <c r="O20" i="11"/>
  <c r="O21" i="11"/>
  <c r="O22" i="11"/>
  <c r="O23" i="11"/>
  <c r="O24" i="11"/>
  <c r="O25" i="11"/>
  <c r="O26" i="11"/>
  <c r="O27" i="11"/>
  <c r="O28" i="11"/>
  <c r="O29" i="11"/>
  <c r="O30" i="11"/>
  <c r="O31" i="11"/>
  <c r="O32" i="11"/>
  <c r="O33" i="11"/>
  <c r="O5" i="12"/>
  <c r="B35" i="1" s="1"/>
  <c r="C2" i="6"/>
  <c r="D20" i="9"/>
  <c r="B20" i="9"/>
  <c r="D19" i="1"/>
  <c r="M5" i="12"/>
  <c r="B33" i="1" s="1"/>
  <c r="N5" i="12"/>
  <c r="B34" i="1" s="1"/>
  <c r="B32" i="1"/>
  <c r="B28" i="1"/>
  <c r="B1" i="12"/>
  <c r="B14" i="1"/>
  <c r="B10" i="1"/>
  <c r="B11" i="1"/>
  <c r="B13" i="1"/>
  <c r="B5" i="1"/>
  <c r="B7" i="7" s="1"/>
  <c r="B4" i="1"/>
  <c r="B5" i="7" s="1"/>
  <c r="B3" i="1"/>
  <c r="B3" i="9" s="1"/>
  <c r="B3" i="12"/>
  <c r="B2" i="12"/>
  <c r="B29" i="1"/>
  <c r="B36" i="1" s="1"/>
  <c r="B24" i="1"/>
  <c r="B30" i="1"/>
  <c r="B31" i="1"/>
  <c r="B15" i="1"/>
  <c r="B17" i="1"/>
  <c r="B12" i="1"/>
  <c r="B18" i="1"/>
  <c r="B9" i="1"/>
  <c r="A4" i="9"/>
  <c r="B27" i="1" l="1"/>
  <c r="P5" i="12"/>
  <c r="B19" i="1"/>
  <c r="D38" i="1"/>
  <c r="D12" i="9" s="1"/>
  <c r="D13" i="9" s="1"/>
  <c r="C3" i="6"/>
  <c r="B5" i="9"/>
  <c r="C4" i="6"/>
  <c r="B4" i="9"/>
  <c r="B38" i="1" l="1"/>
  <c r="B12" i="9" s="1"/>
  <c r="B1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rgb="FF000000"/>
            <rFont val="Poppins"/>
            <charset val="1"/>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<sst xmlns="http://schemas.openxmlformats.org/spreadsheetml/2006/main" count="413" uniqueCount="177">
  <si>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</si>
  <si>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</si>
  <si>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</si>
  <si>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</si>
  <si>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</si>
  <si>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</si>
  <si>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</si>
  <si>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</si>
  <si>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</si>
  <si>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</si>
  <si>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</si>
  <si>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</si>
  <si>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</si>
  <si>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</si>
  <si>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</si>
  <si>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</si>
  <si>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</si>
  <si>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</si>
  <si>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</si>
  <si>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</si>
  <si>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</si>
  <si>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</si>
  <si>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</si>
  <si>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</si>
  <si>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</si>
  <si>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As at</t>
  </si>
  <si>
    <t xml:space="preserve">Charity Number: </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</si>
  <si>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</si>
  <si>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</si>
  <si>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</si>
  <si>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</si>
  <si>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</si>
  <si>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</si>
  <si>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</si>
  <si>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</si>
  <si>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</si>
  <si>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 xml:space="preserve">Prepared by (signature): _______________________________ </t>
  </si>
  <si>
    <t>Unit Leader</t>
  </si>
  <si>
    <t>Date:  ___________________________</t>
  </si>
  <si>
    <t>Trustees Annual Report</t>
  </si>
  <si>
    <t>Charity (Unit) Name:</t>
  </si>
  <si>
    <t>Charity Address</t>
  </si>
  <si>
    <t>During the year the trustees did not receive any remuneration.</t>
  </si>
  <si>
    <t>Signed on behalf of the trustees by</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</si>
  <si>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</si>
  <si>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</si>
  <si>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</si>
  <si>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</si>
  <si>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</si>
  <si>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</si>
  <si>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</si>
  <si>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</si>
  <si>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</si>
  <si>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</si>
  <si>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</si>
  <si>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</si>
  <si>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</si>
  <si>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</si>
  <si>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</si>
  <si>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Date</t>
  </si>
  <si>
    <t xml:space="preserve">Address: </t>
  </si>
  <si>
    <t xml:space="preserve">Unit name </t>
  </si>
  <si>
    <t>Charity Number</t>
  </si>
  <si>
    <t>Statement of balances</t>
  </si>
  <si>
    <t>For the year end INSERT DATE</t>
  </si>
  <si>
    <t>Unit leader: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</si>
  <si>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</si>
  <si>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</si>
  <si>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</si>
  <si>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</si>
  <si>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</si>
  <si>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</si>
  <si>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</si>
  <si>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</si>
  <si>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</si>
  <si>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</si>
  <si>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</si>
  <si>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</si>
  <si>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</si>
  <si>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</si>
  <si>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</si>
  <si>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</si>
  <si>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</si>
  <si>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</si>
  <si>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</si>
  <si>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</si>
  <si>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</si>
  <si>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</si>
  <si>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</si>
  <si>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</si>
  <si>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</si>
  <si>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</si>
  <si>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</si>
  <si>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</si>
  <si>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</si>
  <si>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</si>
  <si>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t>On the INCOME tab enter your unit's name, charity number (if applicable) and year end date, in C1, C2 and C3 respectively . These will copy across to subsequent pages.</t>
  </si>
  <si>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</si>
  <si>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</si>
  <si>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</si>
  <si>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</si>
  <si>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</si>
  <si>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</si>
  <si>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</si>
  <si>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</si>
  <si>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</si>
  <si>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</si>
  <si>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</si>
  <si>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</si>
  <si>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</si>
  <si>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</si>
  <si>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</si>
  <si>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</si>
  <si>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</si>
  <si>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</si>
  <si>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</si>
  <si>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On the INCOME tab enter all of the income for the year, starting in cell A6. Add the value into the relevant column of the sheet (for example column  D for subscriptions income). In the method select the method of payment from the list. The sheet will add up the  values in each column automatically and provide an overall total in cell O5. Use the reference column to record any additional information, for example if a girl is paying subscriptions in instalments, you can add in the instalment number for ease.</t>
  </si>
  <si>
    <t xml:space="preserve">On the EXPENDITURE tab enter all of the expenditure for the year starting in cell A6.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</si>
  <si>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 xml:space="preserve">In the TRUSTEES REPORT tab add in your district and division details (as relevant - delete one of the lines if you do not require both).  Add in the name of the trustees (unit and assistant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</si>
  <si>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7th Mearns Guides</t>
  </si>
  <si>
    <t>SC044823</t>
  </si>
  <si>
    <t>Bank transfer</t>
  </si>
  <si>
    <t>Subs</t>
  </si>
  <si>
    <t>Badgebook</t>
  </si>
  <si>
    <t>Panto</t>
  </si>
  <si>
    <t>Tuck</t>
  </si>
  <si>
    <t>Laura</t>
  </si>
  <si>
    <t>Iona</t>
  </si>
  <si>
    <t>Badges</t>
  </si>
  <si>
    <t>Cheque</t>
  </si>
  <si>
    <t>Rangers</t>
  </si>
  <si>
    <t>Mearns District</t>
  </si>
  <si>
    <t>Laura Sutherland</t>
  </si>
  <si>
    <t>NMPC Ayr Road</t>
  </si>
  <si>
    <t>Newton Mearns</t>
  </si>
  <si>
    <t>G77 6AA</t>
  </si>
  <si>
    <t>August</t>
  </si>
  <si>
    <t>September</t>
  </si>
  <si>
    <t>October</t>
  </si>
  <si>
    <t>November</t>
  </si>
  <si>
    <t>December</t>
  </si>
  <si>
    <t>January</t>
  </si>
  <si>
    <t>February</t>
  </si>
  <si>
    <t>March</t>
  </si>
  <si>
    <t>April</t>
  </si>
  <si>
    <t>May</t>
  </si>
  <si>
    <t>June</t>
  </si>
  <si>
    <t>Guides</t>
  </si>
  <si>
    <t>Uniform</t>
  </si>
  <si>
    <t>Christmas Camp</t>
  </si>
  <si>
    <t>Cinema</t>
  </si>
  <si>
    <t>County Camp</t>
  </si>
  <si>
    <t>Rangers Panto</t>
  </si>
  <si>
    <t>Rangers Cinema</t>
  </si>
  <si>
    <t>Arnold Clark</t>
  </si>
  <si>
    <t>Coffee Morning</t>
  </si>
  <si>
    <t>ER Depot</t>
  </si>
  <si>
    <t>Expenses</t>
  </si>
  <si>
    <t>Gillian</t>
  </si>
  <si>
    <t>Lapwing</t>
  </si>
  <si>
    <t>Camp balance</t>
  </si>
  <si>
    <t>NMPC</t>
  </si>
  <si>
    <t>GG UK</t>
  </si>
  <si>
    <t>GG ER</t>
  </si>
  <si>
    <t>Matilda</t>
  </si>
  <si>
    <t>Camp Deposit</t>
  </si>
  <si>
    <t>Bhanva</t>
  </si>
  <si>
    <t>Badges/Trophies</t>
  </si>
  <si>
    <t>Camp Balance</t>
  </si>
  <si>
    <t>Camp Expenses</t>
  </si>
  <si>
    <t>Donation</t>
  </si>
  <si>
    <t>Cara Subs</t>
  </si>
  <si>
    <t>The charity's aim is to deliver a programme of informal education in accordance with the ethos and principles of Girlguiding.  During the above period the charity provided this programme to 20 girls.</t>
  </si>
  <si>
    <t xml:space="preserve">The charity's main income is subscription income.  The charity aims to hold sufficient cash funds to meet all expenditure due and anticipated during a 2 month period. </t>
  </si>
  <si>
    <t>Eva Morrison</t>
  </si>
  <si>
    <t>Amirah Bouzgarrou</t>
  </si>
  <si>
    <t>Millie Blair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</si>
</sst>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Red]\-&quot;£&quot;#,##0.00"/>
    <numFmt numFmtId="165" formatCode="_-* #,##0.00_-;\-* #,##0.00_-;_-* &quot;-&quot;??_-;_-@_-"/>
    <numFmt numFmtId="166" formatCode="[$-F800]dddd\,\ mmmm\ dd\,\ yyyy"/>
    <numFmt numFmtId="167" formatCode="&quot;£&quot;#,##0.00"/>
  </numFmts>
  <fonts count="48"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
      <sz val="12"/>
      <color rgb="FF333333"/>
      <name val="Helvetica Neue"/>
      <family val="2"/>
    </font>
    <font>
      <sz val="10"/>
      <color rgb="FF000000"/>
      <name val="Helvetica Neue"/>
      <family val="2"/>
    </font>
    <font>
      <sz val="11"/>
      <color rgb="FF000000"/>
      <name val="Poppins"/>
      <charset val="1"/>
    </font>
    <font>
      <b/>
      <sz val="10"/>
      <color rgb="FF000000"/>
      <name val="Helvetica Neue"/>
      <family val="2"/>
    </font>
    <font>
      <sz val="8"/>
      <color indexed="8"/>
      <name val="Poppins"/>
    </font>
    <font>
      <sz val="11"/>
      <color rgb="FF000000"/>
      <name val="Poppins Regular"/>
    </font>
    <font>
      <sz val="9"/>
      <color rgb="FF000000"/>
      <name val="Poppins"/>
      <charset val="1"/>
    </font>
    <font>
      <sz val="16"/>
      <name val="Monotype Corsiva"/>
      <family val="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5" fontId="15" fillId="0" borderId="0" applyFont="0" applyFill="0" applyBorder="0" applyAlignment="0" applyProtection="0"/>
  </cellStyleXfs>
  <cellXfs count="107">
    <xf numFmtId="0" fontId="0" fillId="0" borderId="0" xfId="0"/>
    <xf numFmtId="0" fontId="23" fillId="0" borderId="0" xfId="0" applyFont="1"/>
    <xf numFmtId="0" fontId="24" fillId="0" borderId="0" xfId="38" applyFont="1" applyAlignment="1">
      <alignment vertical="top" wrapText="1"/>
    </xf>
    <xf numFmtId="0" fontId="25" fillId="0" borderId="0" xfId="38" applyFont="1" applyAlignment="1">
      <alignment vertical="top"/>
    </xf>
    <xf numFmtId="166"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165" fontId="25" fillId="0" borderId="0" xfId="28" applyFont="1" applyAlignment="1">
      <alignment vertical="center"/>
    </xf>
    <xf numFmtId="0" fontId="24" fillId="0" borderId="0" xfId="38" applyFont="1" applyAlignment="1">
      <alignment vertical="center"/>
    </xf>
    <xf numFmtId="165" fontId="24" fillId="0" borderId="0" xfId="28" applyFont="1" applyAlignment="1">
      <alignment vertical="center"/>
    </xf>
    <xf numFmtId="0" fontId="26" fillId="0" borderId="0" xfId="38" applyFont="1" applyAlignment="1">
      <alignment vertical="top"/>
    </xf>
    <xf numFmtId="165"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166" fontId="24" fillId="0" borderId="0" xfId="38" applyNumberFormat="1" applyFont="1" applyAlignment="1">
      <alignment horizontal="left" vertical="top" wrapText="1"/>
    </xf>
    <xf numFmtId="0" fontId="24" fillId="0" borderId="0" xfId="38" applyFont="1" applyAlignment="1">
      <alignment horizontal="left" vertical="top"/>
    </xf>
    <xf numFmtId="0" fontId="24" fillId="0" borderId="0" xfId="38" applyFont="1"/>
    <xf numFmtId="167"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164" fontId="25" fillId="0" borderId="11" xfId="28" applyNumberFormat="1" applyFont="1" applyBorder="1" applyAlignment="1">
      <alignment vertical="center"/>
    </xf>
    <xf numFmtId="164" fontId="25" fillId="0" borderId="12" xfId="28" applyNumberFormat="1" applyFont="1" applyBorder="1" applyAlignment="1">
      <alignment vertical="center"/>
    </xf>
    <xf numFmtId="167" fontId="25" fillId="0" borderId="10" xfId="28" applyNumberFormat="1" applyFont="1" applyBorder="1" applyAlignment="1">
      <alignment vertical="center"/>
    </xf>
    <xf numFmtId="167" fontId="25" fillId="0" borderId="11" xfId="28" applyNumberFormat="1" applyFont="1" applyBorder="1" applyAlignment="1">
      <alignment vertical="center"/>
    </xf>
    <xf numFmtId="167" fontId="25" fillId="0" borderId="10" xfId="38" applyNumberFormat="1" applyFont="1" applyBorder="1" applyAlignment="1">
      <alignment vertical="center"/>
    </xf>
    <xf numFmtId="167" fontId="25" fillId="0" borderId="11" xfId="38" applyNumberFormat="1" applyFont="1" applyBorder="1" applyAlignment="1">
      <alignment vertical="center"/>
    </xf>
    <xf numFmtId="167" fontId="25" fillId="0" borderId="12" xfId="28" applyNumberFormat="1" applyFont="1" applyBorder="1" applyAlignment="1">
      <alignment vertical="center"/>
    </xf>
    <xf numFmtId="167" fontId="24" fillId="0" borderId="13" xfId="28" applyNumberFormat="1" applyFont="1" applyBorder="1" applyAlignment="1">
      <alignment vertical="center"/>
    </xf>
    <xf numFmtId="0" fontId="30" fillId="0" borderId="0" xfId="0" applyFont="1"/>
    <xf numFmtId="167" fontId="25" fillId="0" borderId="14" xfId="38" applyNumberFormat="1" applyFont="1" applyBorder="1" applyAlignment="1">
      <alignment vertical="center"/>
    </xf>
    <xf numFmtId="167" fontId="24" fillId="0" borderId="13" xfId="38" applyNumberFormat="1" applyFont="1" applyBorder="1" applyAlignment="1">
      <alignment vertical="center"/>
    </xf>
    <xf numFmtId="167" fontId="24" fillId="0" borderId="15" xfId="38" applyNumberFormat="1" applyFont="1" applyBorder="1" applyAlignment="1">
      <alignment vertical="center"/>
    </xf>
    <xf numFmtId="0" fontId="21" fillId="0" borderId="14" xfId="0" applyFont="1" applyBorder="1"/>
    <xf numFmtId="167" fontId="21" fillId="0" borderId="14" xfId="0" applyNumberFormat="1" applyFont="1" applyBorder="1"/>
    <xf numFmtId="0" fontId="23" fillId="0" borderId="14" xfId="0" applyFont="1" applyBorder="1"/>
    <xf numFmtId="167" fontId="23" fillId="0" borderId="14" xfId="0" applyNumberFormat="1" applyFont="1" applyBorder="1"/>
    <xf numFmtId="164"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1" fillId="0" borderId="0" xfId="0" applyFont="1"/>
    <xf numFmtId="0" fontId="31" fillId="0" borderId="0" xfId="0" applyFont="1" applyAlignment="1">
      <alignment wrapText="1"/>
    </xf>
    <xf numFmtId="0" fontId="32"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4" fontId="30" fillId="0" borderId="0" xfId="0" applyNumberFormat="1" applyFont="1" applyAlignment="1">
      <alignment horizontal="left"/>
    </xf>
    <xf numFmtId="166" fontId="24" fillId="0" borderId="0" xfId="39" applyNumberFormat="1" applyFont="1" applyAlignment="1">
      <alignment horizontal="left" vertical="top" wrapText="1"/>
    </xf>
    <xf numFmtId="0" fontId="34" fillId="0" borderId="0" xfId="0" applyFont="1" applyAlignment="1">
      <alignment horizontal="left" vertical="center" indent="4"/>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1"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vertical="center" wrapText="1"/>
    </xf>
    <xf numFmtId="0" fontId="24" fillId="0" borderId="0" xfId="39" applyFont="1" applyAlignment="1">
      <alignment horizontal="center" vertical="top" wrapText="1"/>
    </xf>
    <xf numFmtId="14" fontId="24" fillId="0" borderId="0" xfId="39" applyNumberFormat="1" applyFont="1" applyAlignment="1">
      <alignment horizontal="center" vertical="top" wrapText="1"/>
    </xf>
    <xf numFmtId="0" fontId="40" fillId="0" borderId="0" xfId="0" applyFont="1"/>
    <xf numFmtId="14" fontId="23" fillId="0" borderId="0" xfId="0" applyNumberFormat="1" applyFont="1"/>
    <xf numFmtId="167" fontId="22" fillId="0" borderId="14" xfId="0" applyNumberFormat="1" applyFont="1" applyBorder="1"/>
    <xf numFmtId="0" fontId="23" fillId="0" borderId="17" xfId="0" applyFont="1" applyBorder="1"/>
    <xf numFmtId="0" fontId="23" fillId="0" borderId="18" xfId="0" applyFont="1" applyBorder="1"/>
    <xf numFmtId="14" fontId="24" fillId="0" borderId="0" xfId="38" applyNumberFormat="1" applyFont="1" applyAlignment="1">
      <alignment vertical="top" wrapText="1"/>
    </xf>
    <xf numFmtId="14" fontId="43" fillId="0" borderId="14" xfId="0" applyNumberFormat="1" applyFont="1" applyBorder="1"/>
    <xf numFmtId="14" fontId="24" fillId="0" borderId="0" xfId="39" applyNumberFormat="1" applyFont="1" applyAlignment="1">
      <alignment vertical="top" wrapText="1"/>
    </xf>
    <xf numFmtId="167" fontId="24" fillId="0" borderId="0" xfId="38" applyNumberFormat="1" applyFont="1" applyAlignment="1">
      <alignment vertical="top"/>
    </xf>
    <xf numFmtId="167" fontId="25" fillId="0" borderId="0" xfId="38" applyNumberFormat="1" applyFont="1" applyAlignment="1">
      <alignment vertical="top"/>
    </xf>
    <xf numFmtId="0" fontId="44" fillId="0" borderId="14" xfId="0" applyFont="1" applyBorder="1" applyAlignment="1">
      <alignment wrapText="1"/>
    </xf>
    <xf numFmtId="167" fontId="25" fillId="0" borderId="0" xfId="38" applyNumberFormat="1" applyFont="1"/>
    <xf numFmtId="8" fontId="41" fillId="0" borderId="14" xfId="0" applyNumberFormat="1" applyFont="1" applyBorder="1"/>
    <xf numFmtId="0" fontId="23" fillId="0" borderId="14" xfId="0" applyFont="1" applyBorder="1" applyAlignment="1">
      <alignment wrapText="1"/>
    </xf>
    <xf numFmtId="167" fontId="42" fillId="0" borderId="14" xfId="0" applyNumberFormat="1" applyFont="1" applyBorder="1"/>
    <xf numFmtId="6" fontId="23" fillId="0" borderId="14" xfId="0" applyNumberFormat="1" applyFont="1" applyBorder="1"/>
    <xf numFmtId="14" fontId="39" fillId="0" borderId="0" xfId="39" applyNumberFormat="1" applyFont="1"/>
    <xf numFmtId="14" fontId="45" fillId="0" borderId="14" xfId="0" applyNumberFormat="1" applyFont="1" applyBorder="1" applyAlignment="1">
      <alignment horizontal="left"/>
    </xf>
    <xf numFmtId="167" fontId="23" fillId="0" borderId="0" xfId="0" applyNumberFormat="1" applyFont="1"/>
    <xf numFmtId="14" fontId="27" fillId="0" borderId="0" xfId="39" applyNumberFormat="1" applyFont="1"/>
    <xf numFmtId="0" fontId="47" fillId="0" borderId="0" xfId="39" applyFont="1" applyAlignment="1">
      <alignment vertical="top"/>
    </xf>
    <xf numFmtId="0" fontId="25" fillId="0" borderId="0" xfId="38" applyFont="1" applyAlignment="1">
      <alignment horizontal="left" wrapText="1"/>
    </xf>
    <xf numFmtId="0" fontId="25" fillId="0" borderId="16" xfId="38" applyFont="1" applyBorder="1" applyAlignment="1">
      <alignment horizontal="left" wrapText="1"/>
    </xf>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24" fillId="0" borderId="0" xfId="39" applyFont="1" applyAlignment="1">
      <alignment horizontal="center" wrapText="1"/>
    </xf>
    <xf numFmtId="0" fontId="27" fillId="0" borderId="0" xfId="39" applyFont="1" applyAlignment="1">
      <alignment wrapText="1"/>
    </xf>
    <xf numFmtId="0" fontId="24" fillId="0" borderId="0" xfId="39" applyFont="1" applyAlignment="1">
      <alignment horizontal="left" wrapText="1"/>
    </xf>
    <xf numFmtId="0" fontId="24" fillId="0" borderId="0" xfId="39" applyFont="1" applyAlignment="1">
      <alignment horizontal="left" vertical="top" wrapText="1"/>
    </xf>
    <xf numFmtId="0" fontId="27" fillId="0" borderId="0" xfId="39" applyFont="1" applyAlignment="1">
      <alignment horizontal="left" wrapText="1"/>
    </xf>
    <xf numFmtId="14" fontId="25" fillId="0" borderId="0" xfId="39" applyNumberFormat="1" applyFont="1"/>
    <xf numFmtId="14" fontId="25" fillId="0" borderId="0" xfId="38" applyNumberFormat="1"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workbookViewId="0">
      <selection activeCell="A15" sqref="A15"/>
    </sheetView>
  </sheetViews>
  <sheetFormatPr baseColWidth="10" defaultColWidth="8.83203125" defaultRowHeight="16" x14ac:dyDescent="0.2"/>
  <cols>
    <col min="1" max="1" width="109.83203125" customWidth="1"/>
  </cols>
  <sheetData>
    <row r="1" spans="1:1" x14ac:dyDescent="0.2">
      <c r="A1" s="59" t="s">
        <v>91</v>
      </c>
    </row>
    <row r="2" spans="1:1" x14ac:dyDescent="0.2">
      <c r="A2" s="57"/>
    </row>
    <row r="3" spans="1:1" ht="32" x14ac:dyDescent="0.2">
      <c r="A3" s="58" t="s">
        <v>96</v>
      </c>
    </row>
    <row r="4" spans="1:1" x14ac:dyDescent="0.2">
      <c r="A4" s="57"/>
    </row>
    <row r="5" spans="1:1" ht="80" x14ac:dyDescent="0.2">
      <c r="A5" s="58" t="s">
        <v>116</v>
      </c>
    </row>
    <row r="6" spans="1:1" x14ac:dyDescent="0.2">
      <c r="A6" s="57"/>
    </row>
    <row r="7" spans="1:1" x14ac:dyDescent="0.2">
      <c r="A7" s="57" t="s">
        <v>99</v>
      </c>
    </row>
    <row r="8" spans="1:1" x14ac:dyDescent="0.2">
      <c r="A8" s="57"/>
    </row>
    <row r="9" spans="1:1" ht="80" x14ac:dyDescent="0.2">
      <c r="A9" s="58" t="s">
        <v>117</v>
      </c>
    </row>
    <row r="10" spans="1:1" x14ac:dyDescent="0.2">
      <c r="A10" s="57"/>
    </row>
    <row r="11" spans="1:1" ht="32" x14ac:dyDescent="0.2">
      <c r="A11" s="58" t="s">
        <v>100</v>
      </c>
    </row>
    <row r="12" spans="1:1" x14ac:dyDescent="0.2">
      <c r="A12" s="57"/>
    </row>
    <row r="13" spans="1:1" ht="48" x14ac:dyDescent="0.2">
      <c r="A13" s="58" t="s">
        <v>102</v>
      </c>
    </row>
    <row r="14" spans="1:1" x14ac:dyDescent="0.2">
      <c r="A14" s="57"/>
    </row>
    <row r="15" spans="1:1" ht="64" x14ac:dyDescent="0.2">
      <c r="A15" s="58" t="s">
        <v>118</v>
      </c>
    </row>
    <row r="16" spans="1:1" x14ac:dyDescent="0.2">
      <c r="A16" s="57"/>
    </row>
    <row r="17" spans="1:1" ht="32" x14ac:dyDescent="0.2">
      <c r="A17" s="58" t="s">
        <v>114</v>
      </c>
    </row>
    <row r="18" spans="1:1" x14ac:dyDescent="0.2">
      <c r="A18" s="57"/>
    </row>
    <row r="19" spans="1:1" x14ac:dyDescent="0.2">
      <c r="A19" s="57" t="s">
        <v>101</v>
      </c>
    </row>
    <row r="20" spans="1:1" x14ac:dyDescent="0.2">
      <c r="A20" s="57"/>
    </row>
    <row r="21" spans="1:1" ht="112" x14ac:dyDescent="0.2">
      <c r="A21" s="58" t="s">
        <v>105</v>
      </c>
    </row>
    <row r="22" spans="1:1" x14ac:dyDescent="0.2">
      <c r="A22" s="58"/>
    </row>
    <row r="23" spans="1:1" x14ac:dyDescent="0.2">
      <c r="A23" s="57" t="s">
        <v>107</v>
      </c>
    </row>
    <row r="24" spans="1:1" ht="32" x14ac:dyDescent="0.2">
      <c r="A24" s="70" t="s">
        <v>108</v>
      </c>
    </row>
    <row r="25" spans="1:1" x14ac:dyDescent="0.2">
      <c r="A25" s="69" t="s">
        <v>112</v>
      </c>
    </row>
    <row r="26" spans="1:1" ht="32" x14ac:dyDescent="0.2">
      <c r="A26" s="69" t="s">
        <v>106</v>
      </c>
    </row>
    <row r="27" spans="1:1" x14ac:dyDescent="0.2">
      <c r="A27" s="70" t="s">
        <v>109</v>
      </c>
    </row>
    <row r="28" spans="1:1" x14ac:dyDescent="0.2">
      <c r="A28" s="70" t="s">
        <v>110</v>
      </c>
    </row>
    <row r="29" spans="1:1" x14ac:dyDescent="0.2">
      <c r="A29" s="70" t="s">
        <v>111</v>
      </c>
    </row>
    <row r="30" spans="1:1" ht="64" x14ac:dyDescent="0.2">
      <c r="A30" s="71" t="s">
        <v>115</v>
      </c>
    </row>
    <row r="32" spans="1:1" x14ac:dyDescent="0.2">
      <c r="A32" s="66"/>
    </row>
    <row r="33" spans="1:1" x14ac:dyDescent="0.2">
      <c r="A33" s="67"/>
    </row>
    <row r="34" spans="1:1" x14ac:dyDescent="0.2">
      <c r="A34" s="65"/>
    </row>
    <row r="35" spans="1:1" x14ac:dyDescent="0.2">
      <c r="A35" s="68"/>
    </row>
    <row r="36" spans="1:1" x14ac:dyDescent="0.2">
      <c r="A36" s="67"/>
    </row>
    <row r="37" spans="1:1" x14ac:dyDescent="0.2">
      <c r="A37" s="65"/>
    </row>
    <row r="38" spans="1:1" x14ac:dyDescent="0.2">
      <c r="A38" s="57"/>
    </row>
    <row r="39" spans="1:1" x14ac:dyDescent="0.2">
      <c r="A39" s="57"/>
    </row>
    <row r="40" spans="1:1" x14ac:dyDescent="0.2">
      <c r="A40" s="57"/>
    </row>
    <row r="41" spans="1:1" x14ac:dyDescent="0.2">
      <c r="A41" s="57"/>
    </row>
    <row r="42" spans="1:1" x14ac:dyDescent="0.2">
      <c r="A42" s="57"/>
    </row>
    <row r="43" spans="1:1" x14ac:dyDescent="0.2">
      <c r="A43" s="57"/>
    </row>
    <row r="44" spans="1:1" x14ac:dyDescent="0.2">
      <c r="A44" s="57"/>
    </row>
    <row r="45" spans="1:1" x14ac:dyDescent="0.2">
      <c r="A45" s="57"/>
    </row>
    <row r="46" spans="1:1" x14ac:dyDescent="0.2">
      <c r="A46" s="57"/>
    </row>
    <row r="47" spans="1:1" x14ac:dyDescent="0.2">
      <c r="A47" s="57"/>
    </row>
    <row r="48" spans="1:1" x14ac:dyDescent="0.2">
      <c r="A48" s="57"/>
    </row>
    <row r="49" spans="1:1" x14ac:dyDescent="0.2">
      <c r="A49" s="57"/>
    </row>
    <row r="50" spans="1:1" x14ac:dyDescent="0.2">
      <c r="A50" s="57"/>
    </row>
    <row r="51" spans="1:1" x14ac:dyDescent="0.2">
      <c r="A51" s="57"/>
    </row>
    <row r="52" spans="1:1" x14ac:dyDescent="0.2">
      <c r="A52" s="57"/>
    </row>
    <row r="53" spans="1:1" x14ac:dyDescent="0.2">
      <c r="A53" s="57"/>
    </row>
    <row r="54" spans="1:1" x14ac:dyDescent="0.2">
      <c r="A54" s="57"/>
    </row>
    <row r="55" spans="1:1" x14ac:dyDescent="0.2">
      <c r="A55" s="57"/>
    </row>
    <row r="56" spans="1:1" x14ac:dyDescent="0.2">
      <c r="A56" s="57"/>
    </row>
    <row r="57" spans="1:1" x14ac:dyDescent="0.2">
      <c r="A57" s="57"/>
    </row>
    <row r="58" spans="1:1" x14ac:dyDescent="0.2">
      <c r="A58" s="57"/>
    </row>
    <row r="59" spans="1:1" x14ac:dyDescent="0.2">
      <c r="A59" s="57"/>
    </row>
    <row r="60" spans="1:1" x14ac:dyDescent="0.2">
      <c r="A60" s="57"/>
    </row>
    <row r="61" spans="1:1" x14ac:dyDescent="0.2">
      <c r="A61" s="57"/>
    </row>
    <row r="62" spans="1:1" x14ac:dyDescent="0.2">
      <c r="A62" s="57"/>
    </row>
    <row r="63" spans="1:1" x14ac:dyDescent="0.2">
      <c r="A63" s="57"/>
    </row>
    <row r="64" spans="1:1" x14ac:dyDescent="0.2">
      <c r="A64" s="57"/>
    </row>
    <row r="65" spans="1:1" x14ac:dyDescent="0.2">
      <c r="A65" s="57"/>
    </row>
    <row r="66" spans="1:1" x14ac:dyDescent="0.2">
      <c r="A66" s="57"/>
    </row>
    <row r="67" spans="1:1" x14ac:dyDescent="0.2">
      <c r="A67" s="57"/>
    </row>
    <row r="68" spans="1:1" x14ac:dyDescent="0.2">
      <c r="A68" s="57"/>
    </row>
    <row r="69" spans="1:1" x14ac:dyDescent="0.2">
      <c r="A69" s="57"/>
    </row>
    <row r="70" spans="1:1" x14ac:dyDescent="0.2">
      <c r="A70" s="57"/>
    </row>
    <row r="71" spans="1:1" x14ac:dyDescent="0.2">
      <c r="A71" s="57"/>
    </row>
    <row r="72" spans="1:1" x14ac:dyDescent="0.2">
      <c r="A72" s="57"/>
    </row>
    <row r="73" spans="1:1" x14ac:dyDescent="0.2">
      <c r="A73" s="57"/>
    </row>
    <row r="74" spans="1:1" x14ac:dyDescent="0.2">
      <c r="A74" s="57"/>
    </row>
    <row r="75" spans="1:1" x14ac:dyDescent="0.2">
      <c r="A75" s="57"/>
    </row>
    <row r="76" spans="1:1" x14ac:dyDescent="0.2">
      <c r="A76" s="57"/>
    </row>
    <row r="77" spans="1:1" x14ac:dyDescent="0.2">
      <c r="A77" s="57"/>
    </row>
    <row r="78" spans="1:1" x14ac:dyDescent="0.2">
      <c r="A78" s="57"/>
    </row>
    <row r="79" spans="1:1" x14ac:dyDescent="0.2">
      <c r="A79" s="57"/>
    </row>
    <row r="80" spans="1:1" x14ac:dyDescent="0.2">
      <c r="A80" s="57"/>
    </row>
    <row r="81" spans="1:1" x14ac:dyDescent="0.2">
      <c r="A81" s="57"/>
    </row>
    <row r="82" spans="1:1" x14ac:dyDescent="0.2">
      <c r="A82" s="57"/>
    </row>
    <row r="83" spans="1:1" x14ac:dyDescent="0.2">
      <c r="A83" s="57"/>
    </row>
    <row r="84" spans="1:1" x14ac:dyDescent="0.2">
      <c r="A84" s="57"/>
    </row>
    <row r="85" spans="1:1" x14ac:dyDescent="0.2">
      <c r="A85" s="57"/>
    </row>
    <row r="86" spans="1:1" x14ac:dyDescent="0.2">
      <c r="A86" s="57"/>
    </row>
    <row r="87" spans="1:1" x14ac:dyDescent="0.2">
      <c r="A87" s="57"/>
    </row>
    <row r="88" spans="1:1" x14ac:dyDescent="0.2">
      <c r="A88" s="57"/>
    </row>
    <row r="89" spans="1:1" x14ac:dyDescent="0.2">
      <c r="A89" s="57"/>
    </row>
    <row r="90" spans="1:1" x14ac:dyDescent="0.2">
      <c r="A90" s="57"/>
    </row>
    <row r="91" spans="1:1" x14ac:dyDescent="0.2">
      <c r="A91" s="57"/>
    </row>
    <row r="92" spans="1:1" x14ac:dyDescent="0.2">
      <c r="A92" s="57"/>
    </row>
    <row r="93" spans="1:1" x14ac:dyDescent="0.2">
      <c r="A93" s="57"/>
    </row>
    <row r="94" spans="1:1" x14ac:dyDescent="0.2">
      <c r="A94" s="57"/>
    </row>
    <row r="95" spans="1:1" x14ac:dyDescent="0.2">
      <c r="A95" s="57"/>
    </row>
    <row r="96" spans="1:1" x14ac:dyDescent="0.2">
      <c r="A96" s="57"/>
    </row>
    <row r="97" spans="1:1" x14ac:dyDescent="0.2">
      <c r="A97" s="57"/>
    </row>
    <row r="98" spans="1:1" x14ac:dyDescent="0.2">
      <c r="A98" s="57"/>
    </row>
    <row r="99" spans="1:1" x14ac:dyDescent="0.2">
      <c r="A99" s="57"/>
    </row>
    <row r="100" spans="1:1" x14ac:dyDescent="0.2">
      <c r="A100" s="57"/>
    </row>
    <row r="101" spans="1:1" x14ac:dyDescent="0.2">
      <c r="A101" s="57"/>
    </row>
    <row r="102" spans="1:1" x14ac:dyDescent="0.2">
      <c r="A102" s="57"/>
    </row>
    <row r="103" spans="1:1" x14ac:dyDescent="0.2">
      <c r="A103" s="57"/>
    </row>
    <row r="104" spans="1:1" x14ac:dyDescent="0.2">
      <c r="A104" s="57"/>
    </row>
    <row r="105" spans="1:1" x14ac:dyDescent="0.2">
      <c r="A105" s="57"/>
    </row>
    <row r="106" spans="1:1" x14ac:dyDescent="0.2">
      <c r="A106" s="57"/>
    </row>
    <row r="107" spans="1:1" x14ac:dyDescent="0.2">
      <c r="A107" s="57"/>
    </row>
    <row r="108" spans="1:1" x14ac:dyDescent="0.2">
      <c r="A108" s="57"/>
    </row>
    <row r="109" spans="1:1" x14ac:dyDescent="0.2">
      <c r="A109" s="57"/>
    </row>
    <row r="110" spans="1:1" x14ac:dyDescent="0.2">
      <c r="A110" s="57"/>
    </row>
    <row r="111" spans="1:1" x14ac:dyDescent="0.2">
      <c r="A111" s="57"/>
    </row>
    <row r="112" spans="1:1" x14ac:dyDescent="0.2">
      <c r="A112" s="57"/>
    </row>
    <row r="113" spans="1:1" x14ac:dyDescent="0.2">
      <c r="A113" s="57"/>
    </row>
    <row r="114" spans="1:1" x14ac:dyDescent="0.2">
      <c r="A114" s="57"/>
    </row>
    <row r="115" spans="1:1" x14ac:dyDescent="0.2">
      <c r="A115" s="57"/>
    </row>
    <row r="116" spans="1:1" x14ac:dyDescent="0.2">
      <c r="A116" s="57"/>
    </row>
    <row r="117" spans="1:1" x14ac:dyDescent="0.2">
      <c r="A117" s="57"/>
    </row>
    <row r="118" spans="1:1" x14ac:dyDescent="0.2">
      <c r="A118" s="57"/>
    </row>
    <row r="119" spans="1:1" x14ac:dyDescent="0.2">
      <c r="A119" s="57"/>
    </row>
    <row r="120" spans="1:1" x14ac:dyDescent="0.2">
      <c r="A120" s="57"/>
    </row>
    <row r="121" spans="1:1" x14ac:dyDescent="0.2">
      <c r="A121" s="57"/>
    </row>
    <row r="122" spans="1:1" x14ac:dyDescent="0.2">
      <c r="A122" s="57"/>
    </row>
    <row r="123" spans="1:1" x14ac:dyDescent="0.2">
      <c r="A123" s="57"/>
    </row>
    <row r="124" spans="1:1" x14ac:dyDescent="0.2">
      <c r="A124" s="57"/>
    </row>
    <row r="125" spans="1:1" x14ac:dyDescent="0.2">
      <c r="A125" s="57"/>
    </row>
    <row r="126" spans="1:1" x14ac:dyDescent="0.2">
      <c r="A126" s="57"/>
    </row>
    <row r="127" spans="1:1" x14ac:dyDescent="0.2">
      <c r="A127" s="57"/>
    </row>
    <row r="128" spans="1:1" x14ac:dyDescent="0.2">
      <c r="A128" s="57"/>
    </row>
    <row r="129" spans="1:1" x14ac:dyDescent="0.2">
      <c r="A129" s="57"/>
    </row>
    <row r="130" spans="1:1" x14ac:dyDescent="0.2">
      <c r="A130" s="57"/>
    </row>
    <row r="131" spans="1:1" x14ac:dyDescent="0.2">
      <c r="A131" s="57"/>
    </row>
    <row r="132" spans="1:1" x14ac:dyDescent="0.2">
      <c r="A132" s="57"/>
    </row>
    <row r="133" spans="1:1" x14ac:dyDescent="0.2">
      <c r="A133" s="57"/>
    </row>
    <row r="134" spans="1:1" x14ac:dyDescent="0.2">
      <c r="A134" s="57"/>
    </row>
    <row r="135" spans="1:1" x14ac:dyDescent="0.2">
      <c r="A135" s="57"/>
    </row>
    <row r="136" spans="1:1" x14ac:dyDescent="0.2">
      <c r="A136" s="57"/>
    </row>
    <row r="137" spans="1:1" x14ac:dyDescent="0.2">
      <c r="A137" s="57"/>
    </row>
    <row r="138" spans="1:1" x14ac:dyDescent="0.2">
      <c r="A138" s="57"/>
    </row>
    <row r="139" spans="1:1" x14ac:dyDescent="0.2">
      <c r="A139" s="57"/>
    </row>
    <row r="140" spans="1:1" x14ac:dyDescent="0.2">
      <c r="A140" s="57"/>
    </row>
    <row r="141" spans="1:1" x14ac:dyDescent="0.2">
      <c r="A141" s="57"/>
    </row>
    <row r="142" spans="1:1" x14ac:dyDescent="0.2">
      <c r="A142" s="57"/>
    </row>
    <row r="143" spans="1:1" x14ac:dyDescent="0.2">
      <c r="A143" s="57"/>
    </row>
    <row r="144" spans="1:1" x14ac:dyDescent="0.2">
      <c r="A144" s="57"/>
    </row>
    <row r="145" spans="1:1" x14ac:dyDescent="0.2">
      <c r="A145" s="57"/>
    </row>
    <row r="146" spans="1:1" x14ac:dyDescent="0.2">
      <c r="A146" s="57"/>
    </row>
    <row r="147" spans="1:1" x14ac:dyDescent="0.2">
      <c r="A147" s="57"/>
    </row>
    <row r="148" spans="1:1" x14ac:dyDescent="0.2">
      <c r="A148" s="57"/>
    </row>
    <row r="149" spans="1:1" x14ac:dyDescent="0.2">
      <c r="A149" s="57"/>
    </row>
    <row r="150" spans="1:1" x14ac:dyDescent="0.2">
      <c r="A150" s="57"/>
    </row>
    <row r="151" spans="1:1" x14ac:dyDescent="0.2">
      <c r="A151" s="57"/>
    </row>
    <row r="152" spans="1:1" x14ac:dyDescent="0.2">
      <c r="A152" s="57"/>
    </row>
    <row r="153" spans="1:1" x14ac:dyDescent="0.2">
      <c r="A153" s="57"/>
    </row>
    <row r="154" spans="1:1" x14ac:dyDescent="0.2">
      <c r="A154" s="57"/>
    </row>
    <row r="155" spans="1:1" x14ac:dyDescent="0.2">
      <c r="A155" s="57"/>
    </row>
    <row r="156" spans="1:1" x14ac:dyDescent="0.2">
      <c r="A156" s="57"/>
    </row>
    <row r="157" spans="1:1" x14ac:dyDescent="0.2">
      <c r="A157" s="57"/>
    </row>
    <row r="158" spans="1:1" x14ac:dyDescent="0.2">
      <c r="A158" s="57"/>
    </row>
    <row r="159" spans="1:1" x14ac:dyDescent="0.2">
      <c r="A159" s="57"/>
    </row>
    <row r="160" spans="1:1" x14ac:dyDescent="0.2">
      <c r="A160" s="57"/>
    </row>
    <row r="161" spans="1:1" x14ac:dyDescent="0.2">
      <c r="A161" s="57"/>
    </row>
    <row r="162" spans="1:1" x14ac:dyDescent="0.2">
      <c r="A162" s="57"/>
    </row>
    <row r="163" spans="1:1" x14ac:dyDescent="0.2">
      <c r="A163" s="57"/>
    </row>
    <row r="164" spans="1:1" x14ac:dyDescent="0.2">
      <c r="A164" s="57"/>
    </row>
    <row r="165" spans="1:1" x14ac:dyDescent="0.2">
      <c r="A165" s="57"/>
    </row>
    <row r="166" spans="1:1" x14ac:dyDescent="0.2">
      <c r="A166" s="57"/>
    </row>
    <row r="167" spans="1:1" x14ac:dyDescent="0.2">
      <c r="A167" s="57"/>
    </row>
    <row r="168" spans="1:1" x14ac:dyDescent="0.2">
      <c r="A168" s="57"/>
    </row>
    <row r="169" spans="1:1" x14ac:dyDescent="0.2">
      <c r="A169" s="57"/>
    </row>
    <row r="170" spans="1:1" x14ac:dyDescent="0.2">
      <c r="A170" s="57"/>
    </row>
    <row r="171" spans="1:1" x14ac:dyDescent="0.2">
      <c r="A171" s="57"/>
    </row>
    <row r="172" spans="1:1" x14ac:dyDescent="0.2">
      <c r="A172" s="57"/>
    </row>
    <row r="173" spans="1:1" x14ac:dyDescent="0.2">
      <c r="A173" s="57"/>
    </row>
    <row r="174" spans="1:1" x14ac:dyDescent="0.2">
      <c r="A174" s="57"/>
    </row>
    <row r="175" spans="1:1" x14ac:dyDescent="0.2">
      <c r="A175" s="57"/>
    </row>
    <row r="176" spans="1:1" x14ac:dyDescent="0.2">
      <c r="A176" s="57"/>
    </row>
    <row r="177" spans="1:1" x14ac:dyDescent="0.2">
      <c r="A177" s="57"/>
    </row>
    <row r="178" spans="1:1" x14ac:dyDescent="0.2">
      <c r="A178" s="57"/>
    </row>
    <row r="179" spans="1:1" x14ac:dyDescent="0.2">
      <c r="A179" s="57"/>
    </row>
    <row r="180" spans="1:1" x14ac:dyDescent="0.2">
      <c r="A180" s="57"/>
    </row>
    <row r="181" spans="1:1" x14ac:dyDescent="0.2">
      <c r="A181" s="57"/>
    </row>
    <row r="182" spans="1:1" x14ac:dyDescent="0.2">
      <c r="A182" s="57"/>
    </row>
    <row r="183" spans="1:1" x14ac:dyDescent="0.2">
      <c r="A183" s="57"/>
    </row>
    <row r="184" spans="1:1" x14ac:dyDescent="0.2">
      <c r="A184" s="57"/>
    </row>
    <row r="185" spans="1:1" x14ac:dyDescent="0.2">
      <c r="A185" s="57"/>
    </row>
    <row r="186" spans="1:1" x14ac:dyDescent="0.2">
      <c r="A186" s="57"/>
    </row>
    <row r="187" spans="1:1" x14ac:dyDescent="0.2">
      <c r="A187" s="57"/>
    </row>
    <row r="188" spans="1:1" x14ac:dyDescent="0.2">
      <c r="A188" s="57"/>
    </row>
    <row r="189" spans="1:1" x14ac:dyDescent="0.2">
      <c r="A189" s="57"/>
    </row>
    <row r="190" spans="1:1" x14ac:dyDescent="0.2">
      <c r="A190" s="57"/>
    </row>
    <row r="191" spans="1:1" x14ac:dyDescent="0.2">
      <c r="A191" s="57"/>
    </row>
    <row r="192" spans="1:1" x14ac:dyDescent="0.2">
      <c r="A192" s="57"/>
    </row>
    <row r="193" spans="1:1" x14ac:dyDescent="0.2">
      <c r="A193" s="57"/>
    </row>
    <row r="194" spans="1:1" x14ac:dyDescent="0.2">
      <c r="A194" s="57"/>
    </row>
    <row r="195" spans="1:1" x14ac:dyDescent="0.2">
      <c r="A195" s="57"/>
    </row>
    <row r="196" spans="1:1" x14ac:dyDescent="0.2">
      <c r="A196" s="57"/>
    </row>
    <row r="197" spans="1:1" x14ac:dyDescent="0.2">
      <c r="A197" s="57"/>
    </row>
    <row r="198" spans="1:1" x14ac:dyDescent="0.2">
      <c r="A198" s="57"/>
    </row>
    <row r="199" spans="1:1" x14ac:dyDescent="0.2">
      <c r="A199" s="57"/>
    </row>
    <row r="200" spans="1:1" x14ac:dyDescent="0.2">
      <c r="A200" s="57"/>
    </row>
    <row r="201" spans="1:1" x14ac:dyDescent="0.2">
      <c r="A201" s="57"/>
    </row>
    <row r="202" spans="1:1" x14ac:dyDescent="0.2">
      <c r="A202" s="57"/>
    </row>
    <row r="203" spans="1:1" x14ac:dyDescent="0.2">
      <c r="A203" s="57"/>
    </row>
    <row r="204" spans="1:1" x14ac:dyDescent="0.2">
      <c r="A204" s="57"/>
    </row>
    <row r="205" spans="1:1" x14ac:dyDescent="0.2">
      <c r="A205" s="57"/>
    </row>
    <row r="206" spans="1:1" x14ac:dyDescent="0.2">
      <c r="A206" s="57"/>
    </row>
    <row r="207" spans="1:1" x14ac:dyDescent="0.2">
      <c r="A207" s="57"/>
    </row>
    <row r="208" spans="1:1" x14ac:dyDescent="0.2">
      <c r="A208" s="57"/>
    </row>
    <row r="209" spans="1:1" x14ac:dyDescent="0.2">
      <c r="A209" s="57"/>
    </row>
    <row r="210" spans="1:1" x14ac:dyDescent="0.2">
      <c r="A210" s="57"/>
    </row>
    <row r="211" spans="1:1" x14ac:dyDescent="0.2">
      <c r="A211" s="57"/>
    </row>
    <row r="212" spans="1:1" x14ac:dyDescent="0.2">
      <c r="A212" s="57"/>
    </row>
    <row r="213" spans="1:1" x14ac:dyDescent="0.2">
      <c r="A213" s="57"/>
    </row>
    <row r="214" spans="1:1" x14ac:dyDescent="0.2">
      <c r="A214" s="57"/>
    </row>
    <row r="215" spans="1:1" x14ac:dyDescent="0.2">
      <c r="A215" s="57"/>
    </row>
    <row r="216" spans="1:1" x14ac:dyDescent="0.2">
      <c r="A216" s="57"/>
    </row>
    <row r="217" spans="1:1" x14ac:dyDescent="0.2">
      <c r="A217" s="57"/>
    </row>
    <row r="218" spans="1:1" x14ac:dyDescent="0.2">
      <c r="A218" s="5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101"/>
  <sheetViews>
    <sheetView workbookViewId="0">
      <pane xSplit="1" ySplit="5" topLeftCell="B9" activePane="bottomRight" state="frozen"/>
      <selection pane="topRight" activeCell="B1" sqref="B1"/>
      <selection pane="bottomLeft" activeCell="A6" sqref="A6"/>
      <selection pane="bottomRight" activeCell="C3" sqref="C3"/>
    </sheetView>
  </sheetViews>
  <sheetFormatPr baseColWidth="10" defaultColWidth="9" defaultRowHeight="16" x14ac:dyDescent="0.2"/>
  <cols>
    <col min="1" max="1" width="17.1640625" style="1" customWidth="1"/>
    <col min="2" max="2" width="14.6640625" style="1" customWidth="1"/>
    <col min="3" max="3" width="15.6640625" style="1" customWidth="1"/>
    <col min="4" max="4" width="20.5" style="1" customWidth="1"/>
    <col min="5" max="5" width="26.83203125" style="1" bestFit="1" customWidth="1"/>
    <col min="6" max="6" width="9.1640625" style="1" customWidth="1"/>
    <col min="7" max="7" width="18.6640625" style="1" bestFit="1" customWidth="1"/>
    <col min="8" max="8" width="21.6640625" style="1" bestFit="1" customWidth="1"/>
    <col min="9" max="13" width="22.5" style="1" customWidth="1"/>
    <col min="14" max="14" width="14.83203125" style="1" bestFit="1" customWidth="1"/>
    <col min="15" max="15" width="13.33203125" style="1" customWidth="1"/>
    <col min="16" max="16384" width="9" style="1"/>
  </cols>
  <sheetData>
    <row r="1" spans="1:15" x14ac:dyDescent="0.2">
      <c r="A1" s="45" t="s">
        <v>78</v>
      </c>
      <c r="B1" s="45" t="s">
        <v>119</v>
      </c>
    </row>
    <row r="2" spans="1:15" x14ac:dyDescent="0.2">
      <c r="A2" s="54" t="s">
        <v>79</v>
      </c>
      <c r="B2" s="45" t="s">
        <v>120</v>
      </c>
      <c r="C2" s="74"/>
      <c r="D2" s="74"/>
    </row>
    <row r="3" spans="1:15" x14ac:dyDescent="0.2">
      <c r="A3" s="45" t="s">
        <v>80</v>
      </c>
      <c r="B3" s="63">
        <v>45838</v>
      </c>
      <c r="C3" s="75"/>
    </row>
    <row r="4" spans="1:15" x14ac:dyDescent="0.2">
      <c r="A4" s="49" t="s">
        <v>97</v>
      </c>
      <c r="B4" s="49" t="s">
        <v>93</v>
      </c>
      <c r="C4" s="49" t="s">
        <v>73</v>
      </c>
      <c r="D4" s="49" t="s">
        <v>81</v>
      </c>
      <c r="E4" s="49" t="s">
        <v>77</v>
      </c>
      <c r="F4" s="49" t="s">
        <v>9</v>
      </c>
      <c r="G4" s="49" t="s">
        <v>10</v>
      </c>
      <c r="H4" s="49" t="s">
        <v>74</v>
      </c>
      <c r="I4" s="49" t="s">
        <v>15</v>
      </c>
      <c r="J4" s="49" t="s">
        <v>83</v>
      </c>
      <c r="K4" s="49" t="s">
        <v>103</v>
      </c>
      <c r="L4" s="49" t="s">
        <v>84</v>
      </c>
      <c r="M4" s="49" t="s">
        <v>113</v>
      </c>
      <c r="N4" s="49" t="s">
        <v>75</v>
      </c>
      <c r="O4" s="49" t="s">
        <v>76</v>
      </c>
    </row>
    <row r="5" spans="1:15" x14ac:dyDescent="0.2">
      <c r="A5" s="49" t="s">
        <v>98</v>
      </c>
      <c r="B5" s="55"/>
      <c r="C5" s="56"/>
      <c r="D5" s="56"/>
      <c r="E5" s="50">
        <f t="shared" ref="E5:N5" si="0">SUM(E6:E308)</f>
        <v>2550</v>
      </c>
      <c r="F5" s="50">
        <f t="shared" si="0"/>
        <v>534</v>
      </c>
      <c r="G5" s="50">
        <f t="shared" si="0"/>
        <v>3045</v>
      </c>
      <c r="H5" s="50">
        <f t="shared" si="0"/>
        <v>0</v>
      </c>
      <c r="I5" s="50">
        <f t="shared" si="0"/>
        <v>1055</v>
      </c>
      <c r="J5" s="50">
        <f t="shared" si="0"/>
        <v>0</v>
      </c>
      <c r="K5" s="50">
        <f t="shared" si="0"/>
        <v>0</v>
      </c>
      <c r="L5" s="50">
        <f t="shared" si="0"/>
        <v>0</v>
      </c>
      <c r="M5" s="50">
        <f t="shared" si="0"/>
        <v>100</v>
      </c>
      <c r="N5" s="50">
        <f t="shared" si="0"/>
        <v>105.74000000000001</v>
      </c>
      <c r="O5" s="50">
        <f>SUM(E5:N5)</f>
        <v>7389.74</v>
      </c>
    </row>
    <row r="6" spans="1:15" x14ac:dyDescent="0.2">
      <c r="A6" s="60" t="s">
        <v>136</v>
      </c>
      <c r="B6" s="77" t="s">
        <v>147</v>
      </c>
      <c r="C6" s="51" t="s">
        <v>121</v>
      </c>
      <c r="D6" s="51" t="s">
        <v>122</v>
      </c>
      <c r="E6" s="52">
        <v>360</v>
      </c>
      <c r="F6" s="52"/>
      <c r="G6" s="52"/>
      <c r="H6" s="52"/>
      <c r="I6" s="52"/>
      <c r="J6" s="52"/>
      <c r="K6" s="52"/>
      <c r="L6" s="52"/>
      <c r="M6" s="52"/>
      <c r="N6" s="52"/>
      <c r="O6" s="76">
        <f t="shared" ref="O6:O18" si="1">SUM(E6:N6)</f>
        <v>360</v>
      </c>
    </row>
    <row r="7" spans="1:15" x14ac:dyDescent="0.2">
      <c r="A7" s="60" t="s">
        <v>137</v>
      </c>
      <c r="B7" s="77" t="s">
        <v>147</v>
      </c>
      <c r="C7" s="51" t="s">
        <v>121</v>
      </c>
      <c r="D7" s="51" t="s">
        <v>122</v>
      </c>
      <c r="E7" s="52">
        <v>900</v>
      </c>
      <c r="F7" s="52"/>
      <c r="G7" s="52"/>
      <c r="H7" s="52"/>
      <c r="I7" s="52"/>
      <c r="J7" s="52"/>
      <c r="K7" s="52"/>
      <c r="L7" s="52"/>
      <c r="M7" s="52"/>
      <c r="N7" s="52"/>
      <c r="O7" s="76">
        <f t="shared" si="1"/>
        <v>900</v>
      </c>
    </row>
    <row r="8" spans="1:15" x14ac:dyDescent="0.2">
      <c r="A8" s="60" t="s">
        <v>138</v>
      </c>
      <c r="B8" s="77" t="s">
        <v>147</v>
      </c>
      <c r="C8" s="51" t="s">
        <v>121</v>
      </c>
      <c r="D8" s="51" t="s">
        <v>122</v>
      </c>
      <c r="E8" s="52">
        <v>220</v>
      </c>
      <c r="F8" s="52"/>
      <c r="G8" s="52"/>
      <c r="H8" s="52"/>
      <c r="I8" s="52"/>
      <c r="J8" s="52"/>
      <c r="K8" s="52"/>
      <c r="L8" s="52"/>
      <c r="M8" s="52"/>
      <c r="N8" s="52"/>
      <c r="O8" s="76">
        <f t="shared" si="1"/>
        <v>220</v>
      </c>
    </row>
    <row r="9" spans="1:15" x14ac:dyDescent="0.2">
      <c r="A9" s="1" t="s">
        <v>139</v>
      </c>
      <c r="B9" s="77" t="s">
        <v>130</v>
      </c>
      <c r="C9" s="51" t="s">
        <v>121</v>
      </c>
      <c r="D9" s="51" t="s">
        <v>122</v>
      </c>
      <c r="E9" s="52">
        <v>80</v>
      </c>
      <c r="F9" s="52"/>
      <c r="G9" s="52"/>
      <c r="H9" s="52"/>
      <c r="I9" s="52"/>
      <c r="J9" s="52"/>
      <c r="K9" s="52"/>
      <c r="L9" s="52"/>
      <c r="M9" s="52"/>
      <c r="N9" s="52"/>
      <c r="O9" s="76">
        <f t="shared" si="1"/>
        <v>80</v>
      </c>
    </row>
    <row r="10" spans="1:15" x14ac:dyDescent="0.2">
      <c r="A10" s="60" t="s">
        <v>140</v>
      </c>
      <c r="B10" s="77" t="s">
        <v>147</v>
      </c>
      <c r="C10" s="51" t="s">
        <v>121</v>
      </c>
      <c r="D10" s="51" t="s">
        <v>122</v>
      </c>
      <c r="E10" s="52">
        <v>340</v>
      </c>
      <c r="F10" s="52"/>
      <c r="G10" s="52"/>
      <c r="H10" s="52"/>
      <c r="I10" s="52"/>
      <c r="J10" s="52"/>
      <c r="K10" s="52"/>
      <c r="L10" s="52"/>
      <c r="M10" s="52"/>
      <c r="N10" s="52"/>
      <c r="O10" s="76">
        <f t="shared" si="1"/>
        <v>340</v>
      </c>
    </row>
    <row r="11" spans="1:15" x14ac:dyDescent="0.2">
      <c r="A11" s="60" t="s">
        <v>141</v>
      </c>
      <c r="B11" s="77" t="s">
        <v>147</v>
      </c>
      <c r="C11" s="51" t="s">
        <v>121</v>
      </c>
      <c r="D11" s="51" t="s">
        <v>122</v>
      </c>
      <c r="E11" s="52">
        <v>410</v>
      </c>
      <c r="F11" s="52"/>
      <c r="G11" s="52"/>
      <c r="H11" s="52"/>
      <c r="I11" s="52"/>
      <c r="J11" s="52"/>
      <c r="K11" s="52"/>
      <c r="L11" s="52"/>
      <c r="M11" s="52"/>
      <c r="N11" s="52"/>
      <c r="O11" s="76">
        <f t="shared" si="1"/>
        <v>410</v>
      </c>
    </row>
    <row r="12" spans="1:15" x14ac:dyDescent="0.2">
      <c r="A12" s="60" t="s">
        <v>143</v>
      </c>
      <c r="B12" s="77" t="s">
        <v>147</v>
      </c>
      <c r="C12" s="51" t="s">
        <v>121</v>
      </c>
      <c r="D12" s="51" t="s">
        <v>122</v>
      </c>
      <c r="E12" s="52">
        <v>120</v>
      </c>
      <c r="F12" s="52"/>
      <c r="G12" s="52"/>
      <c r="H12" s="52"/>
      <c r="I12" s="52"/>
      <c r="J12" s="52"/>
      <c r="K12" s="52"/>
      <c r="L12" s="52"/>
      <c r="M12" s="52"/>
      <c r="N12" s="52"/>
      <c r="O12" s="76">
        <f t="shared" si="1"/>
        <v>120</v>
      </c>
    </row>
    <row r="13" spans="1:15" x14ac:dyDescent="0.2">
      <c r="A13" s="1" t="s">
        <v>146</v>
      </c>
      <c r="B13" s="77" t="s">
        <v>130</v>
      </c>
      <c r="C13" s="51" t="s">
        <v>121</v>
      </c>
      <c r="D13" s="51" t="s">
        <v>122</v>
      </c>
      <c r="E13" s="52">
        <v>120</v>
      </c>
      <c r="F13" s="52"/>
      <c r="G13" s="52"/>
      <c r="H13" s="52"/>
      <c r="I13" s="52"/>
      <c r="J13" s="52"/>
      <c r="K13" s="52"/>
      <c r="L13" s="52"/>
      <c r="M13" s="52"/>
      <c r="N13" s="52"/>
      <c r="O13" s="76">
        <f t="shared" si="1"/>
        <v>120</v>
      </c>
    </row>
    <row r="14" spans="1:15" x14ac:dyDescent="0.2">
      <c r="A14" s="60" t="s">
        <v>137</v>
      </c>
      <c r="B14" s="77" t="s">
        <v>147</v>
      </c>
      <c r="C14" s="51" t="s">
        <v>121</v>
      </c>
      <c r="D14" s="51" t="s">
        <v>148</v>
      </c>
      <c r="E14" s="52"/>
      <c r="F14" s="52"/>
      <c r="G14" s="52"/>
      <c r="H14" s="52"/>
      <c r="I14" s="52"/>
      <c r="J14" s="52"/>
      <c r="K14" s="52"/>
      <c r="L14" s="52"/>
      <c r="M14" s="52"/>
      <c r="N14" s="52">
        <v>41.15</v>
      </c>
      <c r="O14" s="76">
        <f t="shared" si="1"/>
        <v>41.15</v>
      </c>
    </row>
    <row r="15" spans="1:15" x14ac:dyDescent="0.2">
      <c r="A15" s="60" t="s">
        <v>138</v>
      </c>
      <c r="B15" s="77" t="s">
        <v>147</v>
      </c>
      <c r="C15" s="51" t="s">
        <v>121</v>
      </c>
      <c r="D15" s="51" t="s">
        <v>148</v>
      </c>
      <c r="E15" s="52"/>
      <c r="F15" s="52"/>
      <c r="G15" s="52"/>
      <c r="H15" s="52"/>
      <c r="I15" s="52"/>
      <c r="J15" s="52"/>
      <c r="K15" s="52"/>
      <c r="L15" s="52"/>
      <c r="M15" s="52"/>
      <c r="N15" s="52">
        <v>48.59</v>
      </c>
      <c r="O15" s="76">
        <f t="shared" si="1"/>
        <v>48.59</v>
      </c>
    </row>
    <row r="16" spans="1:15" x14ac:dyDescent="0.2">
      <c r="A16" s="60"/>
      <c r="B16" s="77"/>
      <c r="C16" s="51"/>
      <c r="D16" s="51"/>
      <c r="E16" s="52"/>
      <c r="F16" s="52"/>
      <c r="G16" s="52"/>
      <c r="H16" s="52"/>
      <c r="I16" s="52"/>
      <c r="J16" s="52"/>
      <c r="K16" s="52"/>
      <c r="L16" s="52"/>
      <c r="M16" s="52"/>
      <c r="N16" s="52"/>
      <c r="O16" s="76">
        <f t="shared" si="1"/>
        <v>0</v>
      </c>
    </row>
    <row r="17" spans="1:15" x14ac:dyDescent="0.2">
      <c r="A17" s="60" t="s">
        <v>137</v>
      </c>
      <c r="B17" s="77" t="s">
        <v>147</v>
      </c>
      <c r="C17" s="51" t="s">
        <v>121</v>
      </c>
      <c r="D17" s="51" t="s">
        <v>124</v>
      </c>
      <c r="E17" s="52"/>
      <c r="F17" s="52">
        <v>45</v>
      </c>
      <c r="G17" s="52"/>
      <c r="H17" s="52"/>
      <c r="I17" s="52"/>
      <c r="J17" s="52"/>
      <c r="K17" s="52"/>
      <c r="L17" s="52"/>
      <c r="M17" s="52"/>
      <c r="N17" s="52"/>
      <c r="O17" s="76">
        <f t="shared" si="1"/>
        <v>45</v>
      </c>
    </row>
    <row r="18" spans="1:15" x14ac:dyDescent="0.2">
      <c r="A18" s="60" t="s">
        <v>138</v>
      </c>
      <c r="B18" s="77" t="s">
        <v>147</v>
      </c>
      <c r="C18" s="51" t="s">
        <v>121</v>
      </c>
      <c r="D18" s="51" t="s">
        <v>124</v>
      </c>
      <c r="E18" s="52"/>
      <c r="F18" s="52">
        <v>135</v>
      </c>
      <c r="G18" s="52"/>
      <c r="H18" s="52"/>
      <c r="I18" s="52"/>
      <c r="J18" s="52"/>
      <c r="K18" s="52"/>
      <c r="L18" s="52"/>
      <c r="M18" s="52"/>
      <c r="N18" s="52"/>
      <c r="O18" s="76">
        <f t="shared" si="1"/>
        <v>135</v>
      </c>
    </row>
    <row r="19" spans="1:15" x14ac:dyDescent="0.2">
      <c r="A19" s="60" t="s">
        <v>139</v>
      </c>
      <c r="B19" s="77" t="s">
        <v>147</v>
      </c>
      <c r="C19" s="51" t="s">
        <v>121</v>
      </c>
      <c r="D19" s="51" t="s">
        <v>124</v>
      </c>
      <c r="E19" s="52"/>
      <c r="F19" s="52">
        <v>30</v>
      </c>
      <c r="G19" s="52"/>
      <c r="H19" s="52"/>
      <c r="I19" s="52"/>
      <c r="J19" s="52"/>
      <c r="K19" s="52"/>
      <c r="L19" s="52"/>
      <c r="M19" s="52"/>
      <c r="N19" s="52"/>
      <c r="O19" s="52">
        <f t="shared" ref="O19:O81" si="2">SUM(E19:N19)</f>
        <v>30</v>
      </c>
    </row>
    <row r="20" spans="1:15" x14ac:dyDescent="0.2">
      <c r="A20" s="60" t="s">
        <v>139</v>
      </c>
      <c r="B20" s="77" t="s">
        <v>130</v>
      </c>
      <c r="C20" s="51" t="s">
        <v>121</v>
      </c>
      <c r="D20" s="51" t="s">
        <v>124</v>
      </c>
      <c r="E20" s="52"/>
      <c r="F20" s="52">
        <v>15</v>
      </c>
      <c r="G20" s="52"/>
      <c r="H20" s="52"/>
      <c r="I20" s="52"/>
      <c r="J20" s="52"/>
      <c r="K20" s="52"/>
      <c r="L20" s="52"/>
      <c r="M20" s="52"/>
      <c r="N20" s="52"/>
      <c r="O20" s="52">
        <f t="shared" si="2"/>
        <v>15</v>
      </c>
    </row>
    <row r="21" spans="1:15" x14ac:dyDescent="0.2">
      <c r="A21" s="60" t="s">
        <v>140</v>
      </c>
      <c r="B21" s="77" t="s">
        <v>147</v>
      </c>
      <c r="C21" s="51" t="s">
        <v>121</v>
      </c>
      <c r="D21" s="51" t="s">
        <v>124</v>
      </c>
      <c r="E21" s="52"/>
      <c r="F21" s="52">
        <v>15</v>
      </c>
      <c r="G21" s="52"/>
      <c r="H21" s="52"/>
      <c r="I21" s="52"/>
      <c r="J21" s="52"/>
      <c r="K21" s="52"/>
      <c r="L21" s="52"/>
      <c r="M21" s="52"/>
      <c r="N21" s="52"/>
      <c r="O21" s="52">
        <f t="shared" si="2"/>
        <v>15</v>
      </c>
    </row>
    <row r="22" spans="1:15" x14ac:dyDescent="0.2">
      <c r="A22" s="60" t="s">
        <v>146</v>
      </c>
      <c r="B22" s="77" t="s">
        <v>130</v>
      </c>
      <c r="C22" s="51" t="s">
        <v>121</v>
      </c>
      <c r="D22" s="51" t="s">
        <v>124</v>
      </c>
      <c r="E22" s="52"/>
      <c r="F22" s="52">
        <v>30</v>
      </c>
      <c r="G22" s="52"/>
      <c r="H22" s="52"/>
      <c r="I22" s="52"/>
      <c r="J22" s="52"/>
      <c r="K22" s="52"/>
      <c r="L22" s="52"/>
      <c r="M22" s="52"/>
      <c r="N22" s="52"/>
      <c r="O22" s="52">
        <f t="shared" si="2"/>
        <v>30</v>
      </c>
    </row>
    <row r="23" spans="1:15" x14ac:dyDescent="0.2">
      <c r="B23" s="77"/>
      <c r="C23" s="51"/>
      <c r="D23" s="51"/>
      <c r="E23" s="52"/>
      <c r="F23" s="52"/>
      <c r="G23" s="52"/>
      <c r="H23" s="52"/>
      <c r="I23" s="52"/>
      <c r="J23" s="52"/>
      <c r="K23" s="52"/>
      <c r="L23" s="52"/>
      <c r="M23" s="52"/>
      <c r="N23" s="52"/>
      <c r="O23" s="52">
        <f t="shared" si="2"/>
        <v>0</v>
      </c>
    </row>
    <row r="24" spans="1:15" x14ac:dyDescent="0.2">
      <c r="A24" s="60" t="s">
        <v>137</v>
      </c>
      <c r="B24" s="77" t="s">
        <v>147</v>
      </c>
      <c r="C24" s="51" t="s">
        <v>121</v>
      </c>
      <c r="D24" s="51" t="s">
        <v>149</v>
      </c>
      <c r="E24" s="52"/>
      <c r="F24" s="52"/>
      <c r="G24" s="52">
        <v>60</v>
      </c>
      <c r="H24" s="52"/>
      <c r="I24" s="52"/>
      <c r="J24" s="52"/>
      <c r="K24" s="52"/>
      <c r="L24" s="52"/>
      <c r="M24" s="52"/>
      <c r="N24" s="52"/>
      <c r="O24" s="52">
        <f t="shared" si="2"/>
        <v>60</v>
      </c>
    </row>
    <row r="25" spans="1:15" x14ac:dyDescent="0.2">
      <c r="A25" s="60" t="s">
        <v>138</v>
      </c>
      <c r="B25" s="77" t="s">
        <v>147</v>
      </c>
      <c r="C25" s="51" t="s">
        <v>121</v>
      </c>
      <c r="D25" s="51" t="s">
        <v>149</v>
      </c>
      <c r="E25" s="52"/>
      <c r="F25" s="52"/>
      <c r="G25" s="52">
        <v>960</v>
      </c>
      <c r="H25" s="52"/>
      <c r="I25" s="52"/>
      <c r="J25" s="52"/>
      <c r="K25" s="52"/>
      <c r="L25" s="52"/>
      <c r="M25" s="52"/>
      <c r="N25" s="52"/>
      <c r="O25" s="52">
        <f t="shared" si="2"/>
        <v>960</v>
      </c>
    </row>
    <row r="26" spans="1:15" x14ac:dyDescent="0.2">
      <c r="A26" s="60" t="s">
        <v>138</v>
      </c>
      <c r="B26" s="77" t="s">
        <v>130</v>
      </c>
      <c r="C26" s="51" t="s">
        <v>121</v>
      </c>
      <c r="D26" s="51" t="s">
        <v>149</v>
      </c>
      <c r="E26" s="52"/>
      <c r="F26" s="52"/>
      <c r="G26" s="52">
        <v>440</v>
      </c>
      <c r="H26" s="52"/>
      <c r="I26" s="52"/>
      <c r="J26" s="52"/>
      <c r="K26" s="52"/>
      <c r="L26" s="52"/>
      <c r="M26" s="52"/>
      <c r="N26" s="52"/>
      <c r="O26" s="52">
        <f t="shared" si="2"/>
        <v>440</v>
      </c>
    </row>
    <row r="27" spans="1:15" x14ac:dyDescent="0.2">
      <c r="A27" s="60" t="s">
        <v>139</v>
      </c>
      <c r="B27" s="77" t="s">
        <v>147</v>
      </c>
      <c r="C27" s="51" t="s">
        <v>121</v>
      </c>
      <c r="D27" s="51" t="s">
        <v>149</v>
      </c>
      <c r="E27" s="52"/>
      <c r="F27" s="52"/>
      <c r="G27" s="52">
        <v>300</v>
      </c>
      <c r="H27" s="52"/>
      <c r="I27" s="52"/>
      <c r="J27" s="52"/>
      <c r="K27" s="52"/>
      <c r="L27" s="52"/>
      <c r="M27" s="52"/>
      <c r="N27" s="52"/>
      <c r="O27" s="52">
        <f t="shared" si="2"/>
        <v>300</v>
      </c>
    </row>
    <row r="28" spans="1:15" x14ac:dyDescent="0.2">
      <c r="A28" s="60" t="s">
        <v>139</v>
      </c>
      <c r="B28" s="77" t="s">
        <v>130</v>
      </c>
      <c r="C28" s="51" t="s">
        <v>121</v>
      </c>
      <c r="D28" s="51" t="s">
        <v>149</v>
      </c>
      <c r="E28" s="52"/>
      <c r="F28" s="52"/>
      <c r="G28" s="52">
        <v>360</v>
      </c>
      <c r="H28" s="52"/>
      <c r="I28" s="52"/>
      <c r="J28" s="52"/>
      <c r="K28" s="52"/>
      <c r="L28" s="52"/>
      <c r="M28" s="52"/>
      <c r="N28" s="52"/>
      <c r="O28" s="52">
        <f t="shared" si="2"/>
        <v>360</v>
      </c>
    </row>
    <row r="29" spans="1:15" x14ac:dyDescent="0.2">
      <c r="A29" s="60" t="s">
        <v>140</v>
      </c>
      <c r="B29" s="77" t="s">
        <v>147</v>
      </c>
      <c r="C29" s="51" t="s">
        <v>121</v>
      </c>
      <c r="D29" s="51" t="s">
        <v>149</v>
      </c>
      <c r="E29" s="77"/>
      <c r="F29" s="52"/>
      <c r="G29" s="52">
        <v>80</v>
      </c>
      <c r="H29" s="52"/>
      <c r="I29" s="52"/>
      <c r="J29" s="52"/>
      <c r="K29" s="52"/>
      <c r="L29" s="52"/>
      <c r="M29" s="52"/>
      <c r="N29" s="52"/>
      <c r="O29" s="52">
        <f t="shared" si="2"/>
        <v>80</v>
      </c>
    </row>
    <row r="30" spans="1:15" x14ac:dyDescent="0.2">
      <c r="A30" s="60" t="s">
        <v>140</v>
      </c>
      <c r="B30" s="77" t="s">
        <v>130</v>
      </c>
      <c r="C30" s="51" t="s">
        <v>121</v>
      </c>
      <c r="D30" s="51" t="s">
        <v>149</v>
      </c>
      <c r="E30" s="52"/>
      <c r="F30" s="52"/>
      <c r="G30" s="52">
        <v>80</v>
      </c>
      <c r="H30" s="52"/>
      <c r="I30" s="52"/>
      <c r="J30" s="52"/>
      <c r="K30" s="52"/>
      <c r="L30" s="52"/>
      <c r="M30" s="52"/>
      <c r="N30" s="52"/>
      <c r="O30" s="52">
        <f t="shared" si="2"/>
        <v>80</v>
      </c>
    </row>
    <row r="31" spans="1:15" x14ac:dyDescent="0.2">
      <c r="A31" s="60"/>
      <c r="B31" s="77"/>
      <c r="C31" s="51"/>
      <c r="D31" s="51"/>
      <c r="E31" s="52"/>
      <c r="F31" s="52"/>
      <c r="G31" s="52"/>
      <c r="H31" s="52"/>
      <c r="I31" s="52"/>
      <c r="J31" s="52"/>
      <c r="K31" s="52"/>
      <c r="L31" s="52"/>
      <c r="M31" s="52"/>
      <c r="N31" s="52"/>
      <c r="O31" s="52">
        <f t="shared" si="2"/>
        <v>0</v>
      </c>
    </row>
    <row r="32" spans="1:15" x14ac:dyDescent="0.2">
      <c r="A32" s="60" t="s">
        <v>138</v>
      </c>
      <c r="B32" s="77" t="s">
        <v>147</v>
      </c>
      <c r="C32" s="51" t="s">
        <v>121</v>
      </c>
      <c r="D32" s="51" t="s">
        <v>123</v>
      </c>
      <c r="E32" s="52"/>
      <c r="F32" s="52"/>
      <c r="G32" s="52"/>
      <c r="H32" s="52"/>
      <c r="I32" s="52"/>
      <c r="J32" s="52"/>
      <c r="K32" s="52"/>
      <c r="L32" s="52"/>
      <c r="M32" s="52"/>
      <c r="N32" s="52">
        <v>8</v>
      </c>
      <c r="O32" s="52">
        <f t="shared" si="2"/>
        <v>8</v>
      </c>
    </row>
    <row r="33" spans="1:15" x14ac:dyDescent="0.2">
      <c r="A33" s="60" t="s">
        <v>141</v>
      </c>
      <c r="B33" s="77" t="s">
        <v>147</v>
      </c>
      <c r="C33" s="51" t="s">
        <v>121</v>
      </c>
      <c r="D33" s="51" t="s">
        <v>123</v>
      </c>
      <c r="E33" s="52"/>
      <c r="F33" s="52"/>
      <c r="G33" s="52"/>
      <c r="H33" s="52"/>
      <c r="I33" s="52"/>
      <c r="J33" s="52"/>
      <c r="K33" s="52"/>
      <c r="L33" s="52"/>
      <c r="M33" s="52"/>
      <c r="N33" s="52">
        <v>8</v>
      </c>
      <c r="O33" s="52">
        <f t="shared" si="2"/>
        <v>8</v>
      </c>
    </row>
    <row r="34" spans="1:15" x14ac:dyDescent="0.2">
      <c r="A34" s="60"/>
      <c r="B34" s="77"/>
      <c r="C34" s="51"/>
      <c r="D34" s="51"/>
      <c r="E34" s="52"/>
      <c r="F34" s="52"/>
      <c r="G34" s="52"/>
      <c r="H34" s="52"/>
      <c r="I34" s="52"/>
      <c r="J34" s="52"/>
      <c r="K34" s="52"/>
      <c r="L34" s="52"/>
      <c r="M34" s="52"/>
      <c r="N34" s="52"/>
      <c r="O34" s="52">
        <f t="shared" si="2"/>
        <v>0</v>
      </c>
    </row>
    <row r="35" spans="1:15" x14ac:dyDescent="0.2">
      <c r="A35" s="60" t="s">
        <v>138</v>
      </c>
      <c r="B35" s="77" t="s">
        <v>147</v>
      </c>
      <c r="C35" s="51" t="s">
        <v>121</v>
      </c>
      <c r="D35" s="51" t="s">
        <v>150</v>
      </c>
      <c r="E35" s="88"/>
      <c r="F35" s="52">
        <v>54</v>
      </c>
      <c r="G35" s="52"/>
      <c r="H35" s="52"/>
      <c r="I35" s="52"/>
      <c r="J35" s="52"/>
      <c r="K35" s="52"/>
      <c r="L35" s="52"/>
      <c r="M35" s="52"/>
      <c r="N35" s="52"/>
      <c r="O35" s="52">
        <f t="shared" si="2"/>
        <v>54</v>
      </c>
    </row>
    <row r="36" spans="1:15" x14ac:dyDescent="0.2">
      <c r="A36" s="60" t="s">
        <v>138</v>
      </c>
      <c r="B36" s="77" t="s">
        <v>130</v>
      </c>
      <c r="C36" s="51" t="s">
        <v>121</v>
      </c>
      <c r="D36" s="51" t="s">
        <v>150</v>
      </c>
      <c r="E36" s="88"/>
      <c r="F36" s="52">
        <v>12</v>
      </c>
      <c r="G36" s="52"/>
      <c r="H36" s="52"/>
      <c r="I36" s="52"/>
      <c r="J36" s="52"/>
      <c r="K36" s="52"/>
      <c r="L36" s="52"/>
      <c r="M36" s="52"/>
      <c r="N36" s="52"/>
      <c r="O36" s="52">
        <f t="shared" si="2"/>
        <v>12</v>
      </c>
    </row>
    <row r="37" spans="1:15" x14ac:dyDescent="0.2">
      <c r="A37" s="60" t="s">
        <v>139</v>
      </c>
      <c r="B37" s="77" t="s">
        <v>147</v>
      </c>
      <c r="C37" s="51" t="s">
        <v>121</v>
      </c>
      <c r="D37" s="51" t="s">
        <v>150</v>
      </c>
      <c r="E37" s="88"/>
      <c r="F37" s="52">
        <v>24</v>
      </c>
      <c r="G37" s="51"/>
      <c r="H37" s="51"/>
      <c r="I37" s="51"/>
      <c r="J37" s="51"/>
      <c r="K37" s="51"/>
      <c r="L37" s="51"/>
      <c r="M37" s="51"/>
      <c r="N37" s="51"/>
      <c r="O37" s="52">
        <f t="shared" si="2"/>
        <v>24</v>
      </c>
    </row>
    <row r="38" spans="1:15" x14ac:dyDescent="0.2">
      <c r="A38" s="60" t="s">
        <v>139</v>
      </c>
      <c r="B38" s="77" t="s">
        <v>130</v>
      </c>
      <c r="C38" s="51" t="s">
        <v>121</v>
      </c>
      <c r="D38" s="51" t="s">
        <v>150</v>
      </c>
      <c r="E38" s="88"/>
      <c r="F38" s="52">
        <v>12</v>
      </c>
      <c r="G38" s="51"/>
      <c r="H38" s="51"/>
      <c r="I38" s="51"/>
      <c r="J38" s="51"/>
      <c r="K38" s="51"/>
      <c r="L38" s="51"/>
      <c r="M38" s="51"/>
      <c r="N38" s="51"/>
      <c r="O38" s="52">
        <f t="shared" si="2"/>
        <v>12</v>
      </c>
    </row>
    <row r="39" spans="1:15" x14ac:dyDescent="0.2">
      <c r="A39" s="60"/>
      <c r="B39" s="77"/>
      <c r="C39" s="51"/>
      <c r="D39" s="51"/>
      <c r="E39" s="88"/>
      <c r="F39" s="52"/>
      <c r="G39" s="51"/>
      <c r="H39" s="51"/>
      <c r="I39" s="51"/>
      <c r="J39" s="51"/>
      <c r="K39" s="51"/>
      <c r="L39" s="51"/>
      <c r="M39" s="51"/>
      <c r="N39" s="51"/>
      <c r="O39" s="52">
        <f t="shared" si="2"/>
        <v>0</v>
      </c>
    </row>
    <row r="40" spans="1:15" x14ac:dyDescent="0.2">
      <c r="A40" s="60" t="s">
        <v>141</v>
      </c>
      <c r="B40" s="77" t="s">
        <v>147</v>
      </c>
      <c r="C40" s="51" t="s">
        <v>121</v>
      </c>
      <c r="D40" s="51" t="s">
        <v>151</v>
      </c>
      <c r="E40" s="88"/>
      <c r="F40" s="52"/>
      <c r="G40" s="52">
        <v>75</v>
      </c>
      <c r="H40" s="51"/>
      <c r="I40" s="51"/>
      <c r="J40" s="51"/>
      <c r="K40" s="51"/>
      <c r="L40" s="51"/>
      <c r="M40" s="51"/>
      <c r="N40" s="51"/>
      <c r="O40" s="52">
        <f t="shared" si="2"/>
        <v>75</v>
      </c>
    </row>
    <row r="41" spans="1:15" x14ac:dyDescent="0.2">
      <c r="A41" s="60" t="s">
        <v>142</v>
      </c>
      <c r="B41" s="77" t="s">
        <v>147</v>
      </c>
      <c r="C41" s="51" t="s">
        <v>121</v>
      </c>
      <c r="D41" s="51" t="s">
        <v>151</v>
      </c>
      <c r="E41" s="88"/>
      <c r="F41" s="52"/>
      <c r="G41" s="52">
        <v>25</v>
      </c>
      <c r="H41" s="51"/>
      <c r="I41" s="51"/>
      <c r="J41" s="51"/>
      <c r="K41" s="51"/>
      <c r="L41" s="51"/>
      <c r="M41" s="51"/>
      <c r="N41" s="51"/>
      <c r="O41" s="52">
        <f t="shared" si="2"/>
        <v>25</v>
      </c>
    </row>
    <row r="42" spans="1:15" x14ac:dyDescent="0.2">
      <c r="A42" s="60" t="s">
        <v>143</v>
      </c>
      <c r="B42" s="77" t="s">
        <v>147</v>
      </c>
      <c r="C42" s="51" t="s">
        <v>121</v>
      </c>
      <c r="D42" s="51" t="s">
        <v>151</v>
      </c>
      <c r="E42" s="88"/>
      <c r="F42" s="52"/>
      <c r="G42" s="52">
        <v>100</v>
      </c>
      <c r="H42" s="51"/>
      <c r="I42" s="51"/>
      <c r="J42" s="51"/>
      <c r="K42" s="51"/>
      <c r="L42" s="51"/>
      <c r="M42" s="51"/>
      <c r="N42" s="51"/>
      <c r="O42" s="52">
        <f t="shared" si="2"/>
        <v>100</v>
      </c>
    </row>
    <row r="43" spans="1:15" x14ac:dyDescent="0.2">
      <c r="A43" s="60" t="s">
        <v>144</v>
      </c>
      <c r="B43" s="77" t="s">
        <v>147</v>
      </c>
      <c r="C43" s="51" t="s">
        <v>121</v>
      </c>
      <c r="D43" s="51" t="s">
        <v>151</v>
      </c>
      <c r="E43" s="88"/>
      <c r="F43" s="52"/>
      <c r="G43" s="52">
        <v>240</v>
      </c>
      <c r="H43" s="51"/>
      <c r="I43" s="51"/>
      <c r="J43" s="51"/>
      <c r="K43" s="51"/>
      <c r="L43" s="51"/>
      <c r="M43" s="51"/>
      <c r="N43" s="51"/>
      <c r="O43" s="52">
        <f t="shared" si="2"/>
        <v>240</v>
      </c>
    </row>
    <row r="44" spans="1:15" x14ac:dyDescent="0.2">
      <c r="A44" s="60" t="s">
        <v>145</v>
      </c>
      <c r="B44" s="77" t="s">
        <v>147</v>
      </c>
      <c r="C44" s="51" t="s">
        <v>121</v>
      </c>
      <c r="D44" s="51" t="s">
        <v>151</v>
      </c>
      <c r="E44" s="88"/>
      <c r="F44" s="52"/>
      <c r="G44" s="52">
        <v>265</v>
      </c>
      <c r="H44" s="51"/>
      <c r="I44" s="51"/>
      <c r="J44" s="51"/>
      <c r="K44" s="51"/>
      <c r="L44" s="51"/>
      <c r="M44" s="51"/>
      <c r="N44" s="51"/>
      <c r="O44" s="52">
        <f t="shared" si="2"/>
        <v>265</v>
      </c>
    </row>
    <row r="45" spans="1:15" x14ac:dyDescent="0.2">
      <c r="A45" s="60" t="s">
        <v>146</v>
      </c>
      <c r="B45" s="77" t="s">
        <v>147</v>
      </c>
      <c r="C45" s="51" t="s">
        <v>121</v>
      </c>
      <c r="D45" s="51" t="s">
        <v>151</v>
      </c>
      <c r="E45" s="89"/>
      <c r="F45" s="52"/>
      <c r="G45" s="52">
        <v>60</v>
      </c>
      <c r="H45" s="51"/>
      <c r="I45" s="51"/>
      <c r="J45" s="51"/>
      <c r="K45" s="51"/>
      <c r="L45" s="51"/>
      <c r="M45" s="51"/>
      <c r="N45" s="51"/>
      <c r="O45" s="52">
        <f t="shared" si="2"/>
        <v>60</v>
      </c>
    </row>
    <row r="46" spans="1:15" x14ac:dyDescent="0.2">
      <c r="A46" s="60"/>
      <c r="B46" s="78"/>
      <c r="C46" s="51"/>
      <c r="D46" s="51"/>
      <c r="E46" s="51"/>
      <c r="F46" s="52"/>
      <c r="G46" s="51"/>
      <c r="H46" s="51"/>
      <c r="I46" s="51"/>
      <c r="J46" s="51"/>
      <c r="K46" s="51"/>
      <c r="L46" s="51"/>
      <c r="M46" s="51"/>
      <c r="N46" s="51"/>
      <c r="O46" s="52">
        <f t="shared" si="2"/>
        <v>0</v>
      </c>
    </row>
    <row r="47" spans="1:15" x14ac:dyDescent="0.2">
      <c r="A47" s="91">
        <v>45596</v>
      </c>
      <c r="B47" s="78" t="s">
        <v>125</v>
      </c>
      <c r="C47" s="51" t="s">
        <v>28</v>
      </c>
      <c r="D47" s="51" t="s">
        <v>125</v>
      </c>
      <c r="E47" s="51"/>
      <c r="F47" s="52"/>
      <c r="G47" s="51"/>
      <c r="H47" s="51"/>
      <c r="I47" s="52">
        <v>125</v>
      </c>
      <c r="J47" s="51"/>
      <c r="K47" s="51"/>
      <c r="L47" s="51"/>
      <c r="M47" s="51"/>
      <c r="N47" s="51"/>
      <c r="O47" s="52">
        <f t="shared" si="2"/>
        <v>125</v>
      </c>
    </row>
    <row r="48" spans="1:15" x14ac:dyDescent="0.2">
      <c r="A48" s="91">
        <v>45693</v>
      </c>
      <c r="B48" s="78" t="s">
        <v>125</v>
      </c>
      <c r="C48" s="51" t="s">
        <v>28</v>
      </c>
      <c r="D48" s="51" t="s">
        <v>125</v>
      </c>
      <c r="E48" s="51"/>
      <c r="F48" s="52"/>
      <c r="G48" s="51"/>
      <c r="H48" s="51"/>
      <c r="I48" s="52">
        <v>130</v>
      </c>
      <c r="J48" s="51"/>
      <c r="K48" s="51"/>
      <c r="L48" s="51"/>
      <c r="M48" s="51"/>
      <c r="N48" s="51"/>
      <c r="O48" s="52">
        <f t="shared" si="2"/>
        <v>130</v>
      </c>
    </row>
    <row r="49" spans="1:15" x14ac:dyDescent="0.2">
      <c r="A49" s="91">
        <v>45737</v>
      </c>
      <c r="B49" s="78" t="s">
        <v>154</v>
      </c>
      <c r="C49" s="51" t="s">
        <v>121</v>
      </c>
      <c r="D49" s="51" t="s">
        <v>154</v>
      </c>
      <c r="E49" s="51"/>
      <c r="F49" s="52"/>
      <c r="G49" s="51"/>
      <c r="H49" s="51"/>
      <c r="I49" s="52"/>
      <c r="J49" s="51"/>
      <c r="K49" s="51"/>
      <c r="L49" s="51"/>
      <c r="M49" s="52">
        <v>100</v>
      </c>
      <c r="N49" s="51"/>
      <c r="O49" s="52">
        <f t="shared" si="2"/>
        <v>100</v>
      </c>
    </row>
    <row r="50" spans="1:15" x14ac:dyDescent="0.2">
      <c r="A50" s="91">
        <v>45814</v>
      </c>
      <c r="B50" s="78" t="s">
        <v>125</v>
      </c>
      <c r="C50" s="51" t="s">
        <v>28</v>
      </c>
      <c r="D50" s="51" t="s">
        <v>125</v>
      </c>
      <c r="E50" s="51"/>
      <c r="F50" s="52"/>
      <c r="G50" s="51"/>
      <c r="H50" s="51"/>
      <c r="I50" s="52">
        <v>90</v>
      </c>
      <c r="J50" s="51"/>
      <c r="K50" s="51"/>
      <c r="L50" s="51"/>
      <c r="M50" s="51"/>
      <c r="N50" s="51"/>
      <c r="O50" s="52">
        <f t="shared" si="2"/>
        <v>90</v>
      </c>
    </row>
    <row r="51" spans="1:15" x14ac:dyDescent="0.2">
      <c r="A51" s="91">
        <v>45693</v>
      </c>
      <c r="B51" s="51" t="s">
        <v>155</v>
      </c>
      <c r="C51" s="51" t="s">
        <v>28</v>
      </c>
      <c r="D51" s="51" t="s">
        <v>155</v>
      </c>
      <c r="E51" s="51"/>
      <c r="F51" s="52"/>
      <c r="G51" s="51"/>
      <c r="H51" s="51"/>
      <c r="I51" s="52">
        <v>710</v>
      </c>
      <c r="J51" s="51"/>
      <c r="K51" s="51"/>
      <c r="L51" s="51"/>
      <c r="M51" s="51"/>
      <c r="N51" s="51"/>
      <c r="O51" s="52">
        <f t="shared" si="2"/>
        <v>710</v>
      </c>
    </row>
    <row r="52" spans="1:15" x14ac:dyDescent="0.2">
      <c r="A52" s="91">
        <v>45814</v>
      </c>
      <c r="B52" s="78" t="s">
        <v>130</v>
      </c>
      <c r="C52" s="51" t="s">
        <v>121</v>
      </c>
      <c r="D52" s="51" t="s">
        <v>152</v>
      </c>
      <c r="E52" s="51"/>
      <c r="F52" s="52">
        <v>150</v>
      </c>
      <c r="G52" s="51"/>
      <c r="H52" s="51"/>
      <c r="I52" s="51"/>
      <c r="J52" s="51"/>
      <c r="K52" s="51"/>
      <c r="L52" s="51"/>
      <c r="M52" s="51"/>
      <c r="N52" s="51"/>
      <c r="O52" s="52">
        <f t="shared" si="2"/>
        <v>150</v>
      </c>
    </row>
    <row r="53" spans="1:15" x14ac:dyDescent="0.2">
      <c r="A53" s="91">
        <v>45814</v>
      </c>
      <c r="B53" s="78" t="s">
        <v>130</v>
      </c>
      <c r="C53" s="51" t="s">
        <v>121</v>
      </c>
      <c r="D53" s="51" t="s">
        <v>153</v>
      </c>
      <c r="E53" s="51"/>
      <c r="F53" s="52">
        <v>12</v>
      </c>
      <c r="G53" s="51"/>
      <c r="H53" s="51"/>
      <c r="I53" s="51"/>
      <c r="J53" s="51"/>
      <c r="K53" s="51"/>
      <c r="L53" s="51"/>
      <c r="M53" s="51"/>
      <c r="N53" s="51"/>
      <c r="O53" s="52">
        <f t="shared" si="2"/>
        <v>12</v>
      </c>
    </row>
    <row r="54" spans="1:15" x14ac:dyDescent="0.2">
      <c r="A54" s="61"/>
      <c r="B54" s="78"/>
      <c r="C54" s="51"/>
      <c r="D54" s="51"/>
      <c r="E54" s="51"/>
      <c r="F54" s="52"/>
      <c r="G54" s="51"/>
      <c r="H54" s="51"/>
      <c r="I54" s="51"/>
      <c r="J54" s="51"/>
      <c r="K54" s="51"/>
      <c r="L54" s="51"/>
      <c r="M54" s="51"/>
      <c r="N54" s="51"/>
      <c r="O54" s="52">
        <f t="shared" si="2"/>
        <v>0</v>
      </c>
    </row>
    <row r="55" spans="1:15" x14ac:dyDescent="0.2">
      <c r="A55" s="61"/>
      <c r="B55" s="78"/>
      <c r="C55" s="51"/>
      <c r="D55" s="51"/>
      <c r="E55" s="51"/>
      <c r="F55" s="52"/>
      <c r="G55" s="51"/>
      <c r="H55" s="51"/>
      <c r="I55" s="51"/>
      <c r="J55" s="51"/>
      <c r="K55" s="51"/>
      <c r="L55" s="51"/>
      <c r="M55" s="51"/>
      <c r="N55" s="51"/>
      <c r="O55" s="52">
        <f t="shared" si="2"/>
        <v>0</v>
      </c>
    </row>
    <row r="56" spans="1:15" x14ac:dyDescent="0.2">
      <c r="A56" s="61"/>
      <c r="B56" s="78"/>
      <c r="C56" s="51"/>
      <c r="D56" s="51"/>
      <c r="E56" s="51"/>
      <c r="F56" s="52"/>
      <c r="G56" s="51"/>
      <c r="H56" s="51"/>
      <c r="I56" s="51"/>
      <c r="J56" s="51"/>
      <c r="K56" s="51"/>
      <c r="L56" s="51"/>
      <c r="M56" s="51"/>
      <c r="N56" s="51"/>
      <c r="O56" s="52">
        <f t="shared" si="2"/>
        <v>0</v>
      </c>
    </row>
    <row r="57" spans="1:15" x14ac:dyDescent="0.2">
      <c r="A57" s="61"/>
      <c r="B57" s="78"/>
      <c r="C57" s="51"/>
      <c r="D57" s="51"/>
      <c r="E57" s="51"/>
      <c r="F57" s="52"/>
      <c r="G57" s="51"/>
      <c r="H57" s="51"/>
      <c r="I57" s="51"/>
      <c r="J57" s="51"/>
      <c r="K57" s="51"/>
      <c r="L57" s="51"/>
      <c r="M57" s="51"/>
      <c r="N57" s="51"/>
      <c r="O57" s="52">
        <f t="shared" si="2"/>
        <v>0</v>
      </c>
    </row>
    <row r="58" spans="1:15" x14ac:dyDescent="0.2">
      <c r="A58" s="61"/>
      <c r="B58" s="78"/>
      <c r="C58" s="51"/>
      <c r="D58" s="51"/>
      <c r="E58" s="51"/>
      <c r="F58" s="52"/>
      <c r="G58" s="51"/>
      <c r="H58" s="51"/>
      <c r="I58" s="51"/>
      <c r="J58" s="51"/>
      <c r="K58" s="51"/>
      <c r="L58" s="51"/>
      <c r="M58" s="51"/>
      <c r="N58" s="51"/>
      <c r="O58" s="52">
        <f t="shared" si="2"/>
        <v>0</v>
      </c>
    </row>
    <row r="59" spans="1:15" x14ac:dyDescent="0.2">
      <c r="A59" s="61"/>
      <c r="B59" s="78"/>
      <c r="C59" s="51"/>
      <c r="D59" s="51"/>
      <c r="E59" s="51"/>
      <c r="F59" s="52"/>
      <c r="G59" s="51"/>
      <c r="H59" s="51"/>
      <c r="I59" s="51"/>
      <c r="J59" s="51"/>
      <c r="K59" s="51"/>
      <c r="L59" s="51"/>
      <c r="M59" s="51"/>
      <c r="N59" s="51"/>
      <c r="O59" s="52">
        <f t="shared" si="2"/>
        <v>0</v>
      </c>
    </row>
    <row r="60" spans="1:15" x14ac:dyDescent="0.2">
      <c r="A60" s="61"/>
      <c r="B60" s="78"/>
      <c r="C60" s="51"/>
      <c r="D60" s="51"/>
      <c r="E60" s="51"/>
      <c r="F60" s="52"/>
      <c r="G60" s="51"/>
      <c r="H60" s="51"/>
      <c r="I60" s="51"/>
      <c r="J60" s="51"/>
      <c r="K60" s="51"/>
      <c r="L60" s="51"/>
      <c r="M60" s="51"/>
      <c r="N60" s="51"/>
      <c r="O60" s="52">
        <f t="shared" si="2"/>
        <v>0</v>
      </c>
    </row>
    <row r="61" spans="1:15" x14ac:dyDescent="0.2">
      <c r="A61" s="61"/>
      <c r="B61" s="78"/>
      <c r="C61" s="51"/>
      <c r="D61" s="51"/>
      <c r="E61" s="51"/>
      <c r="F61" s="52"/>
      <c r="G61" s="51"/>
      <c r="H61" s="51"/>
      <c r="I61" s="51"/>
      <c r="J61" s="51"/>
      <c r="K61" s="51"/>
      <c r="L61" s="51"/>
      <c r="M61" s="51"/>
      <c r="N61" s="51"/>
      <c r="O61" s="52">
        <f t="shared" si="2"/>
        <v>0</v>
      </c>
    </row>
    <row r="62" spans="1:15" x14ac:dyDescent="0.2">
      <c r="A62" s="61"/>
      <c r="B62" s="78"/>
      <c r="C62" s="51"/>
      <c r="D62" s="51"/>
      <c r="E62" s="51"/>
      <c r="F62" s="52"/>
      <c r="G62" s="51"/>
      <c r="H62" s="51"/>
      <c r="I62" s="51"/>
      <c r="J62" s="51"/>
      <c r="K62" s="51"/>
      <c r="L62" s="51"/>
      <c r="M62" s="51"/>
      <c r="N62" s="51"/>
      <c r="O62" s="52">
        <f t="shared" si="2"/>
        <v>0</v>
      </c>
    </row>
    <row r="63" spans="1:15" x14ac:dyDescent="0.2">
      <c r="A63" s="61"/>
      <c r="B63" s="78"/>
      <c r="C63" s="51"/>
      <c r="D63" s="51"/>
      <c r="E63" s="51"/>
      <c r="F63" s="52"/>
      <c r="G63" s="51"/>
      <c r="H63" s="51"/>
      <c r="I63" s="51"/>
      <c r="J63" s="51"/>
      <c r="K63" s="51"/>
      <c r="L63" s="51"/>
      <c r="M63" s="51"/>
      <c r="N63" s="51"/>
      <c r="O63" s="52">
        <f t="shared" si="2"/>
        <v>0</v>
      </c>
    </row>
    <row r="64" spans="1:15" x14ac:dyDescent="0.2">
      <c r="A64" s="61"/>
      <c r="B64" s="51"/>
      <c r="C64" s="51"/>
      <c r="D64" s="51"/>
      <c r="E64" s="51"/>
      <c r="F64" s="52"/>
      <c r="G64" s="51"/>
      <c r="H64" s="51"/>
      <c r="I64" s="51"/>
      <c r="J64" s="51"/>
      <c r="K64" s="51"/>
      <c r="L64" s="51"/>
      <c r="M64" s="51"/>
      <c r="N64" s="51"/>
      <c r="O64" s="52">
        <f t="shared" si="2"/>
        <v>0</v>
      </c>
    </row>
    <row r="65" spans="1:15" x14ac:dyDescent="0.2">
      <c r="A65" s="61"/>
      <c r="B65" s="51"/>
      <c r="C65" s="51"/>
      <c r="D65" s="51"/>
      <c r="E65" s="51"/>
      <c r="F65" s="52"/>
      <c r="G65" s="51"/>
      <c r="H65" s="51"/>
      <c r="I65" s="51"/>
      <c r="J65" s="51"/>
      <c r="K65" s="51"/>
      <c r="L65" s="51"/>
      <c r="M65" s="51"/>
      <c r="N65" s="51"/>
      <c r="O65" s="52">
        <f t="shared" si="2"/>
        <v>0</v>
      </c>
    </row>
    <row r="66" spans="1:15" x14ac:dyDescent="0.2">
      <c r="A66" s="61"/>
      <c r="B66" s="51"/>
      <c r="C66" s="51"/>
      <c r="D66" s="51"/>
      <c r="E66" s="51"/>
      <c r="F66" s="52"/>
      <c r="G66" s="51"/>
      <c r="H66" s="51"/>
      <c r="I66" s="51"/>
      <c r="J66" s="51"/>
      <c r="K66" s="51"/>
      <c r="L66" s="51"/>
      <c r="M66" s="51"/>
      <c r="N66" s="51"/>
      <c r="O66" s="52">
        <f t="shared" si="2"/>
        <v>0</v>
      </c>
    </row>
    <row r="67" spans="1:15" x14ac:dyDescent="0.2">
      <c r="A67" s="61"/>
      <c r="B67" s="51"/>
      <c r="C67" s="51"/>
      <c r="D67" s="51"/>
      <c r="E67" s="51"/>
      <c r="F67" s="52"/>
      <c r="G67" s="51"/>
      <c r="H67" s="52"/>
      <c r="I67" s="52"/>
      <c r="J67" s="52"/>
      <c r="K67" s="52"/>
      <c r="L67" s="52"/>
      <c r="M67" s="52"/>
      <c r="N67" s="52"/>
      <c r="O67" s="52">
        <f t="shared" si="2"/>
        <v>0</v>
      </c>
    </row>
    <row r="68" spans="1:15" x14ac:dyDescent="0.2">
      <c r="A68" s="61"/>
      <c r="B68" s="51"/>
      <c r="C68" s="51"/>
      <c r="D68" s="51"/>
      <c r="E68" s="51"/>
      <c r="F68" s="51"/>
      <c r="G68" s="51"/>
      <c r="H68" s="52"/>
      <c r="I68" s="52"/>
      <c r="J68" s="52"/>
      <c r="K68" s="52"/>
      <c r="L68" s="52"/>
      <c r="M68" s="52"/>
      <c r="N68" s="52"/>
      <c r="O68" s="52">
        <f t="shared" si="2"/>
        <v>0</v>
      </c>
    </row>
    <row r="69" spans="1:15" x14ac:dyDescent="0.2">
      <c r="A69" s="61"/>
      <c r="B69" s="51"/>
      <c r="C69" s="51"/>
      <c r="D69" s="51"/>
      <c r="E69" s="51"/>
      <c r="F69" s="51"/>
      <c r="G69" s="51"/>
      <c r="H69" s="52"/>
      <c r="I69" s="52"/>
      <c r="J69" s="52"/>
      <c r="K69" s="52"/>
      <c r="L69" s="52"/>
      <c r="M69" s="52"/>
      <c r="N69" s="52"/>
      <c r="O69" s="52">
        <f t="shared" si="2"/>
        <v>0</v>
      </c>
    </row>
    <row r="70" spans="1:15" x14ac:dyDescent="0.2">
      <c r="A70" s="61"/>
      <c r="B70" s="51"/>
      <c r="C70" s="51"/>
      <c r="D70" s="51"/>
      <c r="E70" s="52"/>
      <c r="F70" s="51"/>
      <c r="G70" s="51"/>
      <c r="H70" s="51"/>
      <c r="I70" s="51"/>
      <c r="J70" s="51"/>
      <c r="K70" s="51"/>
      <c r="L70" s="51"/>
      <c r="M70" s="51"/>
      <c r="N70" s="52"/>
      <c r="O70" s="52">
        <f t="shared" si="2"/>
        <v>0</v>
      </c>
    </row>
    <row r="71" spans="1:15" x14ac:dyDescent="0.2">
      <c r="A71" s="61"/>
      <c r="B71" s="51"/>
      <c r="C71" s="51"/>
      <c r="D71" s="51"/>
      <c r="E71" s="52"/>
      <c r="F71" s="51"/>
      <c r="G71" s="51"/>
      <c r="H71" s="51"/>
      <c r="I71" s="51"/>
      <c r="J71" s="51"/>
      <c r="K71" s="51"/>
      <c r="L71" s="51"/>
      <c r="M71" s="51"/>
      <c r="N71" s="52"/>
      <c r="O71" s="52">
        <f t="shared" si="2"/>
        <v>0</v>
      </c>
    </row>
    <row r="72" spans="1:15" x14ac:dyDescent="0.2">
      <c r="A72" s="61"/>
      <c r="B72" s="51"/>
      <c r="C72" s="51"/>
      <c r="D72" s="51"/>
      <c r="E72" s="52"/>
      <c r="F72" s="51"/>
      <c r="G72" s="51"/>
      <c r="H72" s="51"/>
      <c r="I72" s="51"/>
      <c r="J72" s="51"/>
      <c r="K72" s="51"/>
      <c r="L72" s="51"/>
      <c r="M72" s="51"/>
      <c r="N72" s="52"/>
      <c r="O72" s="52">
        <f t="shared" si="2"/>
        <v>0</v>
      </c>
    </row>
    <row r="73" spans="1:15" x14ac:dyDescent="0.2">
      <c r="A73" s="61"/>
      <c r="B73" s="51"/>
      <c r="C73" s="51"/>
      <c r="D73" s="51"/>
      <c r="E73" s="52"/>
      <c r="F73" s="51"/>
      <c r="G73" s="51"/>
      <c r="H73" s="51"/>
      <c r="I73" s="51"/>
      <c r="J73" s="51"/>
      <c r="K73" s="51"/>
      <c r="L73" s="51"/>
      <c r="M73" s="51"/>
      <c r="N73" s="52"/>
      <c r="O73" s="52">
        <f t="shared" si="2"/>
        <v>0</v>
      </c>
    </row>
    <row r="74" spans="1:15" x14ac:dyDescent="0.2">
      <c r="A74" s="61"/>
      <c r="B74" s="51"/>
      <c r="C74" s="51"/>
      <c r="D74" s="51"/>
      <c r="E74" s="52"/>
      <c r="F74" s="51"/>
      <c r="G74" s="51"/>
      <c r="H74" s="51"/>
      <c r="I74" s="51"/>
      <c r="J74" s="51"/>
      <c r="K74" s="51"/>
      <c r="L74" s="51"/>
      <c r="M74" s="51"/>
      <c r="N74" s="52"/>
      <c r="O74" s="52">
        <f t="shared" si="2"/>
        <v>0</v>
      </c>
    </row>
    <row r="75" spans="1:15" x14ac:dyDescent="0.2">
      <c r="A75" s="61"/>
      <c r="B75" s="51"/>
      <c r="C75" s="51"/>
      <c r="D75" s="51"/>
      <c r="E75" s="52"/>
      <c r="F75" s="51"/>
      <c r="G75" s="51"/>
      <c r="H75" s="51"/>
      <c r="I75" s="51"/>
      <c r="J75" s="51"/>
      <c r="K75" s="51"/>
      <c r="L75" s="51"/>
      <c r="M75" s="51"/>
      <c r="N75" s="52"/>
      <c r="O75" s="52">
        <f t="shared" si="2"/>
        <v>0</v>
      </c>
    </row>
    <row r="76" spans="1:15" x14ac:dyDescent="0.2">
      <c r="A76" s="61"/>
      <c r="B76" s="51"/>
      <c r="C76" s="51"/>
      <c r="D76" s="51"/>
      <c r="E76" s="52"/>
      <c r="F76" s="51"/>
      <c r="G76" s="51"/>
      <c r="H76" s="51"/>
      <c r="I76" s="51"/>
      <c r="J76" s="51"/>
      <c r="K76" s="51"/>
      <c r="L76" s="51"/>
      <c r="M76" s="51"/>
      <c r="N76" s="52"/>
      <c r="O76" s="52">
        <f t="shared" si="2"/>
        <v>0</v>
      </c>
    </row>
    <row r="77" spans="1:15" x14ac:dyDescent="0.2">
      <c r="A77" s="61"/>
      <c r="B77" s="51"/>
      <c r="C77" s="51"/>
      <c r="D77" s="51"/>
      <c r="E77" s="52"/>
      <c r="F77" s="51"/>
      <c r="G77" s="51"/>
      <c r="H77" s="51"/>
      <c r="I77" s="51"/>
      <c r="J77" s="51"/>
      <c r="K77" s="51"/>
      <c r="L77" s="51"/>
      <c r="M77" s="51"/>
      <c r="N77" s="52"/>
      <c r="O77" s="52">
        <f t="shared" si="2"/>
        <v>0</v>
      </c>
    </row>
    <row r="78" spans="1:15" x14ac:dyDescent="0.2">
      <c r="A78" s="61"/>
      <c r="B78" s="51"/>
      <c r="C78" s="51"/>
      <c r="D78" s="51"/>
      <c r="E78" s="52"/>
      <c r="F78" s="51"/>
      <c r="G78" s="51"/>
      <c r="H78" s="51"/>
      <c r="I78" s="51"/>
      <c r="J78" s="51"/>
      <c r="K78" s="51"/>
      <c r="L78" s="51"/>
      <c r="M78" s="51"/>
      <c r="N78" s="52"/>
      <c r="O78" s="52">
        <f t="shared" si="2"/>
        <v>0</v>
      </c>
    </row>
    <row r="79" spans="1:15" x14ac:dyDescent="0.2">
      <c r="A79" s="61"/>
      <c r="B79" s="51"/>
      <c r="C79" s="51"/>
      <c r="D79" s="51"/>
      <c r="E79" s="52"/>
      <c r="F79" s="51"/>
      <c r="G79" s="51"/>
      <c r="H79" s="51"/>
      <c r="I79" s="51"/>
      <c r="J79" s="51"/>
      <c r="K79" s="51"/>
      <c r="L79" s="51"/>
      <c r="M79" s="51"/>
      <c r="N79" s="52"/>
      <c r="O79" s="52">
        <f t="shared" si="2"/>
        <v>0</v>
      </c>
    </row>
    <row r="80" spans="1:15" x14ac:dyDescent="0.2">
      <c r="A80" s="61"/>
      <c r="B80" s="51"/>
      <c r="C80" s="51"/>
      <c r="D80" s="51"/>
      <c r="E80" s="52"/>
      <c r="F80" s="51"/>
      <c r="G80" s="51"/>
      <c r="H80" s="51"/>
      <c r="I80" s="51"/>
      <c r="J80" s="51"/>
      <c r="K80" s="51"/>
      <c r="L80" s="51"/>
      <c r="M80" s="51"/>
      <c r="N80" s="52"/>
      <c r="O80" s="52">
        <f t="shared" si="2"/>
        <v>0</v>
      </c>
    </row>
    <row r="81" spans="1:15" x14ac:dyDescent="0.2">
      <c r="A81" s="61"/>
      <c r="B81" s="51"/>
      <c r="C81" s="51"/>
      <c r="D81" s="51"/>
      <c r="E81" s="51"/>
      <c r="F81" s="52"/>
      <c r="G81" s="51"/>
      <c r="H81" s="51"/>
      <c r="I81" s="51"/>
      <c r="J81" s="51"/>
      <c r="K81" s="51"/>
      <c r="L81" s="51"/>
      <c r="M81" s="51"/>
      <c r="N81" s="51"/>
      <c r="O81" s="52">
        <f t="shared" si="2"/>
        <v>0</v>
      </c>
    </row>
    <row r="82" spans="1:15" x14ac:dyDescent="0.2">
      <c r="A82" s="61"/>
      <c r="B82" s="51"/>
      <c r="C82" s="51"/>
      <c r="D82" s="51"/>
      <c r="E82" s="51"/>
      <c r="F82" s="52"/>
      <c r="G82" s="51"/>
      <c r="H82" s="51"/>
      <c r="I82" s="51"/>
      <c r="J82" s="51"/>
      <c r="K82" s="51"/>
      <c r="L82" s="51"/>
      <c r="M82" s="51"/>
      <c r="N82" s="51"/>
      <c r="O82" s="52">
        <f t="shared" ref="O82:O96" si="3">SUM(E82:N82)</f>
        <v>0</v>
      </c>
    </row>
    <row r="83" spans="1:15" x14ac:dyDescent="0.2">
      <c r="A83" s="61"/>
      <c r="B83" s="51"/>
      <c r="C83" s="51"/>
      <c r="D83" s="51"/>
      <c r="E83" s="51"/>
      <c r="F83" s="52"/>
      <c r="G83" s="51"/>
      <c r="H83" s="51"/>
      <c r="I83" s="51"/>
      <c r="J83" s="51"/>
      <c r="K83" s="51"/>
      <c r="L83" s="51"/>
      <c r="M83" s="51"/>
      <c r="N83" s="51"/>
      <c r="O83" s="52">
        <f t="shared" si="3"/>
        <v>0</v>
      </c>
    </row>
    <row r="84" spans="1:15" x14ac:dyDescent="0.2">
      <c r="A84" s="61"/>
      <c r="B84" s="51"/>
      <c r="C84" s="51"/>
      <c r="D84" s="51"/>
      <c r="E84" s="51"/>
      <c r="F84" s="52"/>
      <c r="G84" s="51"/>
      <c r="H84" s="51"/>
      <c r="I84" s="51"/>
      <c r="J84" s="51"/>
      <c r="K84" s="51"/>
      <c r="L84" s="51"/>
      <c r="M84" s="51"/>
      <c r="N84" s="51"/>
      <c r="O84" s="52">
        <f t="shared" si="3"/>
        <v>0</v>
      </c>
    </row>
    <row r="85" spans="1:15" x14ac:dyDescent="0.2">
      <c r="A85" s="61"/>
      <c r="B85" s="51"/>
      <c r="C85" s="51"/>
      <c r="D85" s="51"/>
      <c r="E85" s="51"/>
      <c r="F85" s="52"/>
      <c r="G85" s="51"/>
      <c r="H85" s="51"/>
      <c r="I85" s="51"/>
      <c r="J85" s="51"/>
      <c r="K85" s="51"/>
      <c r="L85" s="51"/>
      <c r="M85" s="51"/>
      <c r="N85" s="51"/>
      <c r="O85" s="52">
        <f t="shared" si="3"/>
        <v>0</v>
      </c>
    </row>
    <row r="86" spans="1:15" x14ac:dyDescent="0.2">
      <c r="A86" s="61"/>
      <c r="B86" s="51"/>
      <c r="C86" s="51"/>
      <c r="D86" s="51"/>
      <c r="E86" s="51"/>
      <c r="F86" s="52"/>
      <c r="G86" s="51"/>
      <c r="H86" s="51"/>
      <c r="I86" s="51"/>
      <c r="J86" s="51"/>
      <c r="K86" s="51"/>
      <c r="L86" s="51"/>
      <c r="M86" s="51"/>
      <c r="N86" s="51"/>
      <c r="O86" s="52">
        <f t="shared" si="3"/>
        <v>0</v>
      </c>
    </row>
    <row r="87" spans="1:15" x14ac:dyDescent="0.2">
      <c r="A87" s="61"/>
      <c r="B87" s="51"/>
      <c r="C87" s="51"/>
      <c r="D87" s="51"/>
      <c r="E87" s="51"/>
      <c r="F87" s="52"/>
      <c r="G87" s="51"/>
      <c r="H87" s="51"/>
      <c r="I87" s="51"/>
      <c r="J87" s="51"/>
      <c r="K87" s="51"/>
      <c r="L87" s="51"/>
      <c r="M87" s="51"/>
      <c r="N87" s="51"/>
      <c r="O87" s="52">
        <f t="shared" si="3"/>
        <v>0</v>
      </c>
    </row>
    <row r="88" spans="1:15" x14ac:dyDescent="0.2">
      <c r="A88" s="61"/>
      <c r="B88" s="51"/>
      <c r="C88" s="51"/>
      <c r="D88" s="51"/>
      <c r="E88" s="51"/>
      <c r="F88" s="52"/>
      <c r="G88" s="51"/>
      <c r="H88" s="51"/>
      <c r="I88" s="51"/>
      <c r="J88" s="51"/>
      <c r="K88" s="51"/>
      <c r="L88" s="51"/>
      <c r="M88" s="51"/>
      <c r="N88" s="51"/>
      <c r="O88" s="52">
        <f t="shared" si="3"/>
        <v>0</v>
      </c>
    </row>
    <row r="89" spans="1:15" x14ac:dyDescent="0.2">
      <c r="A89" s="61"/>
      <c r="B89" s="51"/>
      <c r="C89" s="51"/>
      <c r="D89" s="51"/>
      <c r="E89" s="51"/>
      <c r="F89" s="52"/>
      <c r="G89" s="51"/>
      <c r="H89" s="51"/>
      <c r="I89" s="51"/>
      <c r="J89" s="51"/>
      <c r="K89" s="51"/>
      <c r="L89" s="51"/>
      <c r="M89" s="51"/>
      <c r="N89" s="51"/>
      <c r="O89" s="52">
        <f t="shared" si="3"/>
        <v>0</v>
      </c>
    </row>
    <row r="90" spans="1:15" x14ac:dyDescent="0.2">
      <c r="A90" s="61"/>
      <c r="B90" s="51"/>
      <c r="C90" s="51"/>
      <c r="D90" s="51"/>
      <c r="E90" s="51"/>
      <c r="F90" s="52"/>
      <c r="G90" s="51"/>
      <c r="H90" s="51"/>
      <c r="I90" s="51"/>
      <c r="J90" s="51"/>
      <c r="K90" s="51"/>
      <c r="L90" s="51"/>
      <c r="M90" s="51"/>
      <c r="N90" s="51"/>
      <c r="O90" s="52">
        <f t="shared" si="3"/>
        <v>0</v>
      </c>
    </row>
    <row r="91" spans="1:15" x14ac:dyDescent="0.2">
      <c r="A91" s="61"/>
      <c r="B91" s="51"/>
      <c r="C91" s="51"/>
      <c r="D91" s="51"/>
      <c r="E91" s="51"/>
      <c r="F91" s="52"/>
      <c r="G91" s="51"/>
      <c r="H91" s="51"/>
      <c r="I91" s="51"/>
      <c r="J91" s="51"/>
      <c r="K91" s="51"/>
      <c r="L91" s="51"/>
      <c r="M91" s="51"/>
      <c r="N91" s="51"/>
      <c r="O91" s="52">
        <f t="shared" si="3"/>
        <v>0</v>
      </c>
    </row>
    <row r="92" spans="1:15" x14ac:dyDescent="0.2">
      <c r="A92" s="61"/>
      <c r="B92" s="51"/>
      <c r="C92" s="51"/>
      <c r="D92" s="51"/>
      <c r="E92" s="51"/>
      <c r="F92" s="52"/>
      <c r="G92" s="51"/>
      <c r="H92" s="51"/>
      <c r="I92" s="51"/>
      <c r="J92" s="51"/>
      <c r="K92" s="51"/>
      <c r="L92" s="51"/>
      <c r="M92" s="51"/>
      <c r="N92" s="51"/>
      <c r="O92" s="52">
        <f t="shared" si="3"/>
        <v>0</v>
      </c>
    </row>
    <row r="93" spans="1:15" x14ac:dyDescent="0.2">
      <c r="A93" s="61"/>
      <c r="B93" s="51"/>
      <c r="C93" s="51"/>
      <c r="D93" s="51"/>
      <c r="E93" s="51"/>
      <c r="F93" s="52"/>
      <c r="G93" s="51"/>
      <c r="H93" s="51"/>
      <c r="I93" s="51"/>
      <c r="J93" s="51"/>
      <c r="K93" s="51"/>
      <c r="L93" s="51"/>
      <c r="M93" s="51"/>
      <c r="N93" s="51"/>
      <c r="O93" s="52">
        <f t="shared" si="3"/>
        <v>0</v>
      </c>
    </row>
    <row r="94" spans="1:15" x14ac:dyDescent="0.2">
      <c r="A94" s="61"/>
      <c r="B94" s="51"/>
      <c r="C94" s="51"/>
      <c r="D94" s="51"/>
      <c r="E94" s="51"/>
      <c r="F94" s="52"/>
      <c r="G94" s="51"/>
      <c r="H94" s="51"/>
      <c r="I94" s="51"/>
      <c r="J94" s="51"/>
      <c r="K94" s="51"/>
      <c r="L94" s="51"/>
      <c r="M94" s="51"/>
      <c r="N94" s="51"/>
      <c r="O94" s="52">
        <f t="shared" si="3"/>
        <v>0</v>
      </c>
    </row>
    <row r="95" spans="1:15" x14ac:dyDescent="0.2">
      <c r="A95" s="61"/>
      <c r="B95" s="51"/>
      <c r="C95" s="51"/>
      <c r="D95" s="51"/>
      <c r="E95" s="51"/>
      <c r="F95" s="52"/>
      <c r="G95" s="51"/>
      <c r="H95" s="51"/>
      <c r="I95" s="51"/>
      <c r="J95" s="51"/>
      <c r="K95" s="51"/>
      <c r="L95" s="51"/>
      <c r="M95" s="51"/>
      <c r="N95" s="51"/>
      <c r="O95" s="52">
        <f t="shared" si="3"/>
        <v>0</v>
      </c>
    </row>
    <row r="96" spans="1:15" x14ac:dyDescent="0.2">
      <c r="A96" s="61"/>
      <c r="B96" s="51"/>
      <c r="C96" s="51"/>
      <c r="D96" s="51"/>
      <c r="E96" s="51"/>
      <c r="F96" s="52"/>
      <c r="G96" s="51"/>
      <c r="H96" s="51"/>
      <c r="I96" s="51"/>
      <c r="J96" s="51"/>
      <c r="K96" s="51"/>
      <c r="L96" s="51"/>
      <c r="M96" s="51"/>
      <c r="N96" s="51"/>
      <c r="O96" s="52">
        <f t="shared" si="3"/>
        <v>0</v>
      </c>
    </row>
    <row r="97" spans="1:15" x14ac:dyDescent="0.2">
      <c r="A97" s="61"/>
      <c r="B97" s="51"/>
      <c r="C97" s="51"/>
      <c r="D97" s="51"/>
      <c r="E97" s="51"/>
      <c r="F97" s="51"/>
      <c r="G97" s="51"/>
      <c r="H97" s="52"/>
      <c r="I97" s="52"/>
      <c r="J97" s="52"/>
      <c r="K97" s="52"/>
      <c r="L97" s="52"/>
      <c r="M97" s="52"/>
      <c r="N97" s="52"/>
      <c r="O97" s="52">
        <f>SUM(E97:N97)</f>
        <v>0</v>
      </c>
    </row>
    <row r="98" spans="1:15" x14ac:dyDescent="0.2">
      <c r="A98" s="61"/>
      <c r="B98" s="51"/>
      <c r="C98" s="51"/>
      <c r="D98" s="51"/>
      <c r="E98" s="51"/>
      <c r="F98" s="51"/>
      <c r="G98" s="51"/>
      <c r="H98" s="52"/>
      <c r="I98" s="52"/>
      <c r="J98" s="52"/>
      <c r="K98" s="52"/>
      <c r="L98" s="52"/>
      <c r="M98" s="52"/>
      <c r="N98" s="52"/>
      <c r="O98" s="52">
        <f>SUM(E98:N98)</f>
        <v>0</v>
      </c>
    </row>
    <row r="99" spans="1:15" x14ac:dyDescent="0.2">
      <c r="A99" s="61"/>
      <c r="B99" s="51"/>
      <c r="C99" s="51"/>
      <c r="D99" s="51"/>
      <c r="E99" s="51"/>
      <c r="F99" s="52"/>
      <c r="G99" s="51"/>
      <c r="H99" s="52"/>
      <c r="I99" s="52"/>
      <c r="J99" s="52"/>
      <c r="K99" s="52"/>
      <c r="L99" s="52"/>
      <c r="M99" s="52"/>
      <c r="N99" s="52"/>
      <c r="O99" s="52">
        <f t="shared" ref="O99:O101" si="4">SUM(E99:N99)</f>
        <v>0</v>
      </c>
    </row>
    <row r="100" spans="1:15" x14ac:dyDescent="0.2">
      <c r="A100" s="61"/>
      <c r="B100" s="51"/>
      <c r="C100" s="51"/>
      <c r="D100" s="51"/>
      <c r="E100" s="51"/>
      <c r="F100" s="52"/>
      <c r="G100" s="51"/>
      <c r="H100" s="52"/>
      <c r="I100" s="52"/>
      <c r="J100" s="52"/>
      <c r="K100" s="52"/>
      <c r="L100" s="52"/>
      <c r="M100" s="52"/>
      <c r="N100" s="52"/>
      <c r="O100" s="52">
        <f t="shared" si="4"/>
        <v>0</v>
      </c>
    </row>
    <row r="101" spans="1:15" x14ac:dyDescent="0.2">
      <c r="A101" s="61"/>
      <c r="B101" s="51"/>
      <c r="C101" s="51"/>
      <c r="D101" s="87"/>
      <c r="E101" s="51"/>
      <c r="F101" s="51"/>
      <c r="G101" s="51"/>
      <c r="H101" s="52"/>
      <c r="I101" s="52"/>
      <c r="J101" s="52"/>
      <c r="K101" s="52"/>
      <c r="L101" s="52"/>
      <c r="M101" s="52"/>
      <c r="N101" s="52"/>
      <c r="O101" s="52">
        <f t="shared" si="4"/>
        <v>0</v>
      </c>
    </row>
  </sheetData>
  <autoFilter ref="A1:O101" xr:uid="{7F8079EA-FFD1-47DB-A8F1-BC7EA1DDB143}"/>
  <dataValidations count="1">
    <dataValidation type="list" allowBlank="1" showInputMessage="1" showErrorMessage="1" sqref="C71:C86 C5:C45 C49 C52:C53" xr:uid="{56EE24C1-F3DA-4F17-95C7-FC50A8417FAE}">
      <formula1>"Bank transfer, Cheque, Cash"</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P67"/>
  <sheetViews>
    <sheetView zoomScale="90" zoomScaleNormal="90" workbookViewId="0">
      <pane xSplit="1" ySplit="5" topLeftCell="B6" activePane="bottomRight" state="frozen"/>
      <selection pane="topRight" activeCell="B1" sqref="B1"/>
      <selection pane="bottomLeft" activeCell="A6" sqref="A6"/>
      <selection pane="bottomRight" activeCell="D12" sqref="D12"/>
    </sheetView>
  </sheetViews>
  <sheetFormatPr baseColWidth="10" defaultColWidth="9" defaultRowHeight="16" x14ac:dyDescent="0.2"/>
  <cols>
    <col min="1" max="1" width="16.5" style="1" bestFit="1" customWidth="1"/>
    <col min="2" max="2" width="12.33203125" style="1" bestFit="1" customWidth="1"/>
    <col min="3" max="3" width="13.6640625" style="1" bestFit="1" customWidth="1"/>
    <col min="4" max="4" width="17.33203125" style="1" customWidth="1"/>
    <col min="5" max="5" width="18.5" style="1" bestFit="1" customWidth="1"/>
    <col min="6" max="6" width="26.83203125" style="1" bestFit="1" customWidth="1"/>
    <col min="7" max="7" width="23.5" style="1" bestFit="1" customWidth="1"/>
    <col min="8" max="8" width="16.6640625" style="1" bestFit="1" customWidth="1"/>
    <col min="9" max="9" width="21.6640625" style="1" bestFit="1" customWidth="1"/>
    <col min="10" max="10" width="10.33203125" style="1" customWidth="1"/>
    <col min="11" max="11" width="18.6640625" style="1" bestFit="1" customWidth="1"/>
    <col min="12" max="12" width="28.5" style="1" bestFit="1" customWidth="1"/>
    <col min="13" max="15" width="28.5" style="1" customWidth="1"/>
    <col min="16" max="16" width="11.33203125" style="1" customWidth="1"/>
    <col min="17" max="16384" width="9" style="1"/>
  </cols>
  <sheetData>
    <row r="1" spans="1:16" x14ac:dyDescent="0.2">
      <c r="A1" s="45" t="s">
        <v>78</v>
      </c>
      <c r="B1" s="45" t="str">
        <f>'Income '!B1</f>
        <v>7th Mearns Guides</v>
      </c>
    </row>
    <row r="2" spans="1:16" x14ac:dyDescent="0.2">
      <c r="A2" s="45" t="s">
        <v>79</v>
      </c>
      <c r="B2" s="45" t="str">
        <f>'Income '!B2</f>
        <v>SC044823</v>
      </c>
      <c r="C2" s="74"/>
    </row>
    <row r="3" spans="1:16" x14ac:dyDescent="0.2">
      <c r="A3" s="45" t="s">
        <v>80</v>
      </c>
      <c r="B3" s="62">
        <f>'Income '!B3</f>
        <v>45838</v>
      </c>
      <c r="C3" s="75"/>
    </row>
    <row r="4" spans="1:16" x14ac:dyDescent="0.2">
      <c r="A4" s="49" t="s">
        <v>59</v>
      </c>
      <c r="B4" s="49" t="s">
        <v>92</v>
      </c>
      <c r="C4" s="49" t="s">
        <v>73</v>
      </c>
      <c r="D4" s="49" t="s">
        <v>81</v>
      </c>
      <c r="E4" s="49" t="s">
        <v>85</v>
      </c>
      <c r="F4" s="49" t="s">
        <v>77</v>
      </c>
      <c r="G4" s="49" t="s">
        <v>86</v>
      </c>
      <c r="H4" s="49" t="s">
        <v>5</v>
      </c>
      <c r="I4" s="49" t="s">
        <v>6</v>
      </c>
      <c r="J4" s="49" t="s">
        <v>9</v>
      </c>
      <c r="K4" s="49" t="s">
        <v>10</v>
      </c>
      <c r="L4" s="49" t="s">
        <v>87</v>
      </c>
      <c r="M4" s="49" t="s">
        <v>88</v>
      </c>
      <c r="N4" s="49" t="s">
        <v>89</v>
      </c>
      <c r="O4" s="49" t="s">
        <v>94</v>
      </c>
      <c r="P4" s="49" t="s">
        <v>76</v>
      </c>
    </row>
    <row r="5" spans="1:16" x14ac:dyDescent="0.2">
      <c r="A5" s="49" t="s">
        <v>76</v>
      </c>
      <c r="B5" s="56"/>
      <c r="C5" s="56"/>
      <c r="D5" s="56"/>
      <c r="E5" s="50">
        <f>SUM(E6:E306)</f>
        <v>371.23999999999995</v>
      </c>
      <c r="F5" s="53">
        <f t="shared" ref="F5:O5" si="0">SUM(F6:F227)</f>
        <v>1320</v>
      </c>
      <c r="G5" s="53">
        <f t="shared" si="0"/>
        <v>200</v>
      </c>
      <c r="H5" s="53">
        <f t="shared" si="0"/>
        <v>698.39</v>
      </c>
      <c r="I5" s="53">
        <f t="shared" si="0"/>
        <v>0</v>
      </c>
      <c r="J5" s="53">
        <f t="shared" si="0"/>
        <v>847.09999999999991</v>
      </c>
      <c r="K5" s="53">
        <f t="shared" si="0"/>
        <v>2663.53</v>
      </c>
      <c r="L5" s="53">
        <f t="shared" si="0"/>
        <v>9.58</v>
      </c>
      <c r="M5" s="53">
        <f t="shared" si="0"/>
        <v>0</v>
      </c>
      <c r="N5" s="53">
        <f t="shared" si="0"/>
        <v>660.15</v>
      </c>
      <c r="O5" s="53">
        <f t="shared" si="0"/>
        <v>255.93</v>
      </c>
      <c r="P5" s="53">
        <f>SUM(E5:O5)</f>
        <v>7025.92</v>
      </c>
    </row>
    <row r="6" spans="1:16" x14ac:dyDescent="0.2">
      <c r="A6" s="80">
        <v>45474</v>
      </c>
      <c r="B6" s="52" t="s">
        <v>126</v>
      </c>
      <c r="C6" s="51" t="s">
        <v>121</v>
      </c>
      <c r="D6" s="51" t="s">
        <v>157</v>
      </c>
      <c r="E6" s="52"/>
      <c r="F6" s="52"/>
      <c r="G6" s="52"/>
      <c r="H6" s="52"/>
      <c r="I6" s="52"/>
      <c r="J6" s="52"/>
      <c r="K6" s="52">
        <v>224</v>
      </c>
      <c r="L6" s="52"/>
      <c r="M6" s="52"/>
      <c r="N6" s="52">
        <v>91.1</v>
      </c>
      <c r="O6" s="52">
        <v>56.39</v>
      </c>
      <c r="P6" s="53">
        <f t="shared" ref="P6:P67" si="1">SUM(E6:O6)</f>
        <v>371.49</v>
      </c>
    </row>
    <row r="7" spans="1:16" x14ac:dyDescent="0.2">
      <c r="A7" s="80">
        <v>45538</v>
      </c>
      <c r="B7" s="52" t="s">
        <v>126</v>
      </c>
      <c r="C7" s="51" t="s">
        <v>121</v>
      </c>
      <c r="D7" s="51" t="s">
        <v>157</v>
      </c>
      <c r="E7" s="52">
        <v>137.88</v>
      </c>
      <c r="F7" s="52"/>
      <c r="G7" s="52"/>
      <c r="H7" s="52">
        <v>104.34</v>
      </c>
      <c r="I7" s="52"/>
      <c r="J7" s="52"/>
      <c r="K7" s="52">
        <v>336</v>
      </c>
      <c r="L7" s="52"/>
      <c r="M7" s="52"/>
      <c r="N7" s="52"/>
      <c r="O7" s="52"/>
      <c r="P7" s="53">
        <f t="shared" si="1"/>
        <v>578.22</v>
      </c>
    </row>
    <row r="8" spans="1:16" x14ac:dyDescent="0.2">
      <c r="A8" s="80">
        <v>45575</v>
      </c>
      <c r="B8" s="52" t="s">
        <v>156</v>
      </c>
      <c r="C8" s="51" t="s">
        <v>121</v>
      </c>
      <c r="D8" s="51" t="s">
        <v>128</v>
      </c>
      <c r="E8" s="52"/>
      <c r="F8" s="52"/>
      <c r="G8" s="52"/>
      <c r="H8" s="52"/>
      <c r="I8" s="52"/>
      <c r="J8" s="52"/>
      <c r="K8" s="52"/>
      <c r="L8" s="52"/>
      <c r="M8" s="52"/>
      <c r="N8" s="52">
        <v>66.040000000000006</v>
      </c>
      <c r="O8" s="52"/>
      <c r="P8" s="53">
        <f t="shared" si="1"/>
        <v>66.040000000000006</v>
      </c>
    </row>
    <row r="9" spans="1:16" x14ac:dyDescent="0.2">
      <c r="A9" s="80">
        <v>45597</v>
      </c>
      <c r="B9" s="52" t="s">
        <v>126</v>
      </c>
      <c r="C9" s="51" t="s">
        <v>121</v>
      </c>
      <c r="D9" s="51" t="s">
        <v>157</v>
      </c>
      <c r="E9" s="52">
        <v>4</v>
      </c>
      <c r="F9" s="52"/>
      <c r="G9" s="52"/>
      <c r="H9" s="52">
        <v>88.81</v>
      </c>
      <c r="I9" s="52"/>
      <c r="J9" s="52"/>
      <c r="K9" s="52"/>
      <c r="L9" s="52"/>
      <c r="M9" s="52"/>
      <c r="N9" s="52"/>
      <c r="O9" s="52">
        <v>3.91</v>
      </c>
      <c r="P9" s="53">
        <f t="shared" si="1"/>
        <v>96.72</v>
      </c>
    </row>
    <row r="10" spans="1:16" x14ac:dyDescent="0.2">
      <c r="A10" s="80">
        <v>45597</v>
      </c>
      <c r="B10" s="52" t="s">
        <v>156</v>
      </c>
      <c r="C10" s="51" t="s">
        <v>121</v>
      </c>
      <c r="D10" s="51" t="s">
        <v>148</v>
      </c>
      <c r="E10" s="52"/>
      <c r="F10" s="52"/>
      <c r="G10" s="52"/>
      <c r="H10" s="52"/>
      <c r="I10" s="52"/>
      <c r="J10" s="52"/>
      <c r="K10" s="52"/>
      <c r="L10" s="52"/>
      <c r="M10" s="52"/>
      <c r="N10" s="52"/>
      <c r="O10" s="52">
        <v>47.25</v>
      </c>
      <c r="P10" s="53">
        <f t="shared" si="1"/>
        <v>47.25</v>
      </c>
    </row>
    <row r="11" spans="1:16" x14ac:dyDescent="0.2">
      <c r="A11" s="80">
        <v>45607</v>
      </c>
      <c r="B11" s="51" t="s">
        <v>158</v>
      </c>
      <c r="C11" s="51" t="s">
        <v>121</v>
      </c>
      <c r="D11" s="51" t="s">
        <v>157</v>
      </c>
      <c r="E11" s="52">
        <v>61.23</v>
      </c>
      <c r="F11" s="52"/>
      <c r="G11" s="52"/>
      <c r="H11" s="52"/>
      <c r="I11" s="52"/>
      <c r="J11" s="52"/>
      <c r="K11" s="52"/>
      <c r="L11" s="52"/>
      <c r="M11" s="52"/>
      <c r="N11" s="52"/>
      <c r="O11" s="52"/>
      <c r="P11" s="53">
        <f t="shared" si="1"/>
        <v>61.23</v>
      </c>
    </row>
    <row r="12" spans="1:16" x14ac:dyDescent="0.2">
      <c r="A12" s="80">
        <v>45597</v>
      </c>
      <c r="B12" s="51" t="s">
        <v>159</v>
      </c>
      <c r="C12" s="51" t="s">
        <v>121</v>
      </c>
      <c r="D12" s="52" t="s">
        <v>160</v>
      </c>
      <c r="E12" s="52"/>
      <c r="F12" s="52"/>
      <c r="G12" s="52"/>
      <c r="H12" s="52"/>
      <c r="I12" s="52"/>
      <c r="J12" s="52"/>
      <c r="K12" s="52">
        <v>560</v>
      </c>
      <c r="L12" s="52"/>
      <c r="M12" s="52"/>
      <c r="N12" s="52"/>
      <c r="O12" s="52"/>
      <c r="P12" s="53">
        <f t="shared" si="1"/>
        <v>560</v>
      </c>
    </row>
    <row r="13" spans="1:16" x14ac:dyDescent="0.2">
      <c r="A13" s="80">
        <v>45597</v>
      </c>
      <c r="B13" s="51" t="s">
        <v>126</v>
      </c>
      <c r="C13" s="51" t="s">
        <v>121</v>
      </c>
      <c r="D13" s="52" t="s">
        <v>157</v>
      </c>
      <c r="E13" s="52">
        <v>7.34</v>
      </c>
      <c r="F13" s="52"/>
      <c r="G13" s="52"/>
      <c r="H13" s="52"/>
      <c r="I13" s="52"/>
      <c r="J13" s="52">
        <v>132</v>
      </c>
      <c r="K13" s="52"/>
      <c r="L13" s="52"/>
      <c r="M13" s="52"/>
      <c r="N13" s="52"/>
      <c r="O13" s="52"/>
      <c r="P13" s="53">
        <f t="shared" si="1"/>
        <v>139.34</v>
      </c>
    </row>
    <row r="14" spans="1:16" x14ac:dyDescent="0.2">
      <c r="A14" s="80">
        <v>45597</v>
      </c>
      <c r="B14" s="51" t="s">
        <v>127</v>
      </c>
      <c r="C14" s="51" t="s">
        <v>121</v>
      </c>
      <c r="D14" s="52" t="s">
        <v>157</v>
      </c>
      <c r="F14" s="52"/>
      <c r="G14" s="52"/>
      <c r="H14" s="52"/>
      <c r="I14" s="52"/>
      <c r="J14" s="52"/>
      <c r="K14" s="52">
        <v>146.05000000000001</v>
      </c>
      <c r="L14" s="52"/>
      <c r="M14" s="52"/>
      <c r="N14" s="52"/>
      <c r="O14" s="52"/>
      <c r="P14" s="53">
        <f t="shared" si="1"/>
        <v>146.05000000000001</v>
      </c>
    </row>
    <row r="15" spans="1:16" x14ac:dyDescent="0.2">
      <c r="A15" s="80">
        <v>45607</v>
      </c>
      <c r="B15" s="52" t="s">
        <v>126</v>
      </c>
      <c r="C15" s="51" t="s">
        <v>121</v>
      </c>
      <c r="D15" s="52" t="s">
        <v>157</v>
      </c>
      <c r="E15" s="52"/>
      <c r="F15" s="52"/>
      <c r="G15" s="52"/>
      <c r="H15" s="52"/>
      <c r="I15" s="52"/>
      <c r="J15" s="52"/>
      <c r="K15" s="52">
        <v>99.25</v>
      </c>
      <c r="L15" s="52"/>
      <c r="M15" s="52"/>
      <c r="N15" s="52"/>
      <c r="O15" s="52"/>
      <c r="P15" s="53">
        <f t="shared" si="1"/>
        <v>99.25</v>
      </c>
    </row>
    <row r="16" spans="1:16" x14ac:dyDescent="0.2">
      <c r="A16" s="80">
        <v>45607</v>
      </c>
      <c r="B16" s="52" t="s">
        <v>126</v>
      </c>
      <c r="C16" s="51" t="s">
        <v>121</v>
      </c>
      <c r="D16" s="52" t="s">
        <v>124</v>
      </c>
      <c r="E16" s="52"/>
      <c r="F16" s="52"/>
      <c r="G16" s="52"/>
      <c r="H16" s="52"/>
      <c r="I16" s="52"/>
      <c r="J16" s="52">
        <v>478.8</v>
      </c>
      <c r="K16" s="52"/>
      <c r="L16" s="52"/>
      <c r="M16" s="52"/>
      <c r="N16" s="52"/>
      <c r="O16" s="52"/>
      <c r="P16" s="53">
        <f t="shared" si="1"/>
        <v>478.8</v>
      </c>
    </row>
    <row r="17" spans="1:16" x14ac:dyDescent="0.2">
      <c r="A17" s="80">
        <v>45631</v>
      </c>
      <c r="B17" s="52" t="s">
        <v>126</v>
      </c>
      <c r="C17" s="51" t="s">
        <v>121</v>
      </c>
      <c r="D17" s="52" t="s">
        <v>157</v>
      </c>
      <c r="E17" s="52"/>
      <c r="F17" s="52"/>
      <c r="G17" s="52"/>
      <c r="H17" s="52"/>
      <c r="I17" s="52"/>
      <c r="J17" s="52"/>
      <c r="K17" s="52">
        <v>95.42</v>
      </c>
      <c r="L17" s="52"/>
      <c r="M17" s="52"/>
      <c r="N17" s="52">
        <v>21</v>
      </c>
      <c r="O17" s="52">
        <v>46.2</v>
      </c>
      <c r="P17" s="53">
        <f t="shared" si="1"/>
        <v>162.62</v>
      </c>
    </row>
    <row r="18" spans="1:16" x14ac:dyDescent="0.2">
      <c r="A18" s="80">
        <v>45631</v>
      </c>
      <c r="B18" s="52" t="s">
        <v>127</v>
      </c>
      <c r="C18" s="51" t="s">
        <v>121</v>
      </c>
      <c r="D18" s="52" t="s">
        <v>157</v>
      </c>
      <c r="E18" s="52"/>
      <c r="F18" s="52"/>
      <c r="G18" s="52"/>
      <c r="H18" s="52"/>
      <c r="I18" s="52"/>
      <c r="J18" s="52"/>
      <c r="K18" s="52">
        <v>37.619999999999997</v>
      </c>
      <c r="L18" s="52"/>
      <c r="M18" s="52"/>
      <c r="N18" s="52"/>
      <c r="O18" s="52"/>
      <c r="P18" s="53">
        <f t="shared" si="1"/>
        <v>37.619999999999997</v>
      </c>
    </row>
    <row r="19" spans="1:16" x14ac:dyDescent="0.2">
      <c r="A19" s="80">
        <v>45631</v>
      </c>
      <c r="B19" s="52" t="s">
        <v>126</v>
      </c>
      <c r="C19" s="51" t="s">
        <v>121</v>
      </c>
      <c r="D19" s="52" t="s">
        <v>157</v>
      </c>
      <c r="E19" s="52"/>
      <c r="F19" s="52"/>
      <c r="G19" s="52"/>
      <c r="H19" s="52"/>
      <c r="I19" s="52"/>
      <c r="J19" s="52"/>
      <c r="K19" s="52">
        <v>63.76</v>
      </c>
      <c r="L19" s="52"/>
      <c r="M19" s="52"/>
      <c r="N19" s="52"/>
      <c r="O19" s="52"/>
      <c r="P19" s="53">
        <f t="shared" si="1"/>
        <v>63.76</v>
      </c>
    </row>
    <row r="20" spans="1:16" x14ac:dyDescent="0.2">
      <c r="A20" s="80">
        <v>45631</v>
      </c>
      <c r="B20" s="52" t="s">
        <v>127</v>
      </c>
      <c r="C20" s="51" t="s">
        <v>121</v>
      </c>
      <c r="D20" s="52" t="s">
        <v>157</v>
      </c>
      <c r="E20" s="52"/>
      <c r="F20" s="52"/>
      <c r="G20" s="52"/>
      <c r="H20" s="52"/>
      <c r="I20" s="52"/>
      <c r="J20" s="52"/>
      <c r="K20" s="52">
        <v>15.98</v>
      </c>
      <c r="L20" s="52"/>
      <c r="M20" s="52"/>
      <c r="N20" s="52"/>
      <c r="O20" s="52"/>
      <c r="P20" s="53">
        <f t="shared" si="1"/>
        <v>15.98</v>
      </c>
    </row>
    <row r="21" spans="1:16" x14ac:dyDescent="0.2">
      <c r="A21" s="80">
        <v>45631</v>
      </c>
      <c r="B21" s="52" t="s">
        <v>126</v>
      </c>
      <c r="C21" s="51" t="s">
        <v>121</v>
      </c>
      <c r="D21" s="52" t="s">
        <v>157</v>
      </c>
      <c r="E21" s="52"/>
      <c r="F21" s="52"/>
      <c r="G21" s="52"/>
      <c r="H21" s="52"/>
      <c r="I21" s="52"/>
      <c r="J21" s="52"/>
      <c r="K21" s="52">
        <v>279.86</v>
      </c>
      <c r="L21" s="52"/>
      <c r="M21" s="52"/>
      <c r="N21" s="52"/>
      <c r="O21" s="52"/>
      <c r="P21" s="53">
        <f t="shared" si="1"/>
        <v>279.86</v>
      </c>
    </row>
    <row r="22" spans="1:16" x14ac:dyDescent="0.2">
      <c r="A22" s="80">
        <v>45700</v>
      </c>
      <c r="B22" s="52" t="s">
        <v>126</v>
      </c>
      <c r="C22" s="51" t="s">
        <v>121</v>
      </c>
      <c r="D22" s="52" t="s">
        <v>157</v>
      </c>
      <c r="E22" s="52">
        <v>72.84</v>
      </c>
      <c r="F22" s="52"/>
      <c r="G22" s="52"/>
      <c r="H22" s="52">
        <v>52.96</v>
      </c>
      <c r="I22" s="52"/>
      <c r="J22" s="52">
        <v>22.3</v>
      </c>
      <c r="K22" s="52"/>
      <c r="L22" s="52"/>
      <c r="M22" s="52"/>
      <c r="N22" s="52"/>
      <c r="O22" s="52"/>
      <c r="P22" s="53">
        <f t="shared" si="1"/>
        <v>148.10000000000002</v>
      </c>
    </row>
    <row r="23" spans="1:16" x14ac:dyDescent="0.2">
      <c r="A23" s="80">
        <v>45700</v>
      </c>
      <c r="B23" s="51" t="s">
        <v>161</v>
      </c>
      <c r="C23" s="51" t="s">
        <v>121</v>
      </c>
      <c r="D23" s="52" t="s">
        <v>155</v>
      </c>
      <c r="E23" s="52"/>
      <c r="G23" s="52"/>
      <c r="H23" s="52">
        <v>355</v>
      </c>
      <c r="I23" s="52"/>
      <c r="J23" s="52"/>
      <c r="K23" s="52"/>
      <c r="L23" s="52"/>
      <c r="M23" s="52"/>
      <c r="N23" s="52"/>
      <c r="O23" s="52"/>
      <c r="P23" s="53">
        <f t="shared" si="1"/>
        <v>355</v>
      </c>
    </row>
    <row r="24" spans="1:16" x14ac:dyDescent="0.2">
      <c r="A24" s="80">
        <v>45715</v>
      </c>
      <c r="B24" s="52" t="s">
        <v>162</v>
      </c>
      <c r="C24" s="51" t="s">
        <v>129</v>
      </c>
      <c r="D24" s="52" t="s">
        <v>122</v>
      </c>
      <c r="E24" s="52"/>
      <c r="F24" s="52">
        <v>1320</v>
      </c>
      <c r="G24" s="52"/>
      <c r="H24" s="52"/>
      <c r="I24" s="52"/>
      <c r="J24" s="52"/>
      <c r="K24" s="52"/>
      <c r="L24" s="52"/>
      <c r="M24" s="52"/>
      <c r="N24" s="52"/>
      <c r="O24" s="52"/>
      <c r="P24" s="53">
        <f>SUM(E24:O24)</f>
        <v>1320</v>
      </c>
    </row>
    <row r="25" spans="1:16" x14ac:dyDescent="0.2">
      <c r="A25" s="80">
        <v>45733</v>
      </c>
      <c r="B25" s="52" t="s">
        <v>163</v>
      </c>
      <c r="C25" s="51" t="s">
        <v>121</v>
      </c>
      <c r="D25" s="52" t="s">
        <v>164</v>
      </c>
      <c r="E25" s="52"/>
      <c r="F25" s="52"/>
      <c r="G25" s="52"/>
      <c r="H25" s="52"/>
      <c r="I25" s="52"/>
      <c r="J25" s="52">
        <v>54</v>
      </c>
      <c r="K25" s="52"/>
      <c r="L25" s="52"/>
      <c r="M25" s="52"/>
      <c r="N25" s="52"/>
      <c r="O25" s="52"/>
      <c r="P25" s="53">
        <f t="shared" si="1"/>
        <v>54</v>
      </c>
    </row>
    <row r="26" spans="1:16" x14ac:dyDescent="0.2">
      <c r="A26" s="80">
        <v>45733</v>
      </c>
      <c r="B26" s="52" t="s">
        <v>156</v>
      </c>
      <c r="C26" s="51" t="s">
        <v>121</v>
      </c>
      <c r="D26" s="52" t="s">
        <v>128</v>
      </c>
      <c r="E26" s="52"/>
      <c r="F26" s="52"/>
      <c r="G26" s="52"/>
      <c r="H26" s="52"/>
      <c r="I26" s="52"/>
      <c r="J26" s="52"/>
      <c r="K26" s="52"/>
      <c r="L26" s="52"/>
      <c r="M26" s="52"/>
      <c r="N26" s="52">
        <v>19.8</v>
      </c>
      <c r="O26" s="52"/>
      <c r="P26" s="53">
        <f t="shared" si="1"/>
        <v>19.8</v>
      </c>
    </row>
    <row r="27" spans="1:16" x14ac:dyDescent="0.2">
      <c r="A27" s="80">
        <v>45733</v>
      </c>
      <c r="B27" s="52" t="s">
        <v>163</v>
      </c>
      <c r="C27" s="51" t="s">
        <v>121</v>
      </c>
      <c r="D27" s="52" t="s">
        <v>165</v>
      </c>
      <c r="E27" s="52"/>
      <c r="F27" s="52"/>
      <c r="G27" s="52"/>
      <c r="H27" s="52"/>
      <c r="I27" s="52"/>
      <c r="J27" s="52"/>
      <c r="K27" s="52">
        <v>225</v>
      </c>
      <c r="L27" s="52"/>
      <c r="M27" s="52"/>
      <c r="N27" s="52"/>
      <c r="O27" s="52"/>
      <c r="P27" s="53">
        <f t="shared" si="1"/>
        <v>225</v>
      </c>
    </row>
    <row r="28" spans="1:16" x14ac:dyDescent="0.2">
      <c r="A28" s="80">
        <v>45751</v>
      </c>
      <c r="B28" s="52" t="s">
        <v>126</v>
      </c>
      <c r="C28" s="51" t="s">
        <v>121</v>
      </c>
      <c r="D28" s="52" t="s">
        <v>157</v>
      </c>
      <c r="E28" s="52">
        <v>80.25</v>
      </c>
      <c r="F28" s="52"/>
      <c r="G28" s="52"/>
      <c r="H28" s="52">
        <v>83.53</v>
      </c>
      <c r="I28" s="52"/>
      <c r="J28" s="52">
        <v>160</v>
      </c>
      <c r="K28" s="52"/>
      <c r="L28" s="52"/>
      <c r="M28" s="52"/>
      <c r="N28" s="52">
        <v>26.99</v>
      </c>
      <c r="O28" s="52"/>
      <c r="P28" s="53">
        <f t="shared" si="1"/>
        <v>350.77</v>
      </c>
    </row>
    <row r="29" spans="1:16" x14ac:dyDescent="0.2">
      <c r="A29" s="80">
        <v>45751</v>
      </c>
      <c r="B29" s="52" t="s">
        <v>166</v>
      </c>
      <c r="C29" s="51" t="s">
        <v>121</v>
      </c>
      <c r="D29" s="52" t="s">
        <v>157</v>
      </c>
      <c r="E29" s="92">
        <v>7.7</v>
      </c>
      <c r="F29" s="52"/>
      <c r="G29" s="52"/>
      <c r="H29" s="52">
        <v>13.75</v>
      </c>
      <c r="I29" s="52"/>
      <c r="J29" s="52"/>
      <c r="K29" s="52"/>
      <c r="L29" s="52"/>
      <c r="M29" s="52"/>
      <c r="N29" s="52"/>
      <c r="O29" s="52"/>
      <c r="P29" s="53">
        <f t="shared" si="1"/>
        <v>21.45</v>
      </c>
    </row>
    <row r="30" spans="1:16" x14ac:dyDescent="0.2">
      <c r="A30" s="80">
        <v>45800</v>
      </c>
      <c r="B30" s="52" t="s">
        <v>126</v>
      </c>
      <c r="C30" s="51" t="s">
        <v>121</v>
      </c>
      <c r="D30" s="52" t="s">
        <v>167</v>
      </c>
      <c r="E30" s="52"/>
      <c r="F30" s="52"/>
      <c r="G30" s="52"/>
      <c r="H30" s="52"/>
      <c r="I30" s="52"/>
      <c r="J30" s="52"/>
      <c r="K30" s="52"/>
      <c r="L30" s="52"/>
      <c r="M30" s="52"/>
      <c r="N30" s="52">
        <v>313.38</v>
      </c>
      <c r="O30" s="52"/>
      <c r="P30" s="53">
        <f t="shared" si="1"/>
        <v>313.38</v>
      </c>
    </row>
    <row r="31" spans="1:16" x14ac:dyDescent="0.2">
      <c r="A31" s="80">
        <v>45800</v>
      </c>
      <c r="B31" s="52" t="s">
        <v>163</v>
      </c>
      <c r="C31" s="51" t="s">
        <v>121</v>
      </c>
      <c r="D31" s="52" t="s">
        <v>168</v>
      </c>
      <c r="E31" s="52"/>
      <c r="F31" s="52"/>
      <c r="G31" s="52"/>
      <c r="H31" s="52"/>
      <c r="I31" s="52"/>
      <c r="J31" s="52"/>
      <c r="K31" s="52">
        <v>540</v>
      </c>
      <c r="L31" s="52"/>
      <c r="M31" s="52"/>
      <c r="N31" s="52"/>
      <c r="O31" s="52"/>
      <c r="P31" s="53">
        <f t="shared" si="1"/>
        <v>540</v>
      </c>
    </row>
    <row r="32" spans="1:16" x14ac:dyDescent="0.2">
      <c r="A32" s="80">
        <v>45800</v>
      </c>
      <c r="B32" s="52" t="s">
        <v>156</v>
      </c>
      <c r="C32" s="51" t="s">
        <v>121</v>
      </c>
      <c r="D32" s="52" t="s">
        <v>128</v>
      </c>
      <c r="E32" s="52"/>
      <c r="F32" s="52"/>
      <c r="G32" s="52"/>
      <c r="H32" s="52"/>
      <c r="I32" s="52"/>
      <c r="J32" s="52"/>
      <c r="K32" s="52"/>
      <c r="L32" s="52"/>
      <c r="M32" s="52"/>
      <c r="N32" s="52">
        <v>121.84</v>
      </c>
      <c r="O32" s="52"/>
      <c r="P32" s="53">
        <f t="shared" si="1"/>
        <v>121.84</v>
      </c>
    </row>
    <row r="33" spans="1:16" x14ac:dyDescent="0.2">
      <c r="A33" s="80">
        <v>45814</v>
      </c>
      <c r="B33" s="51" t="s">
        <v>126</v>
      </c>
      <c r="C33" s="51" t="s">
        <v>121</v>
      </c>
      <c r="D33" s="52" t="s">
        <v>169</v>
      </c>
      <c r="E33" s="52"/>
      <c r="F33" s="52"/>
      <c r="G33" s="52"/>
      <c r="H33" s="52"/>
      <c r="I33" s="52"/>
      <c r="J33" s="52"/>
      <c r="K33" s="52">
        <v>40.590000000000003</v>
      </c>
      <c r="L33" s="52">
        <v>9.58</v>
      </c>
      <c r="M33" s="52"/>
      <c r="N33" s="52"/>
      <c r="O33" s="52">
        <v>22.18</v>
      </c>
      <c r="P33" s="53">
        <f t="shared" si="1"/>
        <v>72.349999999999994</v>
      </c>
    </row>
    <row r="34" spans="1:16" x14ac:dyDescent="0.2">
      <c r="A34" s="80">
        <v>45814</v>
      </c>
      <c r="B34" s="51" t="s">
        <v>161</v>
      </c>
      <c r="C34" s="51" t="s">
        <v>121</v>
      </c>
      <c r="D34" s="52" t="s">
        <v>170</v>
      </c>
      <c r="E34" s="52"/>
      <c r="F34" s="52"/>
      <c r="G34" s="52">
        <v>200</v>
      </c>
      <c r="H34" s="52"/>
      <c r="I34" s="52"/>
      <c r="J34" s="52"/>
      <c r="K34" s="52"/>
      <c r="L34" s="52"/>
      <c r="M34" s="52"/>
      <c r="N34" s="52"/>
      <c r="O34" s="52"/>
      <c r="P34" s="53">
        <f t="shared" si="1"/>
        <v>200</v>
      </c>
    </row>
    <row r="35" spans="1:16" x14ac:dyDescent="0.2">
      <c r="A35" s="80">
        <v>45814</v>
      </c>
      <c r="B35" s="51" t="s">
        <v>130</v>
      </c>
      <c r="C35" s="51" t="s">
        <v>121</v>
      </c>
      <c r="D35" s="52" t="s">
        <v>171</v>
      </c>
      <c r="E35" s="52"/>
      <c r="F35" s="52"/>
      <c r="G35" s="52"/>
      <c r="H35" s="52"/>
      <c r="I35" s="52"/>
      <c r="J35" s="52"/>
      <c r="K35" s="52"/>
      <c r="L35" s="52"/>
      <c r="M35" s="52"/>
      <c r="N35" s="52"/>
      <c r="O35" s="52">
        <v>80</v>
      </c>
      <c r="P35" s="53">
        <f t="shared" si="1"/>
        <v>80</v>
      </c>
    </row>
    <row r="36" spans="1:16" x14ac:dyDescent="0.2">
      <c r="A36" s="80"/>
      <c r="B36" s="51"/>
      <c r="C36" s="51"/>
      <c r="D36" s="52"/>
      <c r="E36" s="52"/>
      <c r="F36" s="52"/>
      <c r="G36" s="52"/>
      <c r="H36" s="52"/>
      <c r="I36" s="52"/>
      <c r="J36" s="52"/>
      <c r="K36" s="52"/>
      <c r="L36" s="52"/>
      <c r="M36" s="52"/>
      <c r="N36" s="52"/>
      <c r="O36" s="52"/>
      <c r="P36" s="53">
        <f t="shared" si="1"/>
        <v>0</v>
      </c>
    </row>
    <row r="37" spans="1:16" x14ac:dyDescent="0.2">
      <c r="A37" s="80"/>
      <c r="B37" s="51"/>
      <c r="C37" s="51"/>
      <c r="D37" s="52"/>
      <c r="E37" s="52"/>
      <c r="F37" s="52"/>
      <c r="G37" s="52"/>
      <c r="H37" s="52"/>
      <c r="I37" s="52"/>
      <c r="J37" s="52"/>
      <c r="K37" s="52"/>
      <c r="L37" s="52"/>
      <c r="M37" s="52"/>
      <c r="N37" s="52"/>
      <c r="O37" s="52"/>
      <c r="P37" s="53">
        <f t="shared" si="1"/>
        <v>0</v>
      </c>
    </row>
    <row r="38" spans="1:16" x14ac:dyDescent="0.2">
      <c r="A38" s="80"/>
      <c r="B38" s="51"/>
      <c r="C38" s="51"/>
      <c r="D38" s="52"/>
      <c r="E38" s="52"/>
      <c r="F38" s="52"/>
      <c r="G38" s="52"/>
      <c r="H38" s="52"/>
      <c r="I38" s="52"/>
      <c r="J38" s="52"/>
      <c r="K38" s="52"/>
      <c r="L38" s="52"/>
      <c r="M38" s="52"/>
      <c r="N38" s="52"/>
      <c r="O38" s="52"/>
      <c r="P38" s="53">
        <f t="shared" si="1"/>
        <v>0</v>
      </c>
    </row>
    <row r="39" spans="1:16" x14ac:dyDescent="0.2">
      <c r="A39" s="80"/>
      <c r="B39" s="51"/>
      <c r="C39" s="51"/>
      <c r="D39" s="52"/>
      <c r="E39" s="52"/>
      <c r="F39" s="52"/>
      <c r="G39" s="52"/>
      <c r="H39" s="52"/>
      <c r="I39" s="52"/>
      <c r="J39" s="52"/>
      <c r="K39" s="52"/>
      <c r="L39" s="52"/>
      <c r="M39" s="52"/>
      <c r="N39" s="52"/>
      <c r="O39" s="52"/>
      <c r="P39" s="53">
        <f t="shared" si="1"/>
        <v>0</v>
      </c>
    </row>
    <row r="40" spans="1:16" x14ac:dyDescent="0.2">
      <c r="A40" s="80"/>
      <c r="B40" s="51"/>
      <c r="C40" s="51"/>
      <c r="D40" s="52"/>
      <c r="E40" s="52"/>
      <c r="F40" s="52"/>
      <c r="G40" s="52"/>
      <c r="H40" s="52"/>
      <c r="I40" s="52"/>
      <c r="J40" s="52"/>
      <c r="K40" s="52"/>
      <c r="L40" s="52"/>
      <c r="M40" s="52"/>
      <c r="N40" s="52"/>
      <c r="O40" s="52"/>
      <c r="P40" s="53">
        <f t="shared" si="1"/>
        <v>0</v>
      </c>
    </row>
    <row r="41" spans="1:16" x14ac:dyDescent="0.2">
      <c r="A41" s="80"/>
      <c r="B41" s="51"/>
      <c r="C41" s="51"/>
      <c r="D41" s="52"/>
      <c r="E41" s="52"/>
      <c r="F41" s="52"/>
      <c r="G41" s="52"/>
      <c r="H41" s="52"/>
      <c r="I41" s="52"/>
      <c r="J41" s="52"/>
      <c r="K41" s="52"/>
      <c r="L41" s="52"/>
      <c r="M41" s="52"/>
      <c r="N41" s="52"/>
      <c r="O41" s="52"/>
      <c r="P41" s="53">
        <f t="shared" si="1"/>
        <v>0</v>
      </c>
    </row>
    <row r="42" spans="1:16" x14ac:dyDescent="0.2">
      <c r="A42" s="80"/>
      <c r="B42" s="52"/>
      <c r="C42" s="51"/>
      <c r="D42" s="52"/>
      <c r="E42" s="52"/>
      <c r="F42" s="52"/>
      <c r="G42" s="52"/>
      <c r="H42" s="52"/>
      <c r="I42" s="52"/>
      <c r="J42" s="52"/>
      <c r="K42" s="52"/>
      <c r="L42" s="52"/>
      <c r="M42" s="52"/>
      <c r="N42" s="52"/>
      <c r="O42" s="52"/>
      <c r="P42" s="53">
        <f t="shared" si="1"/>
        <v>0</v>
      </c>
    </row>
    <row r="43" spans="1:16" x14ac:dyDescent="0.2">
      <c r="A43" s="80"/>
      <c r="B43" s="52"/>
      <c r="C43" s="51"/>
      <c r="D43" s="52"/>
      <c r="E43" s="52"/>
      <c r="F43" s="52"/>
      <c r="G43" s="52"/>
      <c r="H43" s="52"/>
      <c r="I43" s="52"/>
      <c r="J43" s="52"/>
      <c r="K43" s="52"/>
      <c r="L43" s="52"/>
      <c r="M43" s="52"/>
      <c r="N43" s="52"/>
      <c r="O43" s="52"/>
      <c r="P43" s="53">
        <f t="shared" si="1"/>
        <v>0</v>
      </c>
    </row>
    <row r="44" spans="1:16" x14ac:dyDescent="0.2">
      <c r="A44" s="80"/>
      <c r="B44" s="52"/>
      <c r="C44" s="51"/>
      <c r="D44" s="52"/>
      <c r="E44" s="52"/>
      <c r="F44" s="52"/>
      <c r="G44" s="52"/>
      <c r="H44" s="52"/>
      <c r="I44" s="52"/>
      <c r="J44" s="52"/>
      <c r="K44" s="52"/>
      <c r="L44" s="52"/>
      <c r="M44" s="52"/>
      <c r="N44" s="52"/>
      <c r="O44" s="52"/>
      <c r="P44" s="53">
        <f t="shared" si="1"/>
        <v>0</v>
      </c>
    </row>
    <row r="45" spans="1:16" x14ac:dyDescent="0.2">
      <c r="A45" s="80"/>
      <c r="B45" s="52"/>
      <c r="C45" s="51"/>
      <c r="D45" s="52"/>
      <c r="E45" s="52"/>
      <c r="F45" s="52"/>
      <c r="G45" s="52"/>
      <c r="H45" s="52"/>
      <c r="I45" s="52"/>
      <c r="J45" s="52"/>
      <c r="K45" s="52"/>
      <c r="L45" s="52"/>
      <c r="M45" s="52"/>
      <c r="N45" s="52"/>
      <c r="O45" s="52"/>
      <c r="P45" s="53">
        <f t="shared" si="1"/>
        <v>0</v>
      </c>
    </row>
    <row r="46" spans="1:16" x14ac:dyDescent="0.2">
      <c r="A46" s="80"/>
      <c r="B46" s="52"/>
      <c r="C46" s="51"/>
      <c r="D46" s="51"/>
      <c r="E46" s="86"/>
      <c r="F46" s="52"/>
      <c r="G46" s="52"/>
      <c r="H46" s="52"/>
      <c r="I46" s="52"/>
      <c r="J46" s="52"/>
      <c r="K46" s="52"/>
      <c r="L46" s="52"/>
      <c r="M46" s="52"/>
      <c r="N46" s="52"/>
      <c r="O46" s="52"/>
      <c r="P46" s="53">
        <f t="shared" si="1"/>
        <v>0</v>
      </c>
    </row>
    <row r="47" spans="1:16" x14ac:dyDescent="0.2">
      <c r="A47" s="80"/>
      <c r="B47" s="52"/>
      <c r="C47" s="51"/>
      <c r="D47" s="51"/>
      <c r="E47" s="86"/>
      <c r="F47" s="52"/>
      <c r="G47" s="52"/>
      <c r="H47" s="52"/>
      <c r="I47" s="52"/>
      <c r="J47" s="52"/>
      <c r="K47" s="52"/>
      <c r="L47" s="52"/>
      <c r="M47" s="52"/>
      <c r="N47" s="52"/>
      <c r="O47" s="52"/>
      <c r="P47" s="53">
        <f t="shared" si="1"/>
        <v>0</v>
      </c>
    </row>
    <row r="48" spans="1:16" x14ac:dyDescent="0.2">
      <c r="A48" s="80"/>
      <c r="B48" s="51"/>
      <c r="C48" s="51"/>
      <c r="D48" s="51"/>
      <c r="E48" s="52"/>
      <c r="F48" s="52"/>
      <c r="G48" s="52"/>
      <c r="H48" s="52"/>
      <c r="I48" s="52"/>
      <c r="J48" s="52"/>
      <c r="K48" s="52"/>
      <c r="L48" s="52"/>
      <c r="M48" s="52"/>
      <c r="N48" s="52"/>
      <c r="O48" s="52"/>
      <c r="P48" s="53">
        <f t="shared" si="1"/>
        <v>0</v>
      </c>
    </row>
    <row r="49" spans="1:16" x14ac:dyDescent="0.2">
      <c r="A49" s="80"/>
      <c r="B49" s="51"/>
      <c r="C49" s="51"/>
      <c r="D49" s="51"/>
      <c r="E49" s="52"/>
      <c r="F49" s="52"/>
      <c r="G49" s="52"/>
      <c r="H49" s="52"/>
      <c r="I49" s="52"/>
      <c r="J49" s="52"/>
      <c r="K49" s="52"/>
      <c r="L49" s="52"/>
      <c r="M49" s="52"/>
      <c r="N49" s="52"/>
      <c r="O49" s="52"/>
      <c r="P49" s="53">
        <f t="shared" si="1"/>
        <v>0</v>
      </c>
    </row>
    <row r="50" spans="1:16" x14ac:dyDescent="0.2">
      <c r="A50" s="80"/>
      <c r="B50" s="51"/>
      <c r="C50" s="51"/>
      <c r="D50" s="51"/>
      <c r="E50" s="52"/>
      <c r="F50" s="52"/>
      <c r="G50" s="52"/>
      <c r="H50" s="52"/>
      <c r="I50" s="52"/>
      <c r="J50" s="52"/>
      <c r="K50" s="52"/>
      <c r="L50" s="52"/>
      <c r="M50" s="52"/>
      <c r="N50" s="52"/>
      <c r="O50" s="52"/>
      <c r="P50" s="53">
        <f t="shared" si="1"/>
        <v>0</v>
      </c>
    </row>
    <row r="51" spans="1:16" x14ac:dyDescent="0.2">
      <c r="A51" s="80"/>
      <c r="B51" s="51"/>
      <c r="C51" s="51"/>
      <c r="D51" s="84"/>
      <c r="E51" s="52"/>
      <c r="F51" s="52"/>
      <c r="G51" s="52"/>
      <c r="H51" s="52"/>
      <c r="I51" s="52"/>
      <c r="J51" s="52"/>
      <c r="K51" s="52"/>
      <c r="L51" s="52"/>
      <c r="M51" s="52"/>
      <c r="N51" s="52"/>
      <c r="O51" s="52"/>
      <c r="P51" s="53">
        <f t="shared" si="1"/>
        <v>0</v>
      </c>
    </row>
    <row r="52" spans="1:16" x14ac:dyDescent="0.2">
      <c r="A52" s="51"/>
      <c r="B52" s="51"/>
      <c r="C52" s="51"/>
      <c r="D52" s="51"/>
      <c r="E52" s="52"/>
      <c r="F52" s="52"/>
      <c r="G52" s="52"/>
      <c r="H52" s="52"/>
      <c r="I52" s="52"/>
      <c r="J52" s="52"/>
      <c r="K52" s="52"/>
      <c r="L52" s="52"/>
      <c r="M52" s="52"/>
      <c r="N52" s="52"/>
      <c r="O52" s="52"/>
      <c r="P52" s="53">
        <f t="shared" si="1"/>
        <v>0</v>
      </c>
    </row>
    <row r="53" spans="1:16" x14ac:dyDescent="0.2">
      <c r="A53" s="51"/>
      <c r="B53" s="51"/>
      <c r="C53" s="51"/>
      <c r="D53" s="51"/>
      <c r="E53" s="52"/>
      <c r="F53" s="52"/>
      <c r="G53" s="52"/>
      <c r="H53" s="52"/>
      <c r="I53" s="52"/>
      <c r="J53" s="52"/>
      <c r="K53" s="52"/>
      <c r="L53" s="52"/>
      <c r="M53" s="52"/>
      <c r="N53" s="52"/>
      <c r="O53" s="52"/>
      <c r="P53" s="53">
        <f t="shared" si="1"/>
        <v>0</v>
      </c>
    </row>
    <row r="54" spans="1:16" x14ac:dyDescent="0.2">
      <c r="A54" s="51"/>
      <c r="B54" s="51"/>
      <c r="C54" s="51"/>
      <c r="D54" s="51"/>
      <c r="E54" s="52"/>
      <c r="F54" s="52"/>
      <c r="G54" s="52"/>
      <c r="H54" s="52"/>
      <c r="I54" s="52"/>
      <c r="J54" s="52"/>
      <c r="K54" s="52"/>
      <c r="L54" s="52"/>
      <c r="M54" s="52"/>
      <c r="N54" s="52"/>
      <c r="O54" s="52"/>
      <c r="P54" s="53">
        <f t="shared" si="1"/>
        <v>0</v>
      </c>
    </row>
    <row r="55" spans="1:16" x14ac:dyDescent="0.2">
      <c r="A55" s="51"/>
      <c r="B55" s="51"/>
      <c r="C55" s="51"/>
      <c r="D55" s="51"/>
      <c r="E55" s="52"/>
      <c r="F55" s="52"/>
      <c r="G55" s="52"/>
      <c r="H55" s="52"/>
      <c r="I55" s="52"/>
      <c r="J55" s="52"/>
      <c r="K55" s="52"/>
      <c r="L55" s="52"/>
      <c r="M55" s="52"/>
      <c r="N55" s="52"/>
      <c r="O55" s="52"/>
      <c r="P55" s="53">
        <f t="shared" si="1"/>
        <v>0</v>
      </c>
    </row>
    <row r="56" spans="1:16" x14ac:dyDescent="0.2">
      <c r="A56" s="51"/>
      <c r="B56" s="51"/>
      <c r="C56" s="51"/>
      <c r="D56" s="51"/>
      <c r="E56" s="52"/>
      <c r="F56" s="52"/>
      <c r="G56" s="52"/>
      <c r="H56" s="52"/>
      <c r="I56" s="52"/>
      <c r="J56" s="52"/>
      <c r="K56" s="52"/>
      <c r="L56" s="52"/>
      <c r="M56" s="52"/>
      <c r="N56" s="52"/>
      <c r="O56" s="52"/>
      <c r="P56" s="53">
        <f t="shared" si="1"/>
        <v>0</v>
      </c>
    </row>
    <row r="57" spans="1:16" x14ac:dyDescent="0.2">
      <c r="A57" s="51"/>
      <c r="B57" s="51"/>
      <c r="C57" s="51"/>
      <c r="D57" s="51"/>
      <c r="E57" s="52"/>
      <c r="F57" s="52"/>
      <c r="G57" s="52"/>
      <c r="H57" s="52"/>
      <c r="I57" s="52"/>
      <c r="J57" s="52"/>
      <c r="K57" s="52"/>
      <c r="L57" s="52"/>
      <c r="M57" s="52"/>
      <c r="N57" s="52"/>
      <c r="O57" s="52"/>
      <c r="P57" s="53">
        <f t="shared" si="1"/>
        <v>0</v>
      </c>
    </row>
    <row r="58" spans="1:16" x14ac:dyDescent="0.2">
      <c r="A58" s="51"/>
      <c r="B58" s="51"/>
      <c r="C58" s="51"/>
      <c r="D58" s="51"/>
      <c r="E58" s="52"/>
      <c r="F58" s="52"/>
      <c r="G58" s="52"/>
      <c r="H58" s="52"/>
      <c r="I58" s="52"/>
      <c r="J58" s="52"/>
      <c r="K58" s="52"/>
      <c r="L58" s="52"/>
      <c r="M58" s="52"/>
      <c r="N58" s="52"/>
      <c r="O58" s="52"/>
      <c r="P58" s="53">
        <f t="shared" si="1"/>
        <v>0</v>
      </c>
    </row>
    <row r="59" spans="1:16" x14ac:dyDescent="0.2">
      <c r="A59" s="51"/>
      <c r="B59" s="51"/>
      <c r="C59" s="51"/>
      <c r="D59" s="51"/>
      <c r="E59" s="52"/>
      <c r="F59" s="52"/>
      <c r="G59" s="52"/>
      <c r="H59" s="52"/>
      <c r="I59" s="52"/>
      <c r="J59" s="52"/>
      <c r="K59" s="52"/>
      <c r="L59" s="52"/>
      <c r="M59" s="52"/>
      <c r="N59" s="52"/>
      <c r="O59" s="52"/>
      <c r="P59" s="53">
        <f t="shared" si="1"/>
        <v>0</v>
      </c>
    </row>
    <row r="60" spans="1:16" x14ac:dyDescent="0.2">
      <c r="A60" s="51"/>
      <c r="B60" s="51"/>
      <c r="C60" s="51"/>
      <c r="D60" s="51"/>
      <c r="E60" s="52"/>
      <c r="F60" s="52"/>
      <c r="G60" s="52"/>
      <c r="H60" s="52"/>
      <c r="I60" s="52"/>
      <c r="J60" s="52"/>
      <c r="K60" s="52"/>
      <c r="L60" s="52"/>
      <c r="M60" s="52"/>
      <c r="N60" s="52"/>
      <c r="O60" s="52"/>
      <c r="P60" s="53">
        <f t="shared" si="1"/>
        <v>0</v>
      </c>
    </row>
    <row r="61" spans="1:16" x14ac:dyDescent="0.2">
      <c r="A61" s="51"/>
      <c r="B61" s="51"/>
      <c r="C61" s="51"/>
      <c r="D61" s="51"/>
      <c r="E61" s="52"/>
      <c r="F61" s="52"/>
      <c r="G61" s="52"/>
      <c r="H61" s="52"/>
      <c r="I61" s="52"/>
      <c r="J61" s="52"/>
      <c r="K61" s="52"/>
      <c r="L61" s="52"/>
      <c r="M61" s="52"/>
      <c r="N61" s="52"/>
      <c r="O61" s="52"/>
      <c r="P61" s="53">
        <f t="shared" si="1"/>
        <v>0</v>
      </c>
    </row>
    <row r="62" spans="1:16" x14ac:dyDescent="0.2">
      <c r="A62" s="51"/>
      <c r="B62" s="51"/>
      <c r="C62" s="51"/>
      <c r="D62" s="51"/>
      <c r="E62" s="52"/>
      <c r="F62" s="52"/>
      <c r="G62" s="52"/>
      <c r="H62" s="52"/>
      <c r="I62" s="52"/>
      <c r="J62" s="52"/>
      <c r="K62" s="52"/>
      <c r="L62" s="52"/>
      <c r="M62" s="52"/>
      <c r="N62" s="52"/>
      <c r="O62" s="52"/>
      <c r="P62" s="53">
        <f t="shared" si="1"/>
        <v>0</v>
      </c>
    </row>
    <row r="63" spans="1:16" x14ac:dyDescent="0.2">
      <c r="A63" s="51"/>
      <c r="B63" s="51"/>
      <c r="C63" s="51"/>
      <c r="D63" s="51"/>
      <c r="E63" s="52"/>
      <c r="F63" s="52"/>
      <c r="G63" s="52"/>
      <c r="H63" s="52"/>
      <c r="I63" s="52"/>
      <c r="J63" s="52"/>
      <c r="K63" s="52"/>
      <c r="L63" s="52"/>
      <c r="M63" s="52"/>
      <c r="N63" s="52"/>
      <c r="O63" s="52"/>
      <c r="P63" s="53">
        <f t="shared" si="1"/>
        <v>0</v>
      </c>
    </row>
    <row r="64" spans="1:16" x14ac:dyDescent="0.2">
      <c r="A64" s="51"/>
      <c r="B64" s="51"/>
      <c r="C64" s="51"/>
      <c r="D64" s="51"/>
      <c r="E64" s="52"/>
      <c r="F64" s="52"/>
      <c r="G64" s="52"/>
      <c r="H64" s="52"/>
      <c r="I64" s="52"/>
      <c r="J64" s="52"/>
      <c r="K64" s="52"/>
      <c r="L64" s="52"/>
      <c r="M64" s="52"/>
      <c r="N64" s="52"/>
      <c r="O64" s="52"/>
      <c r="P64" s="53">
        <f t="shared" si="1"/>
        <v>0</v>
      </c>
    </row>
    <row r="65" spans="1:16" x14ac:dyDescent="0.2">
      <c r="A65" s="51"/>
      <c r="B65" s="51"/>
      <c r="C65" s="51"/>
      <c r="D65" s="51"/>
      <c r="E65" s="52"/>
      <c r="F65" s="52"/>
      <c r="G65" s="52"/>
      <c r="H65" s="52"/>
      <c r="I65" s="52"/>
      <c r="J65" s="52"/>
      <c r="K65" s="52"/>
      <c r="L65" s="52"/>
      <c r="M65" s="52"/>
      <c r="N65" s="52"/>
      <c r="O65" s="52"/>
      <c r="P65" s="53">
        <f t="shared" si="1"/>
        <v>0</v>
      </c>
    </row>
    <row r="66" spans="1:16" x14ac:dyDescent="0.2">
      <c r="A66" s="51"/>
      <c r="B66" s="51"/>
      <c r="C66" s="51"/>
      <c r="D66" s="51"/>
      <c r="E66" s="52"/>
      <c r="F66" s="52"/>
      <c r="G66" s="52"/>
      <c r="H66" s="52"/>
      <c r="I66" s="52"/>
      <c r="J66" s="52"/>
      <c r="K66" s="52"/>
      <c r="L66" s="52"/>
      <c r="M66" s="52"/>
      <c r="N66" s="52"/>
      <c r="O66" s="52"/>
      <c r="P66" s="53">
        <f t="shared" si="1"/>
        <v>0</v>
      </c>
    </row>
    <row r="67" spans="1:16" x14ac:dyDescent="0.2">
      <c r="A67" s="51"/>
      <c r="B67" s="51"/>
      <c r="C67" s="51"/>
      <c r="D67" s="51"/>
      <c r="E67" s="52"/>
      <c r="F67" s="52"/>
      <c r="G67" s="52"/>
      <c r="H67" s="52"/>
      <c r="I67" s="52"/>
      <c r="J67" s="52"/>
      <c r="K67" s="52"/>
      <c r="L67" s="52"/>
      <c r="M67" s="52"/>
      <c r="N67" s="52"/>
      <c r="O67" s="52"/>
      <c r="P67" s="53">
        <f t="shared" si="1"/>
        <v>0</v>
      </c>
    </row>
  </sheetData>
  <autoFilter ref="A1:P67" xr:uid="{D4333307-6A41-4793-AC26-AA7B5A9CD87B}"/>
  <dataValidations count="1">
    <dataValidation type="list" allowBlank="1" showInputMessage="1" showErrorMessage="1" sqref="C52:C67 C5:C50" xr:uid="{905B3A81-1962-440D-81F6-8C05E12DA1FC}">
      <formula1>"Bank transfer, Cheque, Cash"</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opLeftCell="A5" workbookViewId="0">
      <selection activeCell="G14" sqref="G14"/>
    </sheetView>
  </sheetViews>
  <sheetFormatPr baseColWidth="10" defaultColWidth="10.33203125" defaultRowHeight="16" x14ac:dyDescent="0.2"/>
  <cols>
    <col min="1" max="1" width="35.6640625" style="3" customWidth="1"/>
    <col min="2" max="2" width="15.1640625" style="3" bestFit="1" customWidth="1"/>
    <col min="3" max="3" width="5.6640625" style="3" customWidth="1"/>
    <col min="4" max="4" width="13.6640625" style="3" customWidth="1"/>
    <col min="5" max="16384" width="10.33203125" style="3"/>
  </cols>
  <sheetData>
    <row r="1" spans="1:5" ht="15.75" customHeight="1" x14ac:dyDescent="0.2">
      <c r="A1" s="2" t="s">
        <v>0</v>
      </c>
      <c r="B1" s="2"/>
      <c r="C1" s="2"/>
      <c r="D1" s="2"/>
      <c r="E1" s="2"/>
    </row>
    <row r="2" spans="1:5" ht="15.75" customHeight="1" x14ac:dyDescent="0.2">
      <c r="A2" s="2"/>
      <c r="B2" s="2"/>
      <c r="C2" s="2"/>
      <c r="D2" s="2"/>
      <c r="E2" s="2"/>
    </row>
    <row r="3" spans="1:5" ht="17" x14ac:dyDescent="0.2">
      <c r="A3" s="2" t="s">
        <v>1</v>
      </c>
      <c r="B3" s="17">
        <f>'Income '!B3</f>
        <v>45838</v>
      </c>
      <c r="C3" s="4"/>
      <c r="D3" s="79"/>
      <c r="E3" s="2"/>
    </row>
    <row r="4" spans="1:5" x14ac:dyDescent="0.2">
      <c r="A4" s="5" t="s">
        <v>61</v>
      </c>
      <c r="B4" s="6" t="str">
        <f>'Income '!B1</f>
        <v>7th Mearns Guides</v>
      </c>
      <c r="C4" s="1"/>
      <c r="D4" s="6"/>
      <c r="E4" s="6"/>
    </row>
    <row r="5" spans="1:5" x14ac:dyDescent="0.2">
      <c r="A5" s="6" t="s">
        <v>62</v>
      </c>
      <c r="B5" s="6" t="str">
        <f>'Income '!B2</f>
        <v>SC044823</v>
      </c>
      <c r="C5" s="6"/>
      <c r="D5" s="74"/>
      <c r="E5" s="6"/>
    </row>
    <row r="6" spans="1:5" ht="13.5" customHeight="1" x14ac:dyDescent="0.2"/>
    <row r="7" spans="1:5" s="6" customFormat="1" ht="17.25" customHeight="1" x14ac:dyDescent="0.2">
      <c r="B7" s="7">
        <v>2025</v>
      </c>
      <c r="C7" s="7"/>
      <c r="D7" s="7">
        <v>2024</v>
      </c>
    </row>
    <row r="8" spans="1:5" x14ac:dyDescent="0.2">
      <c r="A8" s="6" t="s">
        <v>2</v>
      </c>
    </row>
    <row r="9" spans="1:5" ht="24.75" customHeight="1" x14ac:dyDescent="0.2">
      <c r="A9" s="8" t="s">
        <v>3</v>
      </c>
      <c r="B9" s="41">
        <f>'Income '!E5</f>
        <v>2550</v>
      </c>
      <c r="C9" s="9"/>
      <c r="D9" s="41">
        <v>2380</v>
      </c>
    </row>
    <row r="10" spans="1:5" ht="24.75" customHeight="1" x14ac:dyDescent="0.2">
      <c r="A10" s="8" t="s">
        <v>4</v>
      </c>
      <c r="B10" s="40">
        <f>'Income '!K5</f>
        <v>0</v>
      </c>
      <c r="C10" s="9"/>
      <c r="D10" s="40">
        <v>0</v>
      </c>
    </row>
    <row r="11" spans="1:5" ht="24.75" customHeight="1" x14ac:dyDescent="0.2">
      <c r="A11" s="8" t="s">
        <v>5</v>
      </c>
      <c r="B11" s="40">
        <f>'Income '!I5</f>
        <v>1055</v>
      </c>
      <c r="C11" s="9"/>
      <c r="D11" s="40">
        <v>378</v>
      </c>
    </row>
    <row r="12" spans="1:5" ht="24.75" customHeight="1" x14ac:dyDescent="0.2">
      <c r="A12" s="8" t="s">
        <v>6</v>
      </c>
      <c r="B12" s="42">
        <f>'Income '!H5</f>
        <v>0</v>
      </c>
      <c r="C12" s="9"/>
      <c r="D12" s="42">
        <v>0</v>
      </c>
    </row>
    <row r="13" spans="1:5" ht="24.75" customHeight="1" x14ac:dyDescent="0.2">
      <c r="A13" s="8" t="s">
        <v>7</v>
      </c>
      <c r="B13" s="40">
        <f>'Income '!J5</f>
        <v>0</v>
      </c>
      <c r="C13" s="9"/>
      <c r="D13" s="40">
        <v>0</v>
      </c>
    </row>
    <row r="14" spans="1:5" ht="24.75" customHeight="1" x14ac:dyDescent="0.2">
      <c r="A14" s="8" t="s">
        <v>8</v>
      </c>
      <c r="B14" s="42">
        <f>'Income '!L5</f>
        <v>0</v>
      </c>
      <c r="C14" s="9"/>
      <c r="D14" s="42">
        <v>0</v>
      </c>
    </row>
    <row r="15" spans="1:5" ht="24.75" customHeight="1" x14ac:dyDescent="0.2">
      <c r="A15" s="8" t="s">
        <v>9</v>
      </c>
      <c r="B15" s="40">
        <f>'Income '!F5</f>
        <v>534</v>
      </c>
      <c r="C15" s="9"/>
      <c r="D15" s="40">
        <v>635</v>
      </c>
    </row>
    <row r="16" spans="1:5" ht="24.75" customHeight="1" x14ac:dyDescent="0.2">
      <c r="A16" s="8" t="s">
        <v>113</v>
      </c>
      <c r="B16" s="40">
        <f>'Income '!M5</f>
        <v>100</v>
      </c>
      <c r="C16" s="9"/>
      <c r="D16" s="40">
        <v>0</v>
      </c>
    </row>
    <row r="17" spans="1:9" ht="24.75" customHeight="1" x14ac:dyDescent="0.2">
      <c r="A17" s="8" t="s">
        <v>10</v>
      </c>
      <c r="B17" s="40">
        <f>'Income '!G5</f>
        <v>3045</v>
      </c>
      <c r="C17" s="9"/>
      <c r="D17" s="40">
        <v>0</v>
      </c>
    </row>
    <row r="18" spans="1:9" ht="24.75" customHeight="1" x14ac:dyDescent="0.2">
      <c r="A18" s="8" t="s">
        <v>11</v>
      </c>
      <c r="B18" s="43">
        <f>'Income '!N5</f>
        <v>105.74000000000001</v>
      </c>
      <c r="C18" s="9"/>
      <c r="D18" s="43">
        <v>1385.11</v>
      </c>
    </row>
    <row r="19" spans="1:9" s="6" customFormat="1" ht="24.75" customHeight="1" thickBot="1" x14ac:dyDescent="0.25">
      <c r="A19" s="10" t="s">
        <v>12</v>
      </c>
      <c r="B19" s="44">
        <f>SUM(B9:B18)</f>
        <v>7389.74</v>
      </c>
      <c r="C19" s="11"/>
      <c r="D19" s="44">
        <f>SUM(D9:D18)</f>
        <v>4778.1099999999997</v>
      </c>
      <c r="G19" s="82"/>
      <c r="I19" s="82"/>
    </row>
    <row r="20" spans="1:9" ht="17" thickTop="1" x14ac:dyDescent="0.2">
      <c r="C20" s="9"/>
      <c r="D20" s="9"/>
    </row>
    <row r="21" spans="1:9" x14ac:dyDescent="0.2">
      <c r="A21" s="6" t="s">
        <v>13</v>
      </c>
      <c r="C21" s="9"/>
      <c r="D21" s="9"/>
    </row>
    <row r="22" spans="1:9" x14ac:dyDescent="0.2">
      <c r="A22" s="12" t="s">
        <v>14</v>
      </c>
      <c r="C22" s="9"/>
      <c r="D22" s="9"/>
    </row>
    <row r="23" spans="1:9" ht="24.75" customHeight="1" x14ac:dyDescent="0.2">
      <c r="A23" s="8" t="s">
        <v>15</v>
      </c>
      <c r="B23" s="39">
        <f>Expenditure!H5</f>
        <v>698.39</v>
      </c>
      <c r="C23" s="9"/>
      <c r="D23" s="39">
        <v>196.91</v>
      </c>
    </row>
    <row r="24" spans="1:9" ht="24.75" customHeight="1" x14ac:dyDescent="0.2">
      <c r="A24" s="8" t="s">
        <v>16</v>
      </c>
      <c r="B24" s="43">
        <f>Expenditure!I5</f>
        <v>0</v>
      </c>
      <c r="C24" s="9"/>
      <c r="D24" s="43">
        <v>0</v>
      </c>
    </row>
    <row r="25" spans="1:9" x14ac:dyDescent="0.2">
      <c r="C25" s="9"/>
      <c r="D25" s="9"/>
    </row>
    <row r="26" spans="1:9" x14ac:dyDescent="0.2">
      <c r="A26" s="12" t="s">
        <v>17</v>
      </c>
      <c r="C26" s="9"/>
      <c r="D26" s="9"/>
    </row>
    <row r="27" spans="1:9" ht="24.75" customHeight="1" x14ac:dyDescent="0.2">
      <c r="A27" s="8" t="s">
        <v>95</v>
      </c>
      <c r="B27" s="39">
        <f>Expenditure!F5</f>
        <v>1320</v>
      </c>
      <c r="C27" s="9"/>
      <c r="D27" s="39">
        <v>1352</v>
      </c>
    </row>
    <row r="28" spans="1:9" ht="24.75" customHeight="1" x14ac:dyDescent="0.2">
      <c r="A28" s="8" t="s">
        <v>82</v>
      </c>
      <c r="B28" s="40">
        <f>Expenditure!E5</f>
        <v>371.23999999999995</v>
      </c>
      <c r="C28" s="9"/>
      <c r="D28" s="40">
        <v>405.88</v>
      </c>
    </row>
    <row r="29" spans="1:9" ht="24.75" customHeight="1" x14ac:dyDescent="0.2">
      <c r="A29" s="8" t="s">
        <v>18</v>
      </c>
      <c r="B29" s="37">
        <f>Expenditure!G5</f>
        <v>200</v>
      </c>
      <c r="C29" s="9"/>
      <c r="D29" s="40">
        <v>300</v>
      </c>
    </row>
    <row r="30" spans="1:9" ht="24.75" customHeight="1" x14ac:dyDescent="0.2">
      <c r="A30" s="8" t="s">
        <v>9</v>
      </c>
      <c r="B30" s="37">
        <f>Expenditure!J5</f>
        <v>847.09999999999991</v>
      </c>
      <c r="C30" s="9"/>
      <c r="D30" s="40">
        <v>960.25</v>
      </c>
    </row>
    <row r="31" spans="1:9" ht="24.75" customHeight="1" x14ac:dyDescent="0.2">
      <c r="A31" s="8" t="s">
        <v>10</v>
      </c>
      <c r="B31" s="37">
        <f>Expenditure!K5</f>
        <v>2663.53</v>
      </c>
      <c r="C31" s="9"/>
      <c r="D31" s="40">
        <v>0</v>
      </c>
    </row>
    <row r="32" spans="1:9" ht="24.75" customHeight="1" x14ac:dyDescent="0.2">
      <c r="A32" s="8" t="s">
        <v>19</v>
      </c>
      <c r="B32" s="37">
        <f>Expenditure!L5</f>
        <v>9.58</v>
      </c>
      <c r="C32" s="9"/>
      <c r="D32" s="40">
        <v>0</v>
      </c>
    </row>
    <row r="33" spans="1:7" ht="24.75" customHeight="1" x14ac:dyDescent="0.2">
      <c r="A33" s="8" t="s">
        <v>20</v>
      </c>
      <c r="B33" s="37">
        <f>Expenditure!M5</f>
        <v>0</v>
      </c>
      <c r="C33" s="9"/>
      <c r="D33" s="40">
        <v>0</v>
      </c>
    </row>
    <row r="34" spans="1:7" ht="24.75" customHeight="1" x14ac:dyDescent="0.2">
      <c r="A34" s="8" t="s">
        <v>21</v>
      </c>
      <c r="B34" s="37">
        <f>Expenditure!N5</f>
        <v>660.15</v>
      </c>
      <c r="C34" s="9"/>
      <c r="D34" s="40">
        <v>459.2</v>
      </c>
    </row>
    <row r="35" spans="1:7" ht="24.75" customHeight="1" x14ac:dyDescent="0.2">
      <c r="A35" s="8" t="s">
        <v>22</v>
      </c>
      <c r="B35" s="38">
        <f>Expenditure!O5</f>
        <v>255.93</v>
      </c>
      <c r="C35" s="9"/>
      <c r="D35" s="43">
        <v>1678.78</v>
      </c>
    </row>
    <row r="36" spans="1:7" s="6" customFormat="1" ht="24.75" customHeight="1" thickBot="1" x14ac:dyDescent="0.25">
      <c r="A36" s="10" t="s">
        <v>23</v>
      </c>
      <c r="B36" s="44">
        <f>SUM(B23:B35)</f>
        <v>7025.92</v>
      </c>
      <c r="C36" s="11"/>
      <c r="D36" s="44">
        <f>SUM(D23:D35)</f>
        <v>5353.0199999999995</v>
      </c>
      <c r="G36" s="82"/>
    </row>
    <row r="37" spans="1:7" ht="11.25" customHeight="1" thickTop="1" x14ac:dyDescent="0.2">
      <c r="A37" s="8"/>
      <c r="B37" s="9"/>
      <c r="C37" s="9"/>
      <c r="D37" s="9"/>
    </row>
    <row r="38" spans="1:7" ht="24" customHeight="1" thickBot="1" x14ac:dyDescent="0.25">
      <c r="A38" s="8" t="s">
        <v>24</v>
      </c>
      <c r="B38" s="44">
        <f>SUM(B19-B36)</f>
        <v>363.81999999999971</v>
      </c>
      <c r="C38" s="9"/>
      <c r="D38" s="44">
        <f>SUM(D19-D36)</f>
        <v>-574.90999999999985</v>
      </c>
      <c r="G38" s="83"/>
    </row>
    <row r="39" spans="1:7" ht="17" thickTop="1" x14ac:dyDescent="0.2">
      <c r="B39" s="13"/>
      <c r="C39" s="13"/>
      <c r="D39" s="13"/>
    </row>
    <row r="40" spans="1:7" x14ac:dyDescent="0.2">
      <c r="B40" s="13"/>
      <c r="C40" s="13"/>
      <c r="D40" s="13"/>
    </row>
    <row r="41" spans="1:7" x14ac:dyDescent="0.2">
      <c r="B41" s="13"/>
      <c r="C41" s="13"/>
      <c r="D41" s="13"/>
    </row>
    <row r="42" spans="1:7" x14ac:dyDescent="0.2">
      <c r="B42" s="13"/>
      <c r="C42" s="13"/>
      <c r="D42" s="13"/>
    </row>
    <row r="43" spans="1:7" x14ac:dyDescent="0.2">
      <c r="B43" s="13"/>
      <c r="C43" s="13"/>
      <c r="D43" s="13"/>
    </row>
    <row r="44" spans="1:7" x14ac:dyDescent="0.2">
      <c r="B44" s="13"/>
      <c r="C44" s="13"/>
      <c r="D44" s="13"/>
    </row>
    <row r="45" spans="1:7" x14ac:dyDescent="0.2">
      <c r="B45" s="13"/>
      <c r="C45" s="13"/>
      <c r="D45" s="13"/>
    </row>
    <row r="46" spans="1:7" x14ac:dyDescent="0.2">
      <c r="B46" s="13"/>
      <c r="C46" s="13"/>
      <c r="D46" s="13"/>
    </row>
    <row r="47" spans="1:7" x14ac:dyDescent="0.2">
      <c r="B47" s="13"/>
      <c r="C47" s="13"/>
      <c r="D47" s="13"/>
    </row>
    <row r="48" spans="1:7" x14ac:dyDescent="0.2">
      <c r="B48" s="13"/>
      <c r="C48" s="13"/>
      <c r="D48" s="13"/>
    </row>
    <row r="49" spans="2:4" x14ac:dyDescent="0.2">
      <c r="B49" s="13"/>
      <c r="C49" s="13"/>
      <c r="D49" s="13"/>
    </row>
    <row r="50" spans="2:4" x14ac:dyDescent="0.2">
      <c r="B50" s="13"/>
      <c r="C50" s="13"/>
      <c r="D50" s="13"/>
    </row>
    <row r="51" spans="2:4" x14ac:dyDescent="0.2">
      <c r="B51" s="13"/>
      <c r="C51" s="13"/>
      <c r="D51" s="13"/>
    </row>
    <row r="52" spans="2:4" x14ac:dyDescent="0.2">
      <c r="B52" s="13"/>
      <c r="C52" s="13"/>
      <c r="D52" s="13"/>
    </row>
    <row r="53" spans="2:4" x14ac:dyDescent="0.2">
      <c r="B53" s="13"/>
      <c r="C53" s="13"/>
      <c r="D53" s="13"/>
    </row>
    <row r="54" spans="2:4" x14ac:dyDescent="0.2">
      <c r="B54" s="13"/>
      <c r="C54" s="13"/>
      <c r="D54" s="13"/>
    </row>
    <row r="55" spans="2:4" x14ac:dyDescent="0.2">
      <c r="B55" s="13"/>
      <c r="C55" s="13"/>
      <c r="D55" s="13"/>
    </row>
    <row r="56" spans="2:4" x14ac:dyDescent="0.2">
      <c r="B56" s="13"/>
      <c r="C56" s="13"/>
      <c r="D56" s="13"/>
    </row>
    <row r="57" spans="2:4" x14ac:dyDescent="0.2">
      <c r="B57" s="13"/>
      <c r="C57" s="13"/>
      <c r="D57" s="13"/>
    </row>
    <row r="58" spans="2:4" x14ac:dyDescent="0.2">
      <c r="B58" s="13"/>
      <c r="C58" s="13"/>
      <c r="D58" s="13"/>
    </row>
    <row r="59" spans="2:4" x14ac:dyDescent="0.2">
      <c r="B59" s="13"/>
      <c r="C59" s="13"/>
      <c r="D59" s="13"/>
    </row>
    <row r="60" spans="2:4" x14ac:dyDescent="0.2">
      <c r="B60" s="13"/>
      <c r="C60" s="13"/>
      <c r="D60" s="13"/>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A9" zoomScale="106" zoomScaleNormal="106" workbookViewId="0">
      <selection activeCell="C29" sqref="C29"/>
    </sheetView>
  </sheetViews>
  <sheetFormatPr baseColWidth="10" defaultColWidth="9.1640625" defaultRowHeight="16" x14ac:dyDescent="0.2"/>
  <cols>
    <col min="1" max="1" width="33.1640625" style="15" customWidth="1"/>
    <col min="2" max="2" width="13.6640625" style="3" customWidth="1"/>
    <col min="3" max="3" width="13.1640625" style="3" customWidth="1"/>
    <col min="4" max="4" width="13.6640625" style="3" customWidth="1"/>
    <col min="5" max="16384" width="9.1640625" style="15"/>
  </cols>
  <sheetData>
    <row r="1" spans="1:5" s="6" customFormat="1" ht="17" x14ac:dyDescent="0.2">
      <c r="A1" s="2" t="s">
        <v>63</v>
      </c>
      <c r="B1" s="2"/>
      <c r="C1" s="2"/>
      <c r="D1" s="2"/>
      <c r="E1" s="2"/>
    </row>
    <row r="2" spans="1:5" s="6" customFormat="1" x14ac:dyDescent="0.2">
      <c r="A2" s="16"/>
      <c r="B2" s="16"/>
      <c r="C2" s="2"/>
      <c r="D2" s="2"/>
      <c r="E2" s="2"/>
    </row>
    <row r="3" spans="1:5" s="6" customFormat="1" ht="15.75" customHeight="1" x14ac:dyDescent="0.2">
      <c r="A3" s="16" t="s">
        <v>25</v>
      </c>
      <c r="B3" s="17">
        <f>'Statment of Income &amp; Payments'!B3</f>
        <v>45838</v>
      </c>
      <c r="C3" s="79"/>
      <c r="D3" s="2"/>
      <c r="E3" s="2"/>
    </row>
    <row r="4" spans="1:5" s="6" customFormat="1" x14ac:dyDescent="0.2">
      <c r="A4" s="18" t="str">
        <f>'Statment of Income &amp; Payments'!A4</f>
        <v xml:space="preserve">Unit name </v>
      </c>
      <c r="B4" s="18" t="str">
        <f>'Statment of Income &amp; Payments'!B4</f>
        <v>7th Mearns Guides</v>
      </c>
      <c r="C4" s="1"/>
    </row>
    <row r="5" spans="1:5" s="6" customFormat="1" ht="24" customHeight="1" x14ac:dyDescent="0.2">
      <c r="A5" s="5" t="s">
        <v>26</v>
      </c>
      <c r="B5" s="5" t="str">
        <f>'Statment of Income &amp; Payments'!B5</f>
        <v>SC044823</v>
      </c>
      <c r="C5" s="74"/>
    </row>
    <row r="6" spans="1:5" x14ac:dyDescent="0.2">
      <c r="A6" s="3"/>
    </row>
    <row r="7" spans="1:5" x14ac:dyDescent="0.2">
      <c r="A7" s="3"/>
      <c r="B7" s="7">
        <v>2025</v>
      </c>
      <c r="C7" s="7"/>
      <c r="D7" s="7">
        <v>2024</v>
      </c>
    </row>
    <row r="8" spans="1:5" x14ac:dyDescent="0.2">
      <c r="A8" s="6" t="s">
        <v>27</v>
      </c>
    </row>
    <row r="9" spans="1:5" ht="24.75" customHeight="1" x14ac:dyDescent="0.2">
      <c r="A9" s="8" t="s">
        <v>28</v>
      </c>
      <c r="B9" s="46">
        <v>12.1</v>
      </c>
      <c r="C9" s="8"/>
      <c r="D9" s="46">
        <v>12.1</v>
      </c>
    </row>
    <row r="10" spans="1:5" ht="24.75" customHeight="1" x14ac:dyDescent="0.2">
      <c r="A10" s="8" t="s">
        <v>29</v>
      </c>
      <c r="B10" s="46">
        <v>1007.98</v>
      </c>
      <c r="C10" s="8"/>
      <c r="D10" s="46">
        <v>1582.89</v>
      </c>
    </row>
    <row r="11" spans="1:5" ht="24.75" customHeight="1" x14ac:dyDescent="0.2">
      <c r="A11" s="8"/>
      <c r="B11" s="8"/>
      <c r="C11" s="8"/>
      <c r="D11" s="8"/>
    </row>
    <row r="12" spans="1:5" ht="24.75" customHeight="1" thickBot="1" x14ac:dyDescent="0.25">
      <c r="A12" s="8" t="s">
        <v>24</v>
      </c>
      <c r="B12" s="47">
        <f>'Statment of Income &amp; Payments'!B38</f>
        <v>363.81999999999971</v>
      </c>
      <c r="C12" s="8"/>
      <c r="D12" s="47">
        <f>'Statment of Income &amp; Payments'!D38</f>
        <v>-574.90999999999985</v>
      </c>
    </row>
    <row r="13" spans="1:5" ht="24.75" customHeight="1" thickTop="1" thickBot="1" x14ac:dyDescent="0.25">
      <c r="A13" s="8" t="s">
        <v>30</v>
      </c>
      <c r="B13" s="48">
        <f>SUM(B9+B10+B12)</f>
        <v>1383.8999999999996</v>
      </c>
      <c r="C13" s="8"/>
      <c r="D13" s="48">
        <f>SUM(D9+D10+D12)</f>
        <v>1020.0800000000002</v>
      </c>
    </row>
    <row r="14" spans="1:5" ht="17" thickTop="1" x14ac:dyDescent="0.2">
      <c r="A14" s="3"/>
      <c r="B14" s="8"/>
      <c r="C14" s="8"/>
      <c r="D14" s="8"/>
    </row>
    <row r="15" spans="1:5" x14ac:dyDescent="0.2">
      <c r="B15" s="8"/>
      <c r="C15" s="8"/>
      <c r="D15" s="8"/>
    </row>
    <row r="16" spans="1:5" x14ac:dyDescent="0.2">
      <c r="A16" s="19" t="s">
        <v>31</v>
      </c>
      <c r="B16" s="8"/>
      <c r="C16" s="8"/>
      <c r="D16" s="8"/>
    </row>
    <row r="17" spans="1:8" ht="24.75" customHeight="1" x14ac:dyDescent="0.2">
      <c r="A17" s="8" t="s">
        <v>32</v>
      </c>
      <c r="B17" s="46">
        <v>12.1</v>
      </c>
      <c r="C17" s="8"/>
      <c r="D17" s="46">
        <v>12.1</v>
      </c>
    </row>
    <row r="18" spans="1:8" ht="24.75" customHeight="1" x14ac:dyDescent="0.2">
      <c r="A18" s="8" t="s">
        <v>29</v>
      </c>
      <c r="B18" s="46">
        <v>1371.8</v>
      </c>
      <c r="C18" s="8"/>
      <c r="D18" s="46">
        <v>1007.98</v>
      </c>
    </row>
    <row r="19" spans="1:8" ht="24.75" customHeight="1" x14ac:dyDescent="0.2">
      <c r="A19" s="8" t="s">
        <v>33</v>
      </c>
      <c r="B19" s="46">
        <v>0</v>
      </c>
      <c r="C19" s="8"/>
      <c r="D19" s="46">
        <v>0</v>
      </c>
    </row>
    <row r="20" spans="1:8" ht="24.75" customHeight="1" thickBot="1" x14ac:dyDescent="0.25">
      <c r="A20" s="8" t="s">
        <v>30</v>
      </c>
      <c r="B20" s="48">
        <f>SUM(B17+B18-B19)</f>
        <v>1383.8999999999999</v>
      </c>
      <c r="C20" s="8"/>
      <c r="D20" s="48">
        <f t="shared" ref="D20" si="0">SUM(D17+D18-D19)</f>
        <v>1020.08</v>
      </c>
    </row>
    <row r="21" spans="1:8" ht="24.75" customHeight="1" thickTop="1" x14ac:dyDescent="0.2">
      <c r="B21" s="10"/>
      <c r="C21" s="10"/>
      <c r="D21" s="10"/>
      <c r="F21" s="85"/>
    </row>
    <row r="22" spans="1:8" ht="24.75" customHeight="1" x14ac:dyDescent="0.2">
      <c r="A22" s="14" t="s">
        <v>34</v>
      </c>
      <c r="B22" s="15"/>
      <c r="C22" s="15"/>
      <c r="D22" s="15"/>
    </row>
    <row r="23" spans="1:8" ht="51.75" customHeight="1" x14ac:dyDescent="0.2">
      <c r="A23" s="95" t="s">
        <v>35</v>
      </c>
      <c r="B23" s="95"/>
      <c r="C23" s="96"/>
      <c r="D23" s="20">
        <v>600</v>
      </c>
      <c r="E23" s="19"/>
      <c r="F23" s="21"/>
      <c r="G23" s="19"/>
      <c r="H23" s="19"/>
    </row>
    <row r="24" spans="1:8" x14ac:dyDescent="0.2">
      <c r="B24" s="15"/>
      <c r="C24" s="15"/>
      <c r="D24" s="15"/>
    </row>
    <row r="25" spans="1:8" x14ac:dyDescent="0.2">
      <c r="A25" s="19"/>
      <c r="B25" s="19"/>
      <c r="C25" s="19"/>
      <c r="D25" s="19"/>
      <c r="E25" s="19"/>
      <c r="F25" s="21"/>
      <c r="G25" s="19"/>
      <c r="H25" s="19"/>
    </row>
    <row r="26" spans="1:8" x14ac:dyDescent="0.2">
      <c r="A26" s="15" t="s">
        <v>36</v>
      </c>
      <c r="B26" s="15" t="s">
        <v>132</v>
      </c>
      <c r="C26" s="15"/>
      <c r="D26" s="15" t="s">
        <v>37</v>
      </c>
    </row>
    <row r="27" spans="1:8" x14ac:dyDescent="0.2">
      <c r="B27" s="15"/>
      <c r="C27" s="15"/>
      <c r="D27" s="15"/>
    </row>
    <row r="28" spans="1:8" x14ac:dyDescent="0.2">
      <c r="A28" s="15" t="s">
        <v>38</v>
      </c>
      <c r="B28" s="106">
        <v>45889</v>
      </c>
      <c r="C28" s="15"/>
      <c r="D28" s="15"/>
    </row>
    <row r="29" spans="1:8" x14ac:dyDescent="0.2">
      <c r="B29" s="15"/>
      <c r="C29" s="15"/>
      <c r="D29" s="15"/>
    </row>
    <row r="30" spans="1:8" x14ac:dyDescent="0.2">
      <c r="B30" s="15"/>
      <c r="C30" s="15"/>
      <c r="D30" s="15"/>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17" workbookViewId="0">
      <selection activeCell="G38" sqref="G38"/>
    </sheetView>
  </sheetViews>
  <sheetFormatPr baseColWidth="10" defaultColWidth="8" defaultRowHeight="16" x14ac:dyDescent="0.2"/>
  <cols>
    <col min="1" max="1" width="20.5" style="24" customWidth="1"/>
    <col min="2" max="2" width="21.6640625" style="25" customWidth="1"/>
    <col min="3" max="3" width="16.6640625" style="25" bestFit="1" customWidth="1"/>
    <col min="4" max="4" width="14.83203125" style="25" customWidth="1"/>
    <col min="5" max="5" width="12.5" style="25" customWidth="1"/>
    <col min="6" max="7" width="8" style="25" customWidth="1"/>
    <col min="8" max="8" width="16" style="25" customWidth="1"/>
    <col min="9" max="16384" width="8" style="25"/>
  </cols>
  <sheetData>
    <row r="1" spans="1:8" s="22" customFormat="1" x14ac:dyDescent="0.2">
      <c r="A1" s="99" t="s">
        <v>39</v>
      </c>
      <c r="B1" s="100"/>
      <c r="C1" s="100"/>
      <c r="D1" s="100"/>
      <c r="E1" s="100"/>
      <c r="F1" s="100"/>
      <c r="G1" s="100"/>
      <c r="H1" s="100"/>
    </row>
    <row r="2" spans="1:8" s="22" customFormat="1" ht="15.75" customHeight="1" x14ac:dyDescent="0.2">
      <c r="B2" s="72" t="s">
        <v>64</v>
      </c>
      <c r="C2" s="73">
        <f>'Income '!B3</f>
        <v>45838</v>
      </c>
      <c r="D2" s="73"/>
      <c r="E2" s="72"/>
      <c r="F2" s="72"/>
      <c r="G2" s="72"/>
      <c r="H2" s="72"/>
    </row>
    <row r="5" spans="1:8" ht="29.25" customHeight="1" x14ac:dyDescent="0.2">
      <c r="A5" s="23" t="s">
        <v>40</v>
      </c>
      <c r="B5" s="24" t="str">
        <f>'Statment of Income &amp; Payments'!B4</f>
        <v>7th Mearns Guides</v>
      </c>
    </row>
    <row r="6" spans="1:8" x14ac:dyDescent="0.2">
      <c r="A6" s="23"/>
      <c r="B6" s="24"/>
    </row>
    <row r="7" spans="1:8" ht="28.5" customHeight="1" x14ac:dyDescent="0.2">
      <c r="A7" s="23" t="s">
        <v>62</v>
      </c>
      <c r="B7" s="24" t="str">
        <f>'Statment of Income &amp; Payments'!B5</f>
        <v>SC044823</v>
      </c>
      <c r="D7" s="74"/>
    </row>
    <row r="8" spans="1:8" x14ac:dyDescent="0.2">
      <c r="A8" s="23"/>
      <c r="B8" s="24"/>
    </row>
    <row r="9" spans="1:8" ht="28.5" customHeight="1" x14ac:dyDescent="0.2">
      <c r="A9" s="23" t="s">
        <v>70</v>
      </c>
      <c r="B9" s="24" t="s">
        <v>131</v>
      </c>
    </row>
    <row r="10" spans="1:8" ht="28.5" customHeight="1" x14ac:dyDescent="0.2">
      <c r="A10" s="23" t="s">
        <v>71</v>
      </c>
      <c r="B10" s="24"/>
    </row>
    <row r="11" spans="1:8" x14ac:dyDescent="0.2">
      <c r="A11" s="23"/>
    </row>
    <row r="12" spans="1:8" x14ac:dyDescent="0.2">
      <c r="A12" s="23" t="s">
        <v>72</v>
      </c>
      <c r="B12" s="25" t="s">
        <v>65</v>
      </c>
      <c r="C12" s="25" t="s">
        <v>132</v>
      </c>
      <c r="E12" s="24"/>
      <c r="F12" s="24"/>
      <c r="G12" s="24"/>
      <c r="H12" s="24"/>
    </row>
    <row r="13" spans="1:8" x14ac:dyDescent="0.2">
      <c r="A13" s="23"/>
      <c r="B13" s="25" t="s">
        <v>65</v>
      </c>
      <c r="C13" s="25" t="s">
        <v>175</v>
      </c>
      <c r="D13" s="24"/>
      <c r="E13" s="24"/>
      <c r="F13" s="24"/>
      <c r="G13" s="24"/>
      <c r="H13" s="24"/>
    </row>
    <row r="14" spans="1:8" ht="26.25" customHeight="1" x14ac:dyDescent="0.2">
      <c r="A14" s="23"/>
      <c r="C14" s="25" t="s">
        <v>176</v>
      </c>
      <c r="E14" s="24"/>
      <c r="F14" s="24"/>
      <c r="G14" s="24"/>
      <c r="H14" s="24"/>
    </row>
    <row r="15" spans="1:8" x14ac:dyDescent="0.2">
      <c r="A15" s="23"/>
    </row>
    <row r="16" spans="1:8" x14ac:dyDescent="0.2">
      <c r="A16" s="23" t="s">
        <v>41</v>
      </c>
      <c r="B16" s="24" t="s">
        <v>133</v>
      </c>
      <c r="C16" s="24"/>
      <c r="D16" s="24"/>
      <c r="E16" s="24"/>
      <c r="F16" s="24"/>
      <c r="G16" s="24"/>
      <c r="H16" s="24"/>
    </row>
    <row r="17" spans="1:8" x14ac:dyDescent="0.2">
      <c r="A17" s="23"/>
      <c r="B17" s="24" t="s">
        <v>134</v>
      </c>
      <c r="C17" s="24"/>
      <c r="D17" s="24"/>
      <c r="E17" s="24"/>
      <c r="F17" s="24"/>
      <c r="G17" s="24"/>
      <c r="H17" s="24"/>
    </row>
    <row r="18" spans="1:8" x14ac:dyDescent="0.2">
      <c r="A18" s="23"/>
      <c r="B18" s="24" t="s">
        <v>135</v>
      </c>
      <c r="C18" s="24"/>
      <c r="D18" s="24"/>
      <c r="E18" s="24"/>
      <c r="F18" s="24"/>
      <c r="G18" s="24"/>
      <c r="H18" s="24"/>
    </row>
    <row r="19" spans="1:8" x14ac:dyDescent="0.2">
      <c r="A19" s="23"/>
      <c r="B19" s="24"/>
      <c r="C19" s="24"/>
      <c r="D19" s="24"/>
      <c r="E19" s="24"/>
      <c r="F19" s="24"/>
      <c r="G19" s="24"/>
      <c r="H19" s="24"/>
    </row>
    <row r="20" spans="1:8" ht="23.25" customHeight="1" x14ac:dyDescent="0.2">
      <c r="B20" s="24"/>
      <c r="C20" s="24"/>
      <c r="D20" s="24"/>
      <c r="E20" s="24"/>
      <c r="F20" s="24"/>
      <c r="G20" s="24"/>
      <c r="H20" s="24"/>
    </row>
    <row r="21" spans="1:8" ht="66" customHeight="1" x14ac:dyDescent="0.2">
      <c r="A21" s="97" t="s">
        <v>66</v>
      </c>
      <c r="B21" s="98"/>
      <c r="C21" s="98"/>
      <c r="D21" s="98"/>
      <c r="E21" s="98"/>
      <c r="F21" s="98"/>
      <c r="G21" s="98"/>
      <c r="H21" s="98"/>
    </row>
    <row r="23" spans="1:8" ht="50.25" customHeight="1" x14ac:dyDescent="0.2">
      <c r="A23" s="97" t="s">
        <v>67</v>
      </c>
      <c r="B23" s="98"/>
      <c r="C23" s="98"/>
      <c r="D23" s="98"/>
      <c r="E23" s="98"/>
      <c r="F23" s="98"/>
      <c r="G23" s="98"/>
      <c r="H23" s="98"/>
    </row>
    <row r="25" spans="1:8" ht="54" customHeight="1" x14ac:dyDescent="0.2">
      <c r="A25" s="97" t="s">
        <v>172</v>
      </c>
      <c r="B25" s="98"/>
      <c r="C25" s="98"/>
      <c r="D25" s="98"/>
      <c r="E25" s="98"/>
      <c r="F25" s="98"/>
      <c r="G25" s="98"/>
      <c r="H25" s="98"/>
    </row>
    <row r="26" spans="1:8" ht="98.5" customHeight="1" x14ac:dyDescent="0.2">
      <c r="A26" s="97" t="s">
        <v>173</v>
      </c>
      <c r="B26" s="98"/>
      <c r="C26" s="98"/>
      <c r="D26" s="98"/>
      <c r="E26" s="98"/>
      <c r="F26" s="98"/>
      <c r="G26" s="98"/>
      <c r="H26" s="98"/>
    </row>
    <row r="27" spans="1:8" x14ac:dyDescent="0.2">
      <c r="A27" s="24" t="s">
        <v>42</v>
      </c>
    </row>
    <row r="29" spans="1:8" x14ac:dyDescent="0.2">
      <c r="A29" s="24" t="s">
        <v>43</v>
      </c>
    </row>
    <row r="32" spans="1:8" x14ac:dyDescent="0.2">
      <c r="A32" s="24" t="s">
        <v>132</v>
      </c>
      <c r="E32" s="105">
        <v>45902</v>
      </c>
    </row>
    <row r="33" spans="1:5" x14ac:dyDescent="0.2">
      <c r="A33" s="24" t="s">
        <v>44</v>
      </c>
      <c r="E33" s="25" t="s">
        <v>45</v>
      </c>
    </row>
    <row r="36" spans="1:5" x14ac:dyDescent="0.2">
      <c r="A36" s="24" t="s">
        <v>46</v>
      </c>
      <c r="B36" s="25" t="s">
        <v>132</v>
      </c>
    </row>
  </sheetData>
  <mergeCells count="5">
    <mergeCell ref="A25:H25"/>
    <mergeCell ref="A26:H26"/>
    <mergeCell ref="A1:H1"/>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tabSelected="1" topLeftCell="A15" workbookViewId="0">
      <selection activeCell="C34" sqref="C34"/>
    </sheetView>
  </sheetViews>
  <sheetFormatPr baseColWidth="10" defaultColWidth="8" defaultRowHeight="16" x14ac:dyDescent="0.2"/>
  <cols>
    <col min="1" max="1" width="4.5" style="32" customWidth="1"/>
    <col min="2" max="2" width="14.1640625" style="32" customWidth="1"/>
    <col min="3" max="3" width="15.1640625" style="32" bestFit="1" customWidth="1"/>
    <col min="4" max="4" width="12.5" style="32" customWidth="1"/>
    <col min="5" max="6" width="8" style="32" customWidth="1"/>
    <col min="7" max="7" width="11.33203125" style="32" customWidth="1"/>
    <col min="8" max="9" width="8" style="32" customWidth="1"/>
    <col min="10" max="10" width="14.33203125" style="32" customWidth="1"/>
    <col min="11" max="16384" width="8" style="32"/>
  </cols>
  <sheetData>
    <row r="1" spans="1:10" s="27" customFormat="1" x14ac:dyDescent="0.2">
      <c r="A1" s="102" t="s">
        <v>104</v>
      </c>
      <c r="B1" s="102"/>
      <c r="C1" s="102"/>
      <c r="D1" s="102"/>
      <c r="E1" s="102"/>
      <c r="F1" s="102"/>
      <c r="G1" s="102"/>
      <c r="H1" s="26"/>
      <c r="I1" s="26"/>
      <c r="J1" s="26"/>
    </row>
    <row r="2" spans="1:10" s="27" customFormat="1" ht="21.75" customHeight="1" x14ac:dyDescent="0.2">
      <c r="A2" s="103" t="s">
        <v>90</v>
      </c>
      <c r="B2" s="103"/>
      <c r="C2" s="64">
        <f>'Income '!B3</f>
        <v>45838</v>
      </c>
      <c r="D2" s="81"/>
      <c r="E2" s="28"/>
      <c r="F2" s="28"/>
      <c r="G2" s="26"/>
      <c r="H2" s="26"/>
      <c r="I2" s="26"/>
      <c r="J2" s="26"/>
    </row>
    <row r="3" spans="1:10" s="27" customFormat="1" ht="25" customHeight="1" x14ac:dyDescent="0.2">
      <c r="A3" s="23" t="s">
        <v>68</v>
      </c>
      <c r="C3" s="23" t="str">
        <f>'Statment of Income &amp; Payments'!B4</f>
        <v>7th Mearns Guides</v>
      </c>
      <c r="D3" s="29"/>
      <c r="E3" s="30"/>
      <c r="F3" s="23"/>
      <c r="G3" s="22"/>
      <c r="H3" s="22"/>
      <c r="I3" s="22"/>
      <c r="J3" s="22"/>
    </row>
    <row r="4" spans="1:10" s="27" customFormat="1" ht="25" customHeight="1" x14ac:dyDescent="0.2">
      <c r="A4" s="23" t="s">
        <v>69</v>
      </c>
      <c r="B4" s="22"/>
      <c r="C4" s="23" t="str">
        <f>'Statment of Income &amp; Payments'!B5</f>
        <v>SC044823</v>
      </c>
      <c r="D4" s="29"/>
      <c r="E4" s="23"/>
      <c r="F4" s="74"/>
      <c r="G4" s="22"/>
      <c r="H4" s="22"/>
      <c r="I4" s="22"/>
      <c r="J4" s="22"/>
    </row>
    <row r="6" spans="1:10" x14ac:dyDescent="0.2">
      <c r="A6" s="31" t="s">
        <v>47</v>
      </c>
    </row>
    <row r="7" spans="1:10" ht="141" customHeight="1" x14ac:dyDescent="0.2">
      <c r="A7" s="101" t="s">
        <v>48</v>
      </c>
      <c r="B7" s="101"/>
      <c r="C7" s="101"/>
      <c r="D7" s="101"/>
      <c r="E7" s="101"/>
      <c r="F7" s="101"/>
      <c r="G7" s="101"/>
      <c r="H7" s="101"/>
      <c r="I7" s="101"/>
      <c r="J7" s="101"/>
    </row>
    <row r="9" spans="1:10" x14ac:dyDescent="0.2">
      <c r="A9" s="31" t="s">
        <v>49</v>
      </c>
    </row>
    <row r="10" spans="1:10" ht="123" customHeight="1" x14ac:dyDescent="0.2">
      <c r="A10" s="101" t="s">
        <v>50</v>
      </c>
      <c r="B10" s="101"/>
      <c r="C10" s="101"/>
      <c r="D10" s="101"/>
      <c r="E10" s="101"/>
      <c r="F10" s="101"/>
      <c r="G10" s="101"/>
      <c r="H10" s="101"/>
      <c r="I10" s="101"/>
      <c r="J10" s="101"/>
    </row>
    <row r="12" spans="1:10" x14ac:dyDescent="0.2">
      <c r="A12" s="31" t="s">
        <v>51</v>
      </c>
    </row>
    <row r="13" spans="1:10" x14ac:dyDescent="0.2">
      <c r="A13" s="32" t="s">
        <v>52</v>
      </c>
    </row>
    <row r="15" spans="1:10" ht="47.25" customHeight="1" x14ac:dyDescent="0.2">
      <c r="A15" s="33">
        <v>1</v>
      </c>
      <c r="B15" s="104" t="s">
        <v>53</v>
      </c>
      <c r="C15" s="101"/>
      <c r="D15" s="101"/>
      <c r="E15" s="101"/>
      <c r="F15" s="101"/>
      <c r="G15" s="101"/>
      <c r="H15" s="101"/>
      <c r="I15" s="101"/>
      <c r="J15" s="101"/>
    </row>
    <row r="16" spans="1:10" ht="60" customHeight="1" x14ac:dyDescent="0.2">
      <c r="A16" s="34" t="s">
        <v>54</v>
      </c>
      <c r="B16" s="104" t="s">
        <v>55</v>
      </c>
      <c r="C16" s="101"/>
      <c r="D16" s="101"/>
      <c r="E16" s="101"/>
      <c r="F16" s="101"/>
      <c r="G16" s="101"/>
      <c r="H16" s="101"/>
      <c r="I16" s="101"/>
      <c r="J16" s="101"/>
    </row>
    <row r="17" spans="1:10" ht="54" customHeight="1" x14ac:dyDescent="0.2">
      <c r="A17" s="34" t="s">
        <v>54</v>
      </c>
      <c r="B17" s="104" t="s">
        <v>56</v>
      </c>
      <c r="C17" s="101"/>
      <c r="D17" s="101"/>
      <c r="E17" s="101"/>
      <c r="F17" s="101"/>
      <c r="G17" s="101"/>
      <c r="H17" s="101"/>
      <c r="I17" s="101"/>
      <c r="J17" s="101"/>
    </row>
    <row r="18" spans="1:10" x14ac:dyDescent="0.2">
      <c r="A18" s="33"/>
    </row>
    <row r="19" spans="1:10" x14ac:dyDescent="0.2">
      <c r="A19" s="35" t="s">
        <v>57</v>
      </c>
    </row>
    <row r="20" spans="1:10" x14ac:dyDescent="0.2">
      <c r="A20" s="33"/>
    </row>
    <row r="21" spans="1:10" ht="51" customHeight="1" x14ac:dyDescent="0.2">
      <c r="A21" s="34">
        <v>2</v>
      </c>
      <c r="B21" s="101" t="s">
        <v>58</v>
      </c>
      <c r="C21" s="101"/>
      <c r="D21" s="101"/>
      <c r="E21" s="101"/>
      <c r="F21" s="101"/>
      <c r="G21" s="101"/>
      <c r="H21" s="101"/>
      <c r="I21" s="101"/>
      <c r="J21" s="101"/>
    </row>
    <row r="24" spans="1:10" x14ac:dyDescent="0.2">
      <c r="G24" s="90"/>
    </row>
    <row r="25" spans="1:10" ht="22" x14ac:dyDescent="0.2">
      <c r="A25" s="94" t="s">
        <v>174</v>
      </c>
      <c r="G25" s="93">
        <v>45902</v>
      </c>
    </row>
    <row r="26" spans="1:10" x14ac:dyDescent="0.2">
      <c r="A26" s="36" t="s">
        <v>44</v>
      </c>
      <c r="G26" s="32" t="s">
        <v>59</v>
      </c>
    </row>
    <row r="27" spans="1:10" x14ac:dyDescent="0.2">
      <c r="A27" s="36"/>
    </row>
    <row r="28" spans="1:10" x14ac:dyDescent="0.2">
      <c r="A28" s="36"/>
    </row>
    <row r="29" spans="1:10" x14ac:dyDescent="0.2">
      <c r="A29" s="36" t="s">
        <v>46</v>
      </c>
      <c r="C29" s="32" t="s">
        <v>174</v>
      </c>
    </row>
    <row r="32" spans="1:10" x14ac:dyDescent="0.2">
      <c r="A32" s="32" t="s">
        <v>60</v>
      </c>
    </row>
  </sheetData>
  <mergeCells count="8">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6D1580E4-95D3-46DA-9261-AF9EDE02821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Statment of Income &amp; Payments</vt:lpstr>
      <vt:lpstr>Statement of Balances</vt:lpstr>
      <vt:lpstr>Trustees Report</vt:lpstr>
      <vt:lpstr>Ind Examiner Report</vt:lpstr>
      <vt:lpstr>'Statement of Balances'!Print_Area</vt:lpstr>
      <vt:lpstr>'Statment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Laura Sutherland</cp:lastModifiedBy>
  <cp:revision/>
  <dcterms:created xsi:type="dcterms:W3CDTF">2013-06-02T20:02:22Z</dcterms:created>
  <dcterms:modified xsi:type="dcterms:W3CDTF">2026-03-09T13:47:28Z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