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crai\Desktop\"/>
    </mc:Choice>
  </mc:AlternateContent>
  <xr:revisionPtr revIDLastSave="0" documentId="8_{CB8883D4-1BC9-4AE2-9B57-D46379DDE23D}" xr6:coauthVersionLast="47" xr6:coauthVersionMax="47" xr10:uidLastSave="{00000000-0000-0000-0000-000000000000}"/>
  <bookViews>
    <workbookView xWindow="-120" yWindow="-120" windowWidth="20730" windowHeight="11160" xr2:uid="{F6822DBD-A576-4A32-B7EE-A7CBACD3C393}"/>
  </bookViews>
  <sheets>
    <sheet name="Accounts 30092025" sheetId="6" r:id="rId1"/>
    <sheet name="Bank Reconciliation APE300925" sheetId="3" r:id="rId2"/>
    <sheet name="Accounts 300924" sheetId="1" r:id="rId3"/>
    <sheet name="Bank Reconcilation APE 303924" sheetId="2" r:id="rId4"/>
  </sheets>
  <definedNames>
    <definedName name="_xlnm._FilterDatabase" localSheetId="3" hidden="1">'Bank Reconcilation APE 303924'!$A$3:$G$89</definedName>
    <definedName name="_xlnm._FilterDatabase" localSheetId="1" hidden="1">'Bank Reconciliation APE300925'!$A$3:$F$88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6" l="1"/>
  <c r="B87" i="3"/>
  <c r="C87" i="3"/>
  <c r="C31" i="6"/>
  <c r="C12" i="6"/>
  <c r="I32" i="3"/>
  <c r="G31" i="6"/>
  <c r="G23" i="6"/>
  <c r="G12" i="6"/>
  <c r="C11" i="1"/>
  <c r="C21" i="1"/>
  <c r="C29" i="1"/>
  <c r="F5" i="3"/>
  <c r="G11" i="1"/>
  <c r="C89" i="2"/>
  <c r="B89" i="2"/>
  <c r="F5" i="2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G87" i="3" l="1"/>
  <c r="F6" i="3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G89" i="3" l="1"/>
  <c r="F21" i="3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F83" i="3" s="1"/>
  <c r="F84" i="3" s="1"/>
  <c r="F85" i="3" s="1"/>
  <c r="F86" i="3" s="1"/>
</calcChain>
</file>

<file path=xl/sharedStrings.xml><?xml version="1.0" encoding="utf-8"?>
<sst xmlns="http://schemas.openxmlformats.org/spreadsheetml/2006/main" count="382" uniqueCount="127">
  <si>
    <t>Grow Uddingston : Receipts and Payments for the period ending 30 September 2024</t>
  </si>
  <si>
    <t>£</t>
  </si>
  <si>
    <t>Receipts</t>
  </si>
  <si>
    <t>Donations</t>
  </si>
  <si>
    <t>Fund Raising</t>
  </si>
  <si>
    <t>Grants</t>
  </si>
  <si>
    <t>Sales Tubs &amp; Flowers</t>
  </si>
  <si>
    <t>TOTAL</t>
  </si>
  <si>
    <t>Payments</t>
  </si>
  <si>
    <t>Expenses</t>
  </si>
  <si>
    <t>Tubs &amp; Plants</t>
  </si>
  <si>
    <t>Equipment &amp; Tools</t>
  </si>
  <si>
    <t>Stamps &amp; Stationery</t>
  </si>
  <si>
    <t>Printing &amp; Photos</t>
  </si>
  <si>
    <t>Insurance</t>
  </si>
  <si>
    <t>Statement of Balances as at 30 September 2024</t>
  </si>
  <si>
    <t>Opening Balance</t>
  </si>
  <si>
    <t>Profit/Surplus</t>
  </si>
  <si>
    <t>Bank Account</t>
  </si>
  <si>
    <t>Signed</t>
  </si>
  <si>
    <t>Anona Fraser</t>
  </si>
  <si>
    <t>Chairperson</t>
  </si>
  <si>
    <t>Grace McKenzie</t>
  </si>
  <si>
    <t>Audited By</t>
  </si>
  <si>
    <t>BANK ACCOUNT</t>
  </si>
  <si>
    <t>DATE</t>
  </si>
  <si>
    <t>CREDIT</t>
  </si>
  <si>
    <t>DEBIT</t>
  </si>
  <si>
    <t>Accounts Category</t>
  </si>
  <si>
    <t>BALANCES</t>
  </si>
  <si>
    <t>Receipt/Invoice</t>
  </si>
  <si>
    <t>SLC GRANT</t>
  </si>
  <si>
    <t>A</t>
  </si>
  <si>
    <t>Tools &amp; Equipment</t>
  </si>
  <si>
    <t>Volunteer Reimbursement</t>
  </si>
  <si>
    <t>Sale Tubs n Flowers</t>
  </si>
  <si>
    <t>Expenses/Misc</t>
  </si>
  <si>
    <t>Plants N Tubs</t>
  </si>
  <si>
    <t>Cash Deposit -</t>
  </si>
  <si>
    <t>NT</t>
  </si>
  <si>
    <t>Park Church Ladies</t>
  </si>
  <si>
    <t>D1</t>
  </si>
  <si>
    <t>Lady Haid Poppy - Wreath</t>
  </si>
  <si>
    <t xml:space="preserve"> 5 -8</t>
  </si>
  <si>
    <t>Mixed</t>
  </si>
  <si>
    <t>Cash Out</t>
  </si>
  <si>
    <t>Online</t>
  </si>
  <si>
    <t>F1</t>
  </si>
  <si>
    <t>Funds Raising Incl Float Rtrn</t>
  </si>
  <si>
    <t>Gaming Licence</t>
  </si>
  <si>
    <t>Donation Faster Pymnt</t>
  </si>
  <si>
    <t>Whitingtons Xmas</t>
  </si>
  <si>
    <t>Scot Rail Grant</t>
  </si>
  <si>
    <t>NLC</t>
  </si>
  <si>
    <t>B</t>
  </si>
  <si>
    <t>Cash</t>
  </si>
  <si>
    <t>Floats Out</t>
  </si>
  <si>
    <t>Floats Returned</t>
  </si>
  <si>
    <t>ScotMid - for Flowers</t>
  </si>
  <si>
    <t>Faster D8</t>
  </si>
  <si>
    <t>Uddingston Community Centre</t>
  </si>
  <si>
    <t>D2</t>
  </si>
  <si>
    <t>Cash Float - Fayre</t>
  </si>
  <si>
    <t>Alison Cameron Xmas fayre</t>
  </si>
  <si>
    <t>Xmas Fayre</t>
  </si>
  <si>
    <t>Salvation Army</t>
  </si>
  <si>
    <t>Xmas Fayre Raised</t>
  </si>
  <si>
    <t>F2</t>
  </si>
  <si>
    <t>Float Returned</t>
  </si>
  <si>
    <t>N/A</t>
  </si>
  <si>
    <t>F3</t>
  </si>
  <si>
    <t>Rosebank Garden Centre</t>
  </si>
  <si>
    <t>D3</t>
  </si>
  <si>
    <t>AON Insurance</t>
  </si>
  <si>
    <t>Uddingston Community Council</t>
  </si>
  <si>
    <t>C</t>
  </si>
  <si>
    <t>D4</t>
  </si>
  <si>
    <t>Bowes - Donation</t>
  </si>
  <si>
    <t>N/A D8</t>
  </si>
  <si>
    <t>Clarkson - Donation</t>
  </si>
  <si>
    <t>Residence Estates</t>
  </si>
  <si>
    <t>Cameron - Donation</t>
  </si>
  <si>
    <t>Patersons - Donation</t>
  </si>
  <si>
    <t>Service</t>
  </si>
  <si>
    <t>Float</t>
  </si>
  <si>
    <t>Bridget Castle</t>
  </si>
  <si>
    <t>Plant Sales</t>
  </si>
  <si>
    <t>F4</t>
  </si>
  <si>
    <t>D5</t>
  </si>
  <si>
    <t>Amberol Ltd - Basket</t>
  </si>
  <si>
    <t>Alison</t>
  </si>
  <si>
    <t>Donation Tunnocks</t>
  </si>
  <si>
    <t>Linsi</t>
  </si>
  <si>
    <t>Scott Legacy</t>
  </si>
  <si>
    <t>Plants, Tea Room - Raised</t>
  </si>
  <si>
    <t>Yes</t>
  </si>
  <si>
    <t>Plant Sale -Raised</t>
  </si>
  <si>
    <t>Premier</t>
  </si>
  <si>
    <t>Silks</t>
  </si>
  <si>
    <t>Hazels</t>
  </si>
  <si>
    <t>Nicola Pitman</t>
  </si>
  <si>
    <t xml:space="preserve">N/A D6 </t>
  </si>
  <si>
    <t>Plant sales Raised</t>
  </si>
  <si>
    <t>Sale of plants &amp; baskets</t>
  </si>
  <si>
    <t>Shops - donations</t>
  </si>
  <si>
    <t>Drone</t>
  </si>
  <si>
    <t>Clyde Dental</t>
  </si>
  <si>
    <t>Men's Shed - Planters</t>
  </si>
  <si>
    <t>Bothwell Golf Club</t>
  </si>
  <si>
    <t>Cash GNL Carpets &amp; Mrs McAdam</t>
  </si>
  <si>
    <t>D7</t>
  </si>
  <si>
    <t xml:space="preserve">Income </t>
  </si>
  <si>
    <t>Less Floats</t>
  </si>
  <si>
    <t>Profits</t>
  </si>
  <si>
    <t>ScotRail</t>
  </si>
  <si>
    <t xml:space="preserve">* </t>
  </si>
  <si>
    <t>*</t>
  </si>
  <si>
    <t>Scot Rail</t>
  </si>
  <si>
    <t>Cash June Summer Fete</t>
  </si>
  <si>
    <t>Cash Chapel Picnic</t>
  </si>
  <si>
    <t>Bank Credit £1542 made on 30th September also includes</t>
  </si>
  <si>
    <t>These amounts were not banked timeously due to lackof local banking facilities</t>
  </si>
  <si>
    <t xml:space="preserve">Process have been updated and banking are now made contemeraneously. </t>
  </si>
  <si>
    <t>Note *</t>
  </si>
  <si>
    <t>Grow Uddingston : Receipts and Payments for the period ending 30 September 2025</t>
  </si>
  <si>
    <t>Excluding Cash</t>
  </si>
  <si>
    <t>Misc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</si>
</sst>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8" fontId="0" fillId="0" borderId="0" xfId="0" applyNumberFormat="1"/>
    <xf numFmtId="8" fontId="1" fillId="0" borderId="0" xfId="0" applyNumberFormat="1" applyFont="1"/>
    <xf numFmtId="8" fontId="2" fillId="0" borderId="0" xfId="0" applyNumberFormat="1" applyFont="1"/>
    <xf numFmtId="8" fontId="3" fillId="0" borderId="0" xfId="0" applyNumberFormat="1" applyFont="1"/>
    <xf numFmtId="0" fontId="1" fillId="0" borderId="0" xfId="0" applyFont="1"/>
    <xf numFmtId="0" fontId="4" fillId="0" borderId="0" xfId="0" applyFont="1"/>
    <xf numFmtId="164" fontId="0" fillId="2" borderId="0" xfId="0" applyNumberFormat="1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164" fontId="0" fillId="3" borderId="0" xfId="0" applyNumberFormat="1" applyFill="1"/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48694-9A99-4B9F-BCCD-AFAF0109A9C3}">
  <dimension ref="A1:G42"/>
  <sheetViews>
    <sheetView showGridLines="0" tabSelected="1" topLeftCell="A7" workbookViewId="0">
      <selection activeCell="J37" sqref="J37"/>
    </sheetView>
  </sheetViews>
  <sheetFormatPr defaultRowHeight="15" x14ac:dyDescent="0.25"/>
  <cols>
    <col min="1" max="1" width="10" bestFit="1" customWidth="1"/>
    <col min="2" max="2" width="20.28515625" customWidth="1"/>
    <col min="3" max="3" width="13" customWidth="1"/>
    <col min="4" max="4" width="16.85546875" customWidth="1"/>
    <col min="13" max="13" width="16.42578125" customWidth="1"/>
    <col min="15" max="15" width="15.5703125" customWidth="1"/>
  </cols>
  <sheetData>
    <row r="1" spans="1:7" x14ac:dyDescent="0.25">
      <c r="A1" s="9" t="s">
        <v>124</v>
      </c>
    </row>
    <row r="3" spans="1:7" x14ac:dyDescent="0.25">
      <c r="C3">
        <v>2025</v>
      </c>
      <c r="G3">
        <v>2024</v>
      </c>
    </row>
    <row r="4" spans="1:7" x14ac:dyDescent="0.25">
      <c r="B4" t="s">
        <v>1</v>
      </c>
      <c r="C4" s="13"/>
      <c r="F4" t="s">
        <v>1</v>
      </c>
    </row>
    <row r="5" spans="1:7" x14ac:dyDescent="0.25">
      <c r="A5" t="s">
        <v>2</v>
      </c>
      <c r="C5" s="16"/>
    </row>
    <row r="6" spans="1:7" x14ac:dyDescent="0.25">
      <c r="A6" s="1"/>
      <c r="B6" t="s">
        <v>3</v>
      </c>
      <c r="C6" s="16">
        <v>5076</v>
      </c>
      <c r="G6">
        <v>8097</v>
      </c>
    </row>
    <row r="7" spans="1:7" x14ac:dyDescent="0.25">
      <c r="A7" s="1"/>
      <c r="B7" t="s">
        <v>4</v>
      </c>
      <c r="C7" s="16">
        <v>8445</v>
      </c>
      <c r="G7">
        <v>8225</v>
      </c>
    </row>
    <row r="8" spans="1:7" x14ac:dyDescent="0.25">
      <c r="A8" s="1"/>
      <c r="B8" t="s">
        <v>5</v>
      </c>
      <c r="C8" s="16">
        <v>5830</v>
      </c>
      <c r="G8">
        <v>2025</v>
      </c>
    </row>
    <row r="9" spans="1:7" x14ac:dyDescent="0.25">
      <c r="B9" t="s">
        <v>117</v>
      </c>
      <c r="C9" s="16">
        <v>1342</v>
      </c>
      <c r="G9">
        <v>3807</v>
      </c>
    </row>
    <row r="10" spans="1:7" x14ac:dyDescent="0.25">
      <c r="B10" t="s">
        <v>126</v>
      </c>
      <c r="C10" s="16">
        <v>2</v>
      </c>
    </row>
    <row r="12" spans="1:7" x14ac:dyDescent="0.25">
      <c r="B12" s="9" t="s">
        <v>7</v>
      </c>
      <c r="C12" s="17">
        <f>SUM(C6:C11)</f>
        <v>20695</v>
      </c>
      <c r="G12" s="9">
        <f>SUM(G6:G11)</f>
        <v>22154</v>
      </c>
    </row>
    <row r="14" spans="1:7" x14ac:dyDescent="0.25">
      <c r="A14" t="s">
        <v>8</v>
      </c>
    </row>
    <row r="15" spans="1:7" x14ac:dyDescent="0.25">
      <c r="B15" t="s">
        <v>9</v>
      </c>
      <c r="C15" s="16">
        <v>3980</v>
      </c>
      <c r="G15">
        <v>1381</v>
      </c>
    </row>
    <row r="16" spans="1:7" x14ac:dyDescent="0.25">
      <c r="B16" t="s">
        <v>10</v>
      </c>
      <c r="C16" s="16">
        <v>11598.71</v>
      </c>
      <c r="G16">
        <v>11282</v>
      </c>
    </row>
    <row r="17" spans="1:7" x14ac:dyDescent="0.25">
      <c r="B17" t="s">
        <v>11</v>
      </c>
      <c r="C17" s="16">
        <v>174</v>
      </c>
      <c r="G17">
        <v>2521</v>
      </c>
    </row>
    <row r="18" spans="1:7" x14ac:dyDescent="0.25">
      <c r="B18" t="s">
        <v>12</v>
      </c>
      <c r="C18" s="16">
        <v>93.509999999999991</v>
      </c>
      <c r="G18">
        <v>10</v>
      </c>
    </row>
    <row r="19" spans="1:7" x14ac:dyDescent="0.25">
      <c r="B19" t="s">
        <v>13</v>
      </c>
      <c r="C19" s="16">
        <v>379.8</v>
      </c>
      <c r="G19">
        <v>50</v>
      </c>
    </row>
    <row r="20" spans="1:7" x14ac:dyDescent="0.25">
      <c r="B20" t="s">
        <v>14</v>
      </c>
      <c r="C20" s="16">
        <v>80</v>
      </c>
      <c r="G20">
        <v>80</v>
      </c>
    </row>
    <row r="21" spans="1:7" x14ac:dyDescent="0.25">
      <c r="C21" s="16"/>
      <c r="G21" s="9"/>
    </row>
    <row r="22" spans="1:7" x14ac:dyDescent="0.25">
      <c r="C22" s="16"/>
      <c r="G22" s="9"/>
    </row>
    <row r="23" spans="1:7" x14ac:dyDescent="0.25">
      <c r="B23" t="s">
        <v>7</v>
      </c>
      <c r="C23" s="17">
        <f>SUM(C15:C22)</f>
        <v>16306.019999999999</v>
      </c>
      <c r="G23" s="9">
        <f>SUM(G15:G20)</f>
        <v>15324</v>
      </c>
    </row>
    <row r="27" spans="1:7" x14ac:dyDescent="0.25">
      <c r="A27" t="s">
        <v>15</v>
      </c>
    </row>
    <row r="29" spans="1:7" x14ac:dyDescent="0.25">
      <c r="B29" t="s">
        <v>16</v>
      </c>
      <c r="C29">
        <v>28256</v>
      </c>
      <c r="G29">
        <v>21426</v>
      </c>
    </row>
    <row r="30" spans="1:7" x14ac:dyDescent="0.25">
      <c r="B30" t="s">
        <v>17</v>
      </c>
      <c r="C30" s="16">
        <v>4389</v>
      </c>
      <c r="G30">
        <v>6830</v>
      </c>
    </row>
    <row r="31" spans="1:7" x14ac:dyDescent="0.25">
      <c r="B31" t="s">
        <v>7</v>
      </c>
      <c r="C31" s="17">
        <f>SUM(C29:C30)</f>
        <v>32645</v>
      </c>
      <c r="G31" s="9">
        <f>SUM(G29:G30)</f>
        <v>28256</v>
      </c>
    </row>
    <row r="34" spans="1:7" x14ac:dyDescent="0.25">
      <c r="B34" t="s">
        <v>18</v>
      </c>
      <c r="C34" s="9">
        <v>32645</v>
      </c>
      <c r="G34" s="9">
        <v>28256</v>
      </c>
    </row>
    <row r="40" spans="1:7" x14ac:dyDescent="0.25">
      <c r="A40" t="s">
        <v>19</v>
      </c>
      <c r="D40" t="s">
        <v>20</v>
      </c>
      <c r="E40" t="s">
        <v>21</v>
      </c>
    </row>
    <row r="42" spans="1:7" x14ac:dyDescent="0.25">
      <c r="D42" t="s">
        <v>22</v>
      </c>
      <c r="E42" t="s">
        <v>23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FB9C-D2BD-40F6-948E-4E5C740119B1}">
  <dimension ref="A1:K100"/>
  <sheetViews>
    <sheetView topLeftCell="A71" workbookViewId="0">
      <selection activeCell="D5" sqref="D5"/>
    </sheetView>
  </sheetViews>
  <sheetFormatPr defaultRowHeight="15" x14ac:dyDescent="0.25"/>
  <cols>
    <col min="1" max="1" width="15" style="12" bestFit="1" customWidth="1"/>
    <col min="2" max="3" width="10.140625" style="2" bestFit="1" customWidth="1"/>
    <col min="4" max="4" width="26.85546875" customWidth="1"/>
    <col min="5" max="5" width="27.7109375" bestFit="1" customWidth="1"/>
    <col min="6" max="6" width="9.85546875" bestFit="1" customWidth="1"/>
    <col min="7" max="7" width="16.5703125" customWidth="1"/>
    <col min="8" max="8" width="26.140625" customWidth="1"/>
    <col min="9" max="9" width="10" bestFit="1" customWidth="1"/>
    <col min="10" max="10" width="14.85546875" bestFit="1" customWidth="1"/>
    <col min="11" max="11" width="8.85546875" customWidth="1"/>
  </cols>
  <sheetData>
    <row r="1" spans="1:6" x14ac:dyDescent="0.25">
      <c r="A1" s="12" t="s">
        <v>24</v>
      </c>
      <c r="D1" s="1">
        <v>45566</v>
      </c>
    </row>
    <row r="3" spans="1:6" x14ac:dyDescent="0.25">
      <c r="A3" s="12" t="s">
        <v>25</v>
      </c>
      <c r="B3" s="2" t="s">
        <v>26</v>
      </c>
      <c r="C3" s="2" t="s">
        <v>27</v>
      </c>
      <c r="D3" t="s">
        <v>28</v>
      </c>
      <c r="F3" t="s">
        <v>29</v>
      </c>
    </row>
    <row r="4" spans="1:6" x14ac:dyDescent="0.25">
      <c r="A4" s="14">
        <v>45566</v>
      </c>
      <c r="F4" s="2">
        <v>28256</v>
      </c>
    </row>
    <row r="5" spans="1:6" x14ac:dyDescent="0.25">
      <c r="A5" s="14">
        <v>45576</v>
      </c>
      <c r="C5" s="2">
        <v>216.11</v>
      </c>
      <c r="D5" t="s">
        <v>36</v>
      </c>
      <c r="F5" s="2">
        <f>F4+B5-C5</f>
        <v>28039.89</v>
      </c>
    </row>
    <row r="6" spans="1:6" x14ac:dyDescent="0.25">
      <c r="A6" s="14">
        <v>45587</v>
      </c>
      <c r="C6" s="2">
        <v>39.6</v>
      </c>
      <c r="D6" t="s">
        <v>36</v>
      </c>
      <c r="F6" s="2">
        <f t="shared" ref="F6:F70" si="0">F5+B6-C6</f>
        <v>28000.29</v>
      </c>
    </row>
    <row r="7" spans="1:6" x14ac:dyDescent="0.25">
      <c r="A7" s="14">
        <v>45594</v>
      </c>
      <c r="C7" s="2">
        <v>276.19</v>
      </c>
      <c r="D7" t="s">
        <v>37</v>
      </c>
      <c r="F7" s="2">
        <f t="shared" si="0"/>
        <v>27724.100000000002</v>
      </c>
    </row>
    <row r="8" spans="1:6" x14ac:dyDescent="0.25">
      <c r="A8" s="14">
        <v>45601</v>
      </c>
      <c r="C8" s="2">
        <v>36</v>
      </c>
      <c r="D8" t="s">
        <v>36</v>
      </c>
      <c r="F8" s="2">
        <f t="shared" si="0"/>
        <v>27688.100000000002</v>
      </c>
    </row>
    <row r="9" spans="1:6" x14ac:dyDescent="0.25">
      <c r="A9" s="14">
        <v>45604</v>
      </c>
      <c r="C9" s="2">
        <v>443.43</v>
      </c>
      <c r="D9" t="s">
        <v>36</v>
      </c>
      <c r="F9" s="2">
        <f t="shared" si="0"/>
        <v>27244.670000000002</v>
      </c>
    </row>
    <row r="10" spans="1:6" x14ac:dyDescent="0.25">
      <c r="A10" s="14">
        <v>45615</v>
      </c>
      <c r="C10" s="2">
        <v>1143.45</v>
      </c>
      <c r="D10" t="s">
        <v>37</v>
      </c>
      <c r="F10" s="2">
        <f t="shared" si="0"/>
        <v>26101.22</v>
      </c>
    </row>
    <row r="11" spans="1:6" x14ac:dyDescent="0.25">
      <c r="A11" s="14">
        <v>45616</v>
      </c>
      <c r="C11" s="2">
        <v>58.62</v>
      </c>
      <c r="D11" t="s">
        <v>12</v>
      </c>
      <c r="F11" s="2">
        <f t="shared" si="0"/>
        <v>26042.600000000002</v>
      </c>
    </row>
    <row r="12" spans="1:6" x14ac:dyDescent="0.25">
      <c r="A12" s="14">
        <v>45623</v>
      </c>
      <c r="C12" s="2">
        <v>300</v>
      </c>
      <c r="D12" t="s">
        <v>45</v>
      </c>
      <c r="F12" s="2">
        <f t="shared" si="0"/>
        <v>25742.600000000002</v>
      </c>
    </row>
    <row r="13" spans="1:6" x14ac:dyDescent="0.25">
      <c r="A13" s="14">
        <v>45636</v>
      </c>
      <c r="B13" s="2">
        <v>100</v>
      </c>
      <c r="D13" t="s">
        <v>5</v>
      </c>
      <c r="E13" s="18"/>
      <c r="F13" s="2">
        <f t="shared" si="0"/>
        <v>25842.600000000002</v>
      </c>
    </row>
    <row r="14" spans="1:6" x14ac:dyDescent="0.25">
      <c r="A14" s="14">
        <v>45636</v>
      </c>
      <c r="B14" s="2">
        <v>1731.97</v>
      </c>
      <c r="D14" t="s">
        <v>48</v>
      </c>
      <c r="E14" s="18"/>
      <c r="F14" s="2">
        <f t="shared" si="0"/>
        <v>27574.570000000003</v>
      </c>
    </row>
    <row r="15" spans="1:6" x14ac:dyDescent="0.25">
      <c r="A15" s="14">
        <v>45637</v>
      </c>
      <c r="C15" s="2">
        <v>92.54</v>
      </c>
      <c r="D15" t="s">
        <v>13</v>
      </c>
      <c r="E15" s="18"/>
      <c r="F15" s="2">
        <f t="shared" si="0"/>
        <v>27482.030000000002</v>
      </c>
    </row>
    <row r="16" spans="1:6" x14ac:dyDescent="0.25">
      <c r="A16" s="14">
        <v>45637</v>
      </c>
      <c r="B16" s="2">
        <v>1195.03</v>
      </c>
      <c r="D16" t="s">
        <v>114</v>
      </c>
      <c r="E16" s="18"/>
      <c r="F16" s="2">
        <f t="shared" si="0"/>
        <v>28677.06</v>
      </c>
    </row>
    <row r="17" spans="1:11" x14ac:dyDescent="0.25">
      <c r="A17" s="14">
        <v>45644</v>
      </c>
      <c r="B17" s="2">
        <v>146.6</v>
      </c>
      <c r="D17" t="s">
        <v>114</v>
      </c>
      <c r="F17" s="2">
        <f t="shared" si="0"/>
        <v>28823.66</v>
      </c>
    </row>
    <row r="18" spans="1:11" x14ac:dyDescent="0.25">
      <c r="A18" s="14">
        <v>45656</v>
      </c>
      <c r="C18" s="2">
        <v>1231.1199999999999</v>
      </c>
      <c r="D18" t="s">
        <v>37</v>
      </c>
      <c r="F18" s="2">
        <f t="shared" si="0"/>
        <v>27592.54</v>
      </c>
    </row>
    <row r="19" spans="1:11" x14ac:dyDescent="0.25">
      <c r="A19" s="14">
        <v>45684</v>
      </c>
      <c r="C19" s="2">
        <v>80</v>
      </c>
      <c r="D19" t="s">
        <v>14</v>
      </c>
      <c r="F19" s="2">
        <f t="shared" si="0"/>
        <v>27512.54</v>
      </c>
    </row>
    <row r="20" spans="1:11" x14ac:dyDescent="0.25">
      <c r="A20" s="14">
        <v>45685</v>
      </c>
      <c r="C20" s="2">
        <v>160.31</v>
      </c>
      <c r="D20" t="s">
        <v>37</v>
      </c>
      <c r="F20" s="2">
        <f t="shared" si="0"/>
        <v>27352.23</v>
      </c>
    </row>
    <row r="21" spans="1:11" x14ac:dyDescent="0.25">
      <c r="A21" s="14">
        <v>45686</v>
      </c>
      <c r="C21" s="2">
        <v>51.77</v>
      </c>
      <c r="D21" t="s">
        <v>36</v>
      </c>
      <c r="E21" s="18"/>
      <c r="F21" s="2">
        <f t="shared" si="0"/>
        <v>27300.46</v>
      </c>
    </row>
    <row r="22" spans="1:11" x14ac:dyDescent="0.25">
      <c r="A22" s="14">
        <v>45698</v>
      </c>
      <c r="C22" s="2">
        <v>542.67999999999995</v>
      </c>
      <c r="D22" t="s">
        <v>36</v>
      </c>
      <c r="E22" s="18"/>
      <c r="F22" s="2">
        <f t="shared" si="0"/>
        <v>26757.78</v>
      </c>
    </row>
    <row r="23" spans="1:11" x14ac:dyDescent="0.25">
      <c r="A23" s="14">
        <v>45698</v>
      </c>
      <c r="B23" s="2">
        <v>252</v>
      </c>
      <c r="D23" t="s">
        <v>3</v>
      </c>
      <c r="E23" s="13"/>
      <c r="F23" s="2">
        <f t="shared" si="0"/>
        <v>27009.78</v>
      </c>
    </row>
    <row r="24" spans="1:11" x14ac:dyDescent="0.25">
      <c r="A24" s="14">
        <v>45698</v>
      </c>
      <c r="C24" s="2">
        <v>480.41</v>
      </c>
      <c r="D24" t="s">
        <v>36</v>
      </c>
      <c r="F24" s="2">
        <f t="shared" si="0"/>
        <v>26529.37</v>
      </c>
      <c r="H24" t="s">
        <v>55</v>
      </c>
      <c r="I24" t="s">
        <v>56</v>
      </c>
      <c r="J24" t="s">
        <v>57</v>
      </c>
    </row>
    <row r="25" spans="1:11" x14ac:dyDescent="0.25">
      <c r="A25" s="14">
        <v>45699</v>
      </c>
      <c r="C25" s="2">
        <v>503.19</v>
      </c>
      <c r="D25" t="s">
        <v>36</v>
      </c>
      <c r="F25" s="2">
        <f t="shared" si="0"/>
        <v>26026.18</v>
      </c>
    </row>
    <row r="26" spans="1:11" x14ac:dyDescent="0.25">
      <c r="A26" s="14">
        <v>45708</v>
      </c>
      <c r="C26" s="2">
        <v>1</v>
      </c>
      <c r="D26" t="s">
        <v>36</v>
      </c>
      <c r="F26" s="2">
        <f t="shared" si="0"/>
        <v>26025.18</v>
      </c>
    </row>
    <row r="27" spans="1:11" x14ac:dyDescent="0.25">
      <c r="A27" s="14">
        <v>45712</v>
      </c>
      <c r="B27" s="2">
        <v>1</v>
      </c>
      <c r="D27" t="s">
        <v>3</v>
      </c>
      <c r="F27" s="2">
        <f t="shared" si="0"/>
        <v>26026.18</v>
      </c>
      <c r="H27" s="1">
        <v>45623</v>
      </c>
      <c r="I27">
        <v>300</v>
      </c>
      <c r="J27" s="1">
        <v>45636</v>
      </c>
    </row>
    <row r="28" spans="1:11" x14ac:dyDescent="0.25">
      <c r="A28" s="14">
        <v>45719</v>
      </c>
      <c r="C28" s="2">
        <v>5000</v>
      </c>
      <c r="D28" t="s">
        <v>37</v>
      </c>
      <c r="F28" s="2">
        <f t="shared" si="0"/>
        <v>21026.18</v>
      </c>
    </row>
    <row r="29" spans="1:11" x14ac:dyDescent="0.25">
      <c r="A29" s="14">
        <v>45721</v>
      </c>
      <c r="C29" s="2">
        <v>1000</v>
      </c>
      <c r="D29" t="s">
        <v>37</v>
      </c>
      <c r="F29" s="2">
        <f t="shared" si="0"/>
        <v>20026.18</v>
      </c>
      <c r="H29" s="1">
        <v>45784</v>
      </c>
      <c r="I29">
        <v>320</v>
      </c>
      <c r="J29" s="1">
        <v>45789</v>
      </c>
    </row>
    <row r="30" spans="1:11" x14ac:dyDescent="0.25">
      <c r="A30" s="14">
        <v>45722</v>
      </c>
      <c r="C30" s="2">
        <v>34.89</v>
      </c>
      <c r="D30" t="s">
        <v>12</v>
      </c>
      <c r="F30" s="2">
        <f t="shared" si="0"/>
        <v>19991.29</v>
      </c>
      <c r="H30" s="1"/>
    </row>
    <row r="31" spans="1:11" x14ac:dyDescent="0.25">
      <c r="A31" s="14">
        <v>45726</v>
      </c>
      <c r="B31" s="2">
        <v>250</v>
      </c>
      <c r="D31" t="s">
        <v>5</v>
      </c>
      <c r="F31" s="2">
        <f t="shared" si="0"/>
        <v>20241.29</v>
      </c>
      <c r="H31" s="1">
        <v>45814</v>
      </c>
      <c r="I31">
        <v>160</v>
      </c>
      <c r="J31" s="1">
        <v>45930</v>
      </c>
      <c r="K31" t="s">
        <v>116</v>
      </c>
    </row>
    <row r="32" spans="1:11" x14ac:dyDescent="0.25">
      <c r="A32" s="14">
        <v>45734</v>
      </c>
      <c r="C32" s="2">
        <v>45</v>
      </c>
      <c r="D32" t="s">
        <v>36</v>
      </c>
      <c r="F32" s="2">
        <f t="shared" si="0"/>
        <v>20196.29</v>
      </c>
      <c r="I32">
        <f>SUM(I27:I31)</f>
        <v>780</v>
      </c>
    </row>
    <row r="33" spans="1:8" x14ac:dyDescent="0.25">
      <c r="A33" s="14">
        <v>45749</v>
      </c>
      <c r="C33" s="2">
        <v>19</v>
      </c>
      <c r="D33" t="s">
        <v>33</v>
      </c>
      <c r="F33" s="2">
        <f t="shared" si="0"/>
        <v>20177.29</v>
      </c>
      <c r="H33" s="1"/>
    </row>
    <row r="34" spans="1:8" x14ac:dyDescent="0.25">
      <c r="A34" s="14">
        <v>45750</v>
      </c>
      <c r="B34" s="2">
        <v>150</v>
      </c>
      <c r="D34" t="s">
        <v>3</v>
      </c>
      <c r="F34" s="2">
        <f t="shared" si="0"/>
        <v>20327.29</v>
      </c>
      <c r="H34" s="1"/>
    </row>
    <row r="35" spans="1:8" x14ac:dyDescent="0.25">
      <c r="A35" s="14">
        <v>45755</v>
      </c>
      <c r="B35" s="2">
        <v>160</v>
      </c>
      <c r="D35" t="s">
        <v>3</v>
      </c>
      <c r="F35" s="2">
        <f t="shared" si="0"/>
        <v>20487.29</v>
      </c>
    </row>
    <row r="36" spans="1:8" x14ac:dyDescent="0.25">
      <c r="A36" s="14">
        <v>45761</v>
      </c>
      <c r="C36" s="2">
        <v>60</v>
      </c>
      <c r="D36" t="s">
        <v>36</v>
      </c>
      <c r="F36" s="2">
        <f t="shared" si="0"/>
        <v>20427.29</v>
      </c>
    </row>
    <row r="37" spans="1:8" x14ac:dyDescent="0.25">
      <c r="A37" s="14">
        <v>45761</v>
      </c>
      <c r="B37" s="2">
        <v>480</v>
      </c>
      <c r="D37" t="s">
        <v>5</v>
      </c>
      <c r="F37" s="2">
        <f t="shared" si="0"/>
        <v>20907.29</v>
      </c>
    </row>
    <row r="38" spans="1:8" x14ac:dyDescent="0.25">
      <c r="A38" s="14">
        <v>45763</v>
      </c>
      <c r="C38" s="2">
        <v>60</v>
      </c>
      <c r="D38" t="s">
        <v>36</v>
      </c>
      <c r="F38" s="2">
        <f t="shared" si="0"/>
        <v>20847.29</v>
      </c>
    </row>
    <row r="39" spans="1:8" x14ac:dyDescent="0.25">
      <c r="A39" s="14">
        <v>45771</v>
      </c>
      <c r="B39" s="2">
        <v>868</v>
      </c>
      <c r="D39" t="s">
        <v>3</v>
      </c>
      <c r="F39" s="2">
        <f t="shared" si="0"/>
        <v>21715.29</v>
      </c>
    </row>
    <row r="40" spans="1:8" x14ac:dyDescent="0.25">
      <c r="A40" s="14">
        <v>45772</v>
      </c>
      <c r="B40" s="2">
        <v>150</v>
      </c>
      <c r="D40" t="s">
        <v>3</v>
      </c>
      <c r="F40" s="2">
        <f t="shared" si="0"/>
        <v>21865.29</v>
      </c>
    </row>
    <row r="41" spans="1:8" x14ac:dyDescent="0.25">
      <c r="A41" s="14">
        <v>45775</v>
      </c>
      <c r="C41" s="2">
        <v>69.790000000000006</v>
      </c>
      <c r="D41" t="s">
        <v>36</v>
      </c>
      <c r="F41" s="2">
        <f t="shared" si="0"/>
        <v>21795.5</v>
      </c>
    </row>
    <row r="42" spans="1:8" x14ac:dyDescent="0.25">
      <c r="A42" s="14">
        <v>45778</v>
      </c>
      <c r="B42" s="2">
        <v>150</v>
      </c>
      <c r="D42" t="s">
        <v>3</v>
      </c>
      <c r="F42" s="2">
        <f t="shared" si="0"/>
        <v>21945.5</v>
      </c>
    </row>
    <row r="43" spans="1:8" x14ac:dyDescent="0.25">
      <c r="A43" s="14">
        <v>45783</v>
      </c>
      <c r="B43" s="2">
        <v>1.95</v>
      </c>
      <c r="D43" t="s">
        <v>44</v>
      </c>
      <c r="E43" s="18"/>
      <c r="F43" s="2">
        <f t="shared" si="0"/>
        <v>21947.45</v>
      </c>
    </row>
    <row r="44" spans="1:8" x14ac:dyDescent="0.25">
      <c r="A44" s="14">
        <v>45784</v>
      </c>
      <c r="B44" s="2">
        <v>150</v>
      </c>
      <c r="D44" t="s">
        <v>3</v>
      </c>
      <c r="E44" s="18"/>
      <c r="F44" s="2">
        <f t="shared" si="0"/>
        <v>22097.45</v>
      </c>
    </row>
    <row r="45" spans="1:8" x14ac:dyDescent="0.25">
      <c r="A45" s="14">
        <v>46149</v>
      </c>
      <c r="C45" s="2">
        <v>300</v>
      </c>
      <c r="D45" t="s">
        <v>45</v>
      </c>
      <c r="F45" s="2">
        <f t="shared" si="0"/>
        <v>21797.45</v>
      </c>
    </row>
    <row r="46" spans="1:8" x14ac:dyDescent="0.25">
      <c r="A46" s="14">
        <v>46149</v>
      </c>
      <c r="B46" s="2">
        <v>150</v>
      </c>
      <c r="D46" t="s">
        <v>3</v>
      </c>
      <c r="F46" s="2">
        <f t="shared" si="0"/>
        <v>21947.45</v>
      </c>
    </row>
    <row r="47" spans="1:8" x14ac:dyDescent="0.25">
      <c r="A47" s="14">
        <v>45786</v>
      </c>
      <c r="C47" s="2">
        <v>62.5</v>
      </c>
      <c r="D47" t="s">
        <v>37</v>
      </c>
      <c r="F47" s="2">
        <f t="shared" si="0"/>
        <v>21884.95</v>
      </c>
    </row>
    <row r="48" spans="1:8" x14ac:dyDescent="0.25">
      <c r="A48" s="14">
        <v>45789</v>
      </c>
      <c r="B48" s="2">
        <v>4163</v>
      </c>
      <c r="D48" t="s">
        <v>48</v>
      </c>
      <c r="F48" s="2">
        <f t="shared" si="0"/>
        <v>26047.95</v>
      </c>
    </row>
    <row r="49" spans="1:6" x14ac:dyDescent="0.25">
      <c r="A49" s="14">
        <v>45789</v>
      </c>
      <c r="B49" s="2">
        <v>1281.1199999999999</v>
      </c>
      <c r="D49" t="s">
        <v>4</v>
      </c>
      <c r="F49" s="2">
        <f t="shared" si="0"/>
        <v>27329.07</v>
      </c>
    </row>
    <row r="50" spans="1:6" x14ac:dyDescent="0.25">
      <c r="A50" s="14">
        <v>45804</v>
      </c>
      <c r="B50" s="2">
        <v>90</v>
      </c>
      <c r="D50" t="s">
        <v>3</v>
      </c>
      <c r="F50" s="2">
        <f t="shared" si="0"/>
        <v>27419.07</v>
      </c>
    </row>
    <row r="51" spans="1:6" x14ac:dyDescent="0.25">
      <c r="A51" s="14">
        <v>45804</v>
      </c>
      <c r="B51" s="2">
        <v>25</v>
      </c>
      <c r="D51" t="s">
        <v>3</v>
      </c>
      <c r="F51" s="2">
        <f t="shared" si="0"/>
        <v>27444.07</v>
      </c>
    </row>
    <row r="52" spans="1:6" x14ac:dyDescent="0.25">
      <c r="A52" s="14">
        <v>45804</v>
      </c>
      <c r="C52" s="2">
        <v>76.989999999999995</v>
      </c>
      <c r="D52" t="s">
        <v>33</v>
      </c>
      <c r="F52" s="2">
        <f t="shared" si="0"/>
        <v>27367.079999999998</v>
      </c>
    </row>
    <row r="53" spans="1:6" x14ac:dyDescent="0.25">
      <c r="A53" s="14">
        <v>45804</v>
      </c>
      <c r="B53" s="2">
        <v>355</v>
      </c>
      <c r="D53" t="s">
        <v>4</v>
      </c>
      <c r="F53" s="2">
        <f t="shared" si="0"/>
        <v>27722.079999999998</v>
      </c>
    </row>
    <row r="54" spans="1:6" x14ac:dyDescent="0.25">
      <c r="A54" s="14">
        <v>45804</v>
      </c>
      <c r="B54" s="2">
        <v>150</v>
      </c>
      <c r="D54" t="s">
        <v>3</v>
      </c>
      <c r="F54" s="2">
        <f t="shared" si="0"/>
        <v>27872.079999999998</v>
      </c>
    </row>
    <row r="55" spans="1:6" x14ac:dyDescent="0.25">
      <c r="A55" s="14">
        <v>45806</v>
      </c>
      <c r="B55" s="2">
        <v>150</v>
      </c>
      <c r="D55" t="s">
        <v>3</v>
      </c>
      <c r="F55" s="2">
        <f t="shared" si="0"/>
        <v>28022.079999999998</v>
      </c>
    </row>
    <row r="56" spans="1:6" x14ac:dyDescent="0.25">
      <c r="A56" s="14">
        <v>45811</v>
      </c>
      <c r="B56" s="2">
        <v>2000</v>
      </c>
      <c r="D56" t="s">
        <v>3</v>
      </c>
      <c r="F56" s="2">
        <f t="shared" si="0"/>
        <v>30022.079999999998</v>
      </c>
    </row>
    <row r="57" spans="1:6" x14ac:dyDescent="0.25">
      <c r="A57" s="14">
        <v>45813</v>
      </c>
      <c r="B57" s="2">
        <v>50</v>
      </c>
      <c r="D57" t="s">
        <v>3</v>
      </c>
      <c r="F57" s="2">
        <f t="shared" si="0"/>
        <v>30072.079999999998</v>
      </c>
    </row>
    <row r="58" spans="1:6" x14ac:dyDescent="0.25">
      <c r="A58" s="14">
        <v>45814</v>
      </c>
      <c r="C58" s="15">
        <v>180</v>
      </c>
      <c r="D58" t="s">
        <v>45</v>
      </c>
      <c r="F58" s="2">
        <f t="shared" si="0"/>
        <v>29892.079999999998</v>
      </c>
    </row>
    <row r="59" spans="1:6" x14ac:dyDescent="0.25">
      <c r="A59" s="14">
        <v>45817</v>
      </c>
      <c r="C59" s="2">
        <v>2500</v>
      </c>
      <c r="D59" t="s">
        <v>37</v>
      </c>
      <c r="F59" s="2">
        <f t="shared" si="0"/>
        <v>27392.079999999998</v>
      </c>
    </row>
    <row r="60" spans="1:6" x14ac:dyDescent="0.25">
      <c r="A60" s="14">
        <v>45817</v>
      </c>
      <c r="B60" s="2">
        <v>152.80000000000001</v>
      </c>
      <c r="D60" t="s">
        <v>4</v>
      </c>
      <c r="F60" s="2">
        <f t="shared" si="0"/>
        <v>27544.879999999997</v>
      </c>
    </row>
    <row r="61" spans="1:6" x14ac:dyDescent="0.25">
      <c r="A61" s="14">
        <v>45819</v>
      </c>
      <c r="B61" s="2">
        <v>100</v>
      </c>
      <c r="D61" t="s">
        <v>3</v>
      </c>
      <c r="F61" s="2">
        <f t="shared" si="0"/>
        <v>27644.879999999997</v>
      </c>
    </row>
    <row r="62" spans="1:6" x14ac:dyDescent="0.25">
      <c r="A62" s="14">
        <v>45820</v>
      </c>
      <c r="B62" s="2">
        <v>20</v>
      </c>
      <c r="D62" t="s">
        <v>3</v>
      </c>
      <c r="F62" s="2">
        <f t="shared" si="0"/>
        <v>27664.879999999997</v>
      </c>
    </row>
    <row r="63" spans="1:6" x14ac:dyDescent="0.25">
      <c r="A63" s="14">
        <v>45824</v>
      </c>
      <c r="C63" s="2">
        <v>287.26</v>
      </c>
      <c r="D63" t="s">
        <v>13</v>
      </c>
      <c r="F63" s="2">
        <f t="shared" si="0"/>
        <v>27377.62</v>
      </c>
    </row>
    <row r="64" spans="1:6" x14ac:dyDescent="0.25">
      <c r="A64" s="14">
        <v>45845</v>
      </c>
      <c r="C64" s="2">
        <v>73.5</v>
      </c>
      <c r="D64" t="s">
        <v>37</v>
      </c>
      <c r="F64" s="2">
        <f t="shared" si="0"/>
        <v>27304.12</v>
      </c>
    </row>
    <row r="65" spans="1:6" x14ac:dyDescent="0.25">
      <c r="A65" s="14">
        <v>45847</v>
      </c>
      <c r="B65" s="2">
        <v>60</v>
      </c>
      <c r="D65" t="s">
        <v>3</v>
      </c>
      <c r="F65" s="2">
        <f t="shared" si="0"/>
        <v>27364.12</v>
      </c>
    </row>
    <row r="66" spans="1:6" x14ac:dyDescent="0.25">
      <c r="A66" s="14">
        <v>45847</v>
      </c>
      <c r="C66" s="2">
        <v>45</v>
      </c>
      <c r="D66" t="s">
        <v>37</v>
      </c>
      <c r="F66" s="2">
        <f t="shared" si="0"/>
        <v>27319.119999999999</v>
      </c>
    </row>
    <row r="67" spans="1:6" x14ac:dyDescent="0.25">
      <c r="A67" s="14">
        <v>45855</v>
      </c>
      <c r="B67" s="2">
        <v>120</v>
      </c>
      <c r="D67" t="s">
        <v>3</v>
      </c>
      <c r="F67" s="2">
        <f t="shared" si="0"/>
        <v>27439.119999999999</v>
      </c>
    </row>
    <row r="68" spans="1:6" x14ac:dyDescent="0.25">
      <c r="A68" s="14">
        <v>45859</v>
      </c>
      <c r="C68" s="2">
        <v>59.94</v>
      </c>
      <c r="D68" t="s">
        <v>36</v>
      </c>
      <c r="F68" s="2">
        <f t="shared" si="0"/>
        <v>27379.18</v>
      </c>
    </row>
    <row r="69" spans="1:6" x14ac:dyDescent="0.25">
      <c r="A69" s="14">
        <v>45859</v>
      </c>
      <c r="C69" s="2">
        <v>351.68</v>
      </c>
      <c r="D69" t="s">
        <v>36</v>
      </c>
      <c r="F69" s="2">
        <f t="shared" si="0"/>
        <v>27027.5</v>
      </c>
    </row>
    <row r="70" spans="1:6" x14ac:dyDescent="0.25">
      <c r="A70" s="14">
        <v>45861</v>
      </c>
      <c r="C70" s="2">
        <v>69.650000000000006</v>
      </c>
      <c r="D70" t="s">
        <v>37</v>
      </c>
      <c r="F70" s="2">
        <f t="shared" si="0"/>
        <v>26957.85</v>
      </c>
    </row>
    <row r="71" spans="1:6" x14ac:dyDescent="0.25">
      <c r="A71" s="14">
        <v>45863</v>
      </c>
      <c r="B71" s="2">
        <v>60</v>
      </c>
      <c r="D71" t="s">
        <v>3</v>
      </c>
      <c r="F71" s="2">
        <f t="shared" ref="F71:F86" si="1">F70+B71-C71</f>
        <v>27017.85</v>
      </c>
    </row>
    <row r="72" spans="1:6" x14ac:dyDescent="0.25">
      <c r="A72" s="14">
        <v>45873</v>
      </c>
      <c r="C72" s="2">
        <v>78.77</v>
      </c>
      <c r="D72" t="s">
        <v>33</v>
      </c>
      <c r="F72" s="2">
        <f t="shared" si="1"/>
        <v>26939.079999999998</v>
      </c>
    </row>
    <row r="73" spans="1:6" x14ac:dyDescent="0.25">
      <c r="A73" s="14">
        <v>45877</v>
      </c>
      <c r="C73" s="2">
        <v>356.65</v>
      </c>
      <c r="D73" t="s">
        <v>36</v>
      </c>
      <c r="F73" s="2">
        <f t="shared" si="1"/>
        <v>26582.429999999997</v>
      </c>
    </row>
    <row r="74" spans="1:6" x14ac:dyDescent="0.25">
      <c r="A74" s="14">
        <v>45882</v>
      </c>
      <c r="C74" s="2">
        <v>220.45</v>
      </c>
      <c r="D74" t="s">
        <v>36</v>
      </c>
      <c r="F74" s="2">
        <f t="shared" si="1"/>
        <v>26361.979999999996</v>
      </c>
    </row>
    <row r="75" spans="1:6" x14ac:dyDescent="0.25">
      <c r="A75" s="14">
        <v>45888</v>
      </c>
      <c r="C75" s="2">
        <v>48.92</v>
      </c>
      <c r="D75" t="s">
        <v>36</v>
      </c>
      <c r="F75" s="2">
        <f t="shared" si="1"/>
        <v>26313.059999999998</v>
      </c>
    </row>
    <row r="76" spans="1:6" x14ac:dyDescent="0.25">
      <c r="A76" s="14">
        <v>45889</v>
      </c>
      <c r="C76" s="2">
        <v>36.78</v>
      </c>
      <c r="D76" t="s">
        <v>36</v>
      </c>
      <c r="F76" s="2">
        <f t="shared" si="1"/>
        <v>26276.28</v>
      </c>
    </row>
    <row r="77" spans="1:6" x14ac:dyDescent="0.25">
      <c r="A77" s="14">
        <v>45902</v>
      </c>
      <c r="B77" s="2">
        <v>60</v>
      </c>
      <c r="D77" t="s">
        <v>3</v>
      </c>
      <c r="F77" s="2">
        <f t="shared" si="1"/>
        <v>26336.28</v>
      </c>
    </row>
    <row r="78" spans="1:6" x14ac:dyDescent="0.25">
      <c r="A78" s="14">
        <v>45908</v>
      </c>
      <c r="C78" s="2">
        <v>26.99</v>
      </c>
      <c r="D78" t="s">
        <v>37</v>
      </c>
      <c r="F78" s="2">
        <f t="shared" si="1"/>
        <v>26309.289999999997</v>
      </c>
    </row>
    <row r="79" spans="1:6" x14ac:dyDescent="0.25">
      <c r="A79" s="14">
        <v>45910</v>
      </c>
      <c r="C79" s="2">
        <v>62.48</v>
      </c>
      <c r="D79" t="s">
        <v>36</v>
      </c>
      <c r="F79" s="2">
        <f t="shared" si="1"/>
        <v>26246.809999999998</v>
      </c>
    </row>
    <row r="80" spans="1:6" x14ac:dyDescent="0.25">
      <c r="A80" s="14">
        <v>45910</v>
      </c>
      <c r="C80" s="2">
        <v>10</v>
      </c>
      <c r="D80" t="s">
        <v>37</v>
      </c>
      <c r="F80" s="2">
        <f t="shared" si="1"/>
        <v>26236.809999999998</v>
      </c>
    </row>
    <row r="81" spans="1:7" x14ac:dyDescent="0.25">
      <c r="A81" s="14">
        <v>45912</v>
      </c>
      <c r="B81" s="2">
        <v>160</v>
      </c>
      <c r="D81" t="s">
        <v>3</v>
      </c>
      <c r="F81" s="2">
        <f t="shared" si="1"/>
        <v>26396.809999999998</v>
      </c>
    </row>
    <row r="82" spans="1:7" x14ac:dyDescent="0.25">
      <c r="A82" s="14">
        <v>45917</v>
      </c>
      <c r="C82" s="2">
        <v>42.9</v>
      </c>
      <c r="D82" t="s">
        <v>36</v>
      </c>
      <c r="F82" s="2">
        <f t="shared" si="1"/>
        <v>26353.909999999996</v>
      </c>
    </row>
    <row r="83" spans="1:7" x14ac:dyDescent="0.25">
      <c r="A83" s="14">
        <v>45917</v>
      </c>
      <c r="C83" s="2">
        <v>76.69</v>
      </c>
      <c r="D83" t="s">
        <v>36</v>
      </c>
      <c r="F83" s="2">
        <f t="shared" si="1"/>
        <v>26277.219999999998</v>
      </c>
    </row>
    <row r="84" spans="1:7" x14ac:dyDescent="0.25">
      <c r="A84" s="14">
        <v>45929</v>
      </c>
      <c r="B84" s="2">
        <v>5000</v>
      </c>
      <c r="D84" t="s">
        <v>5</v>
      </c>
      <c r="F84" s="2">
        <f t="shared" si="1"/>
        <v>31277.219999999998</v>
      </c>
    </row>
    <row r="85" spans="1:7" x14ac:dyDescent="0.25">
      <c r="A85" s="14">
        <v>45929</v>
      </c>
      <c r="C85" s="2">
        <v>174.17</v>
      </c>
      <c r="D85" t="s">
        <v>36</v>
      </c>
      <c r="F85" s="2">
        <f t="shared" si="1"/>
        <v>31103.05</v>
      </c>
    </row>
    <row r="86" spans="1:7" x14ac:dyDescent="0.25">
      <c r="A86" s="14">
        <v>45930</v>
      </c>
      <c r="B86" s="2">
        <v>1542</v>
      </c>
      <c r="D86" t="s">
        <v>4</v>
      </c>
      <c r="F86" s="2">
        <f t="shared" si="1"/>
        <v>32645.05</v>
      </c>
      <c r="G86" t="s">
        <v>115</v>
      </c>
    </row>
    <row r="87" spans="1:7" x14ac:dyDescent="0.25">
      <c r="A87" s="14"/>
      <c r="B87" s="2">
        <f>SUM(B4:B86)</f>
        <v>21475.469999999998</v>
      </c>
      <c r="C87" s="4">
        <f>SUM(C5:C86)</f>
        <v>17086.419999999998</v>
      </c>
      <c r="E87" s="13"/>
      <c r="F87" s="2"/>
      <c r="G87" s="2">
        <f>B88-C87</f>
        <v>3609.0500000000029</v>
      </c>
    </row>
    <row r="88" spans="1:7" x14ac:dyDescent="0.25">
      <c r="A88" s="14" t="s">
        <v>125</v>
      </c>
      <c r="B88" s="2">
        <v>20695.47</v>
      </c>
      <c r="C88" s="2">
        <v>16306.42</v>
      </c>
      <c r="F88" s="2"/>
      <c r="G88">
        <v>28256</v>
      </c>
    </row>
    <row r="89" spans="1:7" x14ac:dyDescent="0.25">
      <c r="B89" s="3"/>
      <c r="C89" s="4"/>
      <c r="F89" s="2"/>
      <c r="G89" s="2">
        <f>SUM(G87:G88)</f>
        <v>31865.050000000003</v>
      </c>
    </row>
    <row r="90" spans="1:7" x14ac:dyDescent="0.25">
      <c r="F90" s="2"/>
    </row>
    <row r="91" spans="1:7" x14ac:dyDescent="0.25">
      <c r="A91" t="s">
        <v>123</v>
      </c>
      <c r="B91"/>
      <c r="C91"/>
    </row>
    <row r="92" spans="1:7" x14ac:dyDescent="0.25">
      <c r="A92" t="s">
        <v>120</v>
      </c>
      <c r="B92"/>
      <c r="C92"/>
    </row>
    <row r="93" spans="1:7" x14ac:dyDescent="0.25">
      <c r="A93" t="s">
        <v>118</v>
      </c>
      <c r="B93"/>
      <c r="C93"/>
    </row>
    <row r="94" spans="1:7" ht="15.75" x14ac:dyDescent="0.25">
      <c r="A94" t="s">
        <v>119</v>
      </c>
      <c r="B94"/>
      <c r="C94"/>
      <c r="G94" s="8"/>
    </row>
    <row r="95" spans="1:7" x14ac:dyDescent="0.25">
      <c r="A95" t="s">
        <v>121</v>
      </c>
      <c r="B95"/>
      <c r="C95"/>
    </row>
    <row r="96" spans="1:7" x14ac:dyDescent="0.25">
      <c r="A96" t="s">
        <v>122</v>
      </c>
      <c r="B96"/>
      <c r="C96"/>
    </row>
    <row r="98" spans="2:5" x14ac:dyDescent="0.25">
      <c r="E98" s="5"/>
    </row>
    <row r="100" spans="2:5" x14ac:dyDescent="0.25">
      <c r="B100" s="3"/>
      <c r="E100" s="7"/>
    </row>
  </sheetData>
  <autoFilter ref="A3:F88" xr:uid="{3722FB9C-D2BD-40F6-948E-4E5C740119B1}"/>
  <mergeCells count="3">
    <mergeCell ref="E13:E16"/>
    <mergeCell ref="E21:E22"/>
    <mergeCell ref="E43:E44"/>
  </mergeCells>
  <dataValidations count="2">
    <dataValidation type="list" allowBlank="1" showInputMessage="1" showErrorMessage="1" sqref="D4" xr:uid="{4FEF013E-94FF-4C08-8C24-B3B9E76843EC}">
      <formula1>$H$3:$H$13</formula1>
    </dataValidation>
    <dataValidation type="list" allowBlank="1" showInputMessage="1" showErrorMessage="1" sqref="D5:D88" xr:uid="{8165EB48-2C1A-4C5E-A64A-ECFD2F55A730}">
      <formula1>$H$3:$H$17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88840-EBA3-48F2-A4BB-8D86A9854A26}">
  <dimension ref="A1:G40"/>
  <sheetViews>
    <sheetView showGridLines="0" topLeftCell="A8" zoomScale="83" workbookViewId="0">
      <selection activeCell="G17" sqref="G17"/>
    </sheetView>
  </sheetViews>
  <sheetFormatPr defaultRowHeight="15" x14ac:dyDescent="0.25"/>
  <cols>
    <col min="1" max="1" width="10" bestFit="1" customWidth="1"/>
    <col min="2" max="2" width="16.5703125" customWidth="1"/>
    <col min="3" max="3" width="13" customWidth="1"/>
    <col min="4" max="4" width="16.85546875" customWidth="1"/>
    <col min="13" max="13" width="16.42578125" customWidth="1"/>
    <col min="15" max="15" width="15.5703125" customWidth="1"/>
  </cols>
  <sheetData>
    <row r="1" spans="1:7" ht="18.75" x14ac:dyDescent="0.3">
      <c r="A1" s="10" t="s">
        <v>0</v>
      </c>
    </row>
    <row r="3" spans="1:7" x14ac:dyDescent="0.25">
      <c r="C3">
        <v>2024</v>
      </c>
      <c r="G3">
        <v>2023</v>
      </c>
    </row>
    <row r="4" spans="1:7" x14ac:dyDescent="0.25">
      <c r="B4" t="s">
        <v>1</v>
      </c>
      <c r="C4" s="13"/>
      <c r="F4" t="s">
        <v>1</v>
      </c>
    </row>
    <row r="5" spans="1:7" x14ac:dyDescent="0.25">
      <c r="A5" t="s">
        <v>2</v>
      </c>
    </row>
    <row r="6" spans="1:7" x14ac:dyDescent="0.25">
      <c r="A6" s="1"/>
      <c r="B6" t="s">
        <v>3</v>
      </c>
      <c r="C6">
        <v>8097</v>
      </c>
      <c r="G6">
        <v>9933</v>
      </c>
    </row>
    <row r="7" spans="1:7" x14ac:dyDescent="0.25">
      <c r="A7" s="1"/>
      <c r="B7" t="s">
        <v>4</v>
      </c>
      <c r="C7">
        <v>8225</v>
      </c>
      <c r="G7">
        <v>2962</v>
      </c>
    </row>
    <row r="8" spans="1:7" x14ac:dyDescent="0.25">
      <c r="A8" s="1"/>
      <c r="B8" t="s">
        <v>5</v>
      </c>
      <c r="C8">
        <v>2025</v>
      </c>
      <c r="G8">
        <v>6648</v>
      </c>
    </row>
    <row r="9" spans="1:7" x14ac:dyDescent="0.25">
      <c r="B9" t="s">
        <v>6</v>
      </c>
      <c r="C9">
        <v>3807</v>
      </c>
      <c r="G9">
        <v>6891</v>
      </c>
    </row>
    <row r="11" spans="1:7" x14ac:dyDescent="0.25">
      <c r="B11" s="9" t="s">
        <v>7</v>
      </c>
      <c r="C11" s="9">
        <f>SUM(C6:C10)</f>
        <v>22154</v>
      </c>
      <c r="G11" s="9">
        <f>SUM(G6:G10)</f>
        <v>26434</v>
      </c>
    </row>
    <row r="13" spans="1:7" x14ac:dyDescent="0.25">
      <c r="A13" t="s">
        <v>8</v>
      </c>
    </row>
    <row r="14" spans="1:7" x14ac:dyDescent="0.25">
      <c r="B14" t="s">
        <v>9</v>
      </c>
      <c r="C14">
        <v>1381</v>
      </c>
      <c r="G14">
        <v>9494</v>
      </c>
    </row>
    <row r="15" spans="1:7" x14ac:dyDescent="0.25">
      <c r="B15" t="s">
        <v>10</v>
      </c>
      <c r="C15">
        <v>11282</v>
      </c>
      <c r="G15">
        <v>9964</v>
      </c>
    </row>
    <row r="16" spans="1:7" x14ac:dyDescent="0.25">
      <c r="B16" t="s">
        <v>11</v>
      </c>
      <c r="C16">
        <v>2521</v>
      </c>
      <c r="G16">
        <v>308</v>
      </c>
    </row>
    <row r="17" spans="1:7" x14ac:dyDescent="0.25">
      <c r="B17" t="s">
        <v>12</v>
      </c>
      <c r="C17">
        <v>10</v>
      </c>
      <c r="G17">
        <v>23</v>
      </c>
    </row>
    <row r="18" spans="1:7" x14ac:dyDescent="0.25">
      <c r="B18" t="s">
        <v>13</v>
      </c>
      <c r="C18">
        <v>50</v>
      </c>
      <c r="G18">
        <v>738</v>
      </c>
    </row>
    <row r="19" spans="1:7" x14ac:dyDescent="0.25">
      <c r="B19" t="s">
        <v>14</v>
      </c>
      <c r="C19">
        <v>80</v>
      </c>
      <c r="G19">
        <v>75</v>
      </c>
    </row>
    <row r="20" spans="1:7" x14ac:dyDescent="0.25">
      <c r="C20" s="9"/>
      <c r="G20" s="9"/>
    </row>
    <row r="21" spans="1:7" x14ac:dyDescent="0.25">
      <c r="B21" t="s">
        <v>7</v>
      </c>
      <c r="C21" s="9">
        <f>SUM(C14:C19)</f>
        <v>15324</v>
      </c>
      <c r="G21" s="9">
        <v>20602</v>
      </c>
    </row>
    <row r="25" spans="1:7" x14ac:dyDescent="0.25">
      <c r="A25" t="s">
        <v>15</v>
      </c>
    </row>
    <row r="27" spans="1:7" x14ac:dyDescent="0.25">
      <c r="B27" t="s">
        <v>16</v>
      </c>
      <c r="C27">
        <v>21426</v>
      </c>
      <c r="G27">
        <v>15593</v>
      </c>
    </row>
    <row r="28" spans="1:7" x14ac:dyDescent="0.25">
      <c r="B28" t="s">
        <v>17</v>
      </c>
      <c r="C28">
        <v>6830</v>
      </c>
      <c r="G28">
        <v>5832</v>
      </c>
    </row>
    <row r="29" spans="1:7" x14ac:dyDescent="0.25">
      <c r="B29" t="s">
        <v>7</v>
      </c>
      <c r="C29" s="9">
        <f>SUM(C27:C28)</f>
        <v>28256</v>
      </c>
      <c r="G29" s="9">
        <v>21425</v>
      </c>
    </row>
    <row r="32" spans="1:7" x14ac:dyDescent="0.25">
      <c r="B32" t="s">
        <v>18</v>
      </c>
      <c r="C32" s="9">
        <v>28256</v>
      </c>
      <c r="G32" s="9">
        <v>21425</v>
      </c>
    </row>
    <row r="38" spans="1:5" x14ac:dyDescent="0.25">
      <c r="A38" t="s">
        <v>19</v>
      </c>
      <c r="D38" t="s">
        <v>20</v>
      </c>
      <c r="E38" t="s">
        <v>21</v>
      </c>
    </row>
    <row r="40" spans="1:5" x14ac:dyDescent="0.25">
      <c r="D40" t="s">
        <v>22</v>
      </c>
      <c r="E40" t="s">
        <v>23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9276-6D09-41AC-A807-085C5CA1C1B8}">
  <dimension ref="A1:K94"/>
  <sheetViews>
    <sheetView workbookViewId="0">
      <selection activeCell="I40" sqref="I40"/>
    </sheetView>
  </sheetViews>
  <sheetFormatPr defaultRowHeight="15" x14ac:dyDescent="0.25"/>
  <cols>
    <col min="1" max="1" width="15" bestFit="1" customWidth="1"/>
    <col min="2" max="3" width="9.85546875" bestFit="1" customWidth="1"/>
    <col min="4" max="4" width="22.85546875" bestFit="1" customWidth="1"/>
    <col min="5" max="5" width="27.7109375" bestFit="1" customWidth="1"/>
    <col min="6" max="6" width="9.85546875" bestFit="1" customWidth="1"/>
    <col min="7" max="7" width="15.85546875" style="12" bestFit="1" customWidth="1"/>
    <col min="8" max="8" width="9.42578125" bestFit="1" customWidth="1"/>
    <col min="9" max="9" width="21.42578125" customWidth="1"/>
    <col min="11" max="11" width="14.85546875" bestFit="1" customWidth="1"/>
  </cols>
  <sheetData>
    <row r="1" spans="1:9" x14ac:dyDescent="0.25">
      <c r="A1" t="s">
        <v>24</v>
      </c>
      <c r="D1" s="1">
        <v>45201</v>
      </c>
    </row>
    <row r="3" spans="1:9" x14ac:dyDescent="0.25">
      <c r="A3" t="s">
        <v>25</v>
      </c>
      <c r="B3" t="s">
        <v>26</v>
      </c>
      <c r="C3" t="s">
        <v>27</v>
      </c>
      <c r="D3" t="s">
        <v>28</v>
      </c>
      <c r="F3" t="s">
        <v>29</v>
      </c>
      <c r="G3" s="12" t="s">
        <v>30</v>
      </c>
      <c r="I3" t="s">
        <v>3</v>
      </c>
    </row>
    <row r="4" spans="1:9" x14ac:dyDescent="0.25">
      <c r="A4" s="1">
        <v>45199</v>
      </c>
      <c r="B4" s="2"/>
      <c r="F4" s="2">
        <v>21425.66</v>
      </c>
      <c r="I4" t="s">
        <v>4</v>
      </c>
    </row>
    <row r="5" spans="1:9" x14ac:dyDescent="0.25">
      <c r="A5" s="1">
        <v>45201</v>
      </c>
      <c r="B5" s="2">
        <v>360</v>
      </c>
      <c r="D5" t="s">
        <v>5</v>
      </c>
      <c r="E5" t="s">
        <v>31</v>
      </c>
      <c r="F5" s="2">
        <f t="shared" ref="F5:F68" si="0">F4+B5-C5</f>
        <v>21785.66</v>
      </c>
      <c r="G5" s="12" t="s">
        <v>32</v>
      </c>
      <c r="I5" t="s">
        <v>5</v>
      </c>
    </row>
    <row r="6" spans="1:9" x14ac:dyDescent="0.25">
      <c r="A6" s="1">
        <v>45200</v>
      </c>
      <c r="B6" s="2"/>
      <c r="C6" s="2">
        <v>70.75</v>
      </c>
      <c r="D6" t="s">
        <v>33</v>
      </c>
      <c r="E6" t="s">
        <v>34</v>
      </c>
      <c r="F6" s="2">
        <f t="shared" si="0"/>
        <v>21714.91</v>
      </c>
      <c r="G6" s="12">
        <v>1</v>
      </c>
      <c r="I6" t="s">
        <v>35</v>
      </c>
    </row>
    <row r="7" spans="1:9" x14ac:dyDescent="0.25">
      <c r="A7" s="1">
        <v>45217</v>
      </c>
      <c r="B7" s="2"/>
      <c r="C7" s="2">
        <v>49.18</v>
      </c>
      <c r="D7" t="s">
        <v>36</v>
      </c>
      <c r="E7" t="s">
        <v>34</v>
      </c>
      <c r="F7" s="2">
        <f t="shared" si="0"/>
        <v>21665.73</v>
      </c>
      <c r="G7" s="12">
        <v>2</v>
      </c>
      <c r="I7" t="s">
        <v>36</v>
      </c>
    </row>
    <row r="8" spans="1:9" x14ac:dyDescent="0.25">
      <c r="A8" s="1">
        <v>45201</v>
      </c>
      <c r="B8" s="2"/>
      <c r="C8" s="2">
        <v>8.7100000000000009</v>
      </c>
      <c r="D8" t="s">
        <v>36</v>
      </c>
      <c r="E8" t="s">
        <v>34</v>
      </c>
      <c r="F8" s="2">
        <f t="shared" si="0"/>
        <v>21657.02</v>
      </c>
      <c r="G8" s="12">
        <v>3</v>
      </c>
      <c r="I8" t="s">
        <v>37</v>
      </c>
    </row>
    <row r="9" spans="1:9" x14ac:dyDescent="0.25">
      <c r="A9" s="1">
        <v>45201</v>
      </c>
      <c r="B9" s="2"/>
      <c r="C9" s="2">
        <v>1.85</v>
      </c>
      <c r="D9" t="s">
        <v>12</v>
      </c>
      <c r="F9" s="2">
        <f t="shared" si="0"/>
        <v>21655.170000000002</v>
      </c>
      <c r="I9" t="s">
        <v>33</v>
      </c>
    </row>
    <row r="10" spans="1:9" x14ac:dyDescent="0.25">
      <c r="A10" s="1">
        <v>45225</v>
      </c>
      <c r="B10" s="2">
        <v>200</v>
      </c>
      <c r="D10" t="s">
        <v>3</v>
      </c>
      <c r="E10" t="s">
        <v>38</v>
      </c>
      <c r="F10" s="2">
        <f t="shared" si="0"/>
        <v>21855.170000000002</v>
      </c>
      <c r="G10" s="12" t="s">
        <v>39</v>
      </c>
      <c r="I10" t="s">
        <v>12</v>
      </c>
    </row>
    <row r="11" spans="1:9" x14ac:dyDescent="0.25">
      <c r="A11" s="1">
        <v>45232</v>
      </c>
      <c r="B11" s="2">
        <v>100</v>
      </c>
      <c r="D11" t="s">
        <v>3</v>
      </c>
      <c r="E11" t="s">
        <v>40</v>
      </c>
      <c r="F11" s="2">
        <f t="shared" si="0"/>
        <v>21955.170000000002</v>
      </c>
      <c r="G11" s="12" t="s">
        <v>41</v>
      </c>
      <c r="I11" t="s">
        <v>13</v>
      </c>
    </row>
    <row r="12" spans="1:9" x14ac:dyDescent="0.25">
      <c r="A12" s="1">
        <v>45237</v>
      </c>
      <c r="B12" s="2"/>
      <c r="C12" s="2">
        <v>39</v>
      </c>
      <c r="D12" t="s">
        <v>36</v>
      </c>
      <c r="E12" t="s">
        <v>42</v>
      </c>
      <c r="F12" s="2">
        <f t="shared" si="0"/>
        <v>21916.170000000002</v>
      </c>
      <c r="G12" s="12">
        <v>4</v>
      </c>
      <c r="I12" t="s">
        <v>14</v>
      </c>
    </row>
    <row r="13" spans="1:9" x14ac:dyDescent="0.25">
      <c r="A13" s="20">
        <v>45240</v>
      </c>
      <c r="B13" s="2"/>
      <c r="C13" s="2">
        <v>205.32</v>
      </c>
      <c r="D13" t="s">
        <v>37</v>
      </c>
      <c r="E13" s="18" t="s">
        <v>34</v>
      </c>
      <c r="F13" s="2">
        <f t="shared" si="0"/>
        <v>21710.850000000002</v>
      </c>
      <c r="G13" s="21" t="s">
        <v>43</v>
      </c>
      <c r="I13" t="s">
        <v>3</v>
      </c>
    </row>
    <row r="14" spans="1:9" x14ac:dyDescent="0.25">
      <c r="A14" s="20"/>
      <c r="B14" s="2"/>
      <c r="C14" s="2">
        <v>47</v>
      </c>
      <c r="D14" t="s">
        <v>33</v>
      </c>
      <c r="E14" s="18"/>
      <c r="F14" s="2">
        <f t="shared" si="0"/>
        <v>21663.850000000002</v>
      </c>
      <c r="G14" s="18"/>
      <c r="I14" t="s">
        <v>44</v>
      </c>
    </row>
    <row r="15" spans="1:9" x14ac:dyDescent="0.25">
      <c r="A15" s="20"/>
      <c r="B15" s="2"/>
      <c r="C15" s="2">
        <v>186.18</v>
      </c>
      <c r="D15" t="s">
        <v>36</v>
      </c>
      <c r="E15" s="18"/>
      <c r="F15" s="2">
        <f t="shared" si="0"/>
        <v>21477.670000000002</v>
      </c>
      <c r="G15" s="18"/>
      <c r="I15" t="s">
        <v>45</v>
      </c>
    </row>
    <row r="16" spans="1:9" x14ac:dyDescent="0.25">
      <c r="A16" s="20"/>
      <c r="B16" s="2"/>
      <c r="C16" s="2">
        <v>50</v>
      </c>
      <c r="D16" t="s">
        <v>13</v>
      </c>
      <c r="E16" s="18"/>
      <c r="F16" s="2">
        <f t="shared" si="0"/>
        <v>21427.670000000002</v>
      </c>
      <c r="G16" s="18"/>
    </row>
    <row r="17" spans="1:11" x14ac:dyDescent="0.25">
      <c r="A17" s="1">
        <v>45245</v>
      </c>
      <c r="B17" s="2">
        <v>44.6</v>
      </c>
      <c r="D17" t="s">
        <v>3</v>
      </c>
      <c r="E17" t="s">
        <v>46</v>
      </c>
      <c r="F17" s="2">
        <f t="shared" si="0"/>
        <v>21472.27</v>
      </c>
      <c r="G17" s="12" t="s">
        <v>47</v>
      </c>
      <c r="I17" t="s">
        <v>48</v>
      </c>
    </row>
    <row r="18" spans="1:11" x14ac:dyDescent="0.25">
      <c r="A18" s="1">
        <v>45247</v>
      </c>
      <c r="B18" s="2"/>
      <c r="C18" s="2">
        <v>20</v>
      </c>
      <c r="D18" t="s">
        <v>9</v>
      </c>
      <c r="E18" t="s">
        <v>49</v>
      </c>
      <c r="F18" s="2">
        <f t="shared" si="0"/>
        <v>21452.27</v>
      </c>
      <c r="G18" s="12">
        <v>9</v>
      </c>
      <c r="I18" t="s">
        <v>50</v>
      </c>
    </row>
    <row r="19" spans="1:11" x14ac:dyDescent="0.25">
      <c r="A19" s="1">
        <v>45247</v>
      </c>
      <c r="B19" s="2"/>
      <c r="C19" s="2">
        <v>385.62</v>
      </c>
      <c r="D19" t="s">
        <v>9</v>
      </c>
      <c r="E19" t="s">
        <v>51</v>
      </c>
      <c r="F19" s="2">
        <f t="shared" si="0"/>
        <v>21066.65</v>
      </c>
      <c r="G19" s="12">
        <v>10</v>
      </c>
    </row>
    <row r="20" spans="1:11" x14ac:dyDescent="0.25">
      <c r="A20" s="1">
        <v>45253</v>
      </c>
      <c r="B20" s="2">
        <v>932.98</v>
      </c>
      <c r="D20" t="s">
        <v>35</v>
      </c>
      <c r="E20" t="s">
        <v>52</v>
      </c>
      <c r="F20" s="2">
        <f t="shared" si="0"/>
        <v>21999.63</v>
      </c>
      <c r="G20" s="12" t="s">
        <v>39</v>
      </c>
    </row>
    <row r="21" spans="1:11" x14ac:dyDescent="0.25">
      <c r="A21" s="1">
        <v>45258</v>
      </c>
      <c r="B21" s="2"/>
      <c r="C21" s="2">
        <v>436.34</v>
      </c>
      <c r="D21" t="s">
        <v>33</v>
      </c>
      <c r="E21" s="18" t="s">
        <v>34</v>
      </c>
      <c r="F21" s="2">
        <f t="shared" si="0"/>
        <v>21563.29</v>
      </c>
      <c r="G21" s="12">
        <v>11</v>
      </c>
    </row>
    <row r="22" spans="1:11" x14ac:dyDescent="0.25">
      <c r="A22" s="1"/>
      <c r="B22" s="2"/>
      <c r="C22" s="2">
        <v>10</v>
      </c>
      <c r="D22" t="s">
        <v>37</v>
      </c>
      <c r="E22" s="18"/>
      <c r="F22" s="2">
        <f t="shared" si="0"/>
        <v>21553.29</v>
      </c>
      <c r="G22" s="12">
        <v>11</v>
      </c>
    </row>
    <row r="23" spans="1:11" x14ac:dyDescent="0.25">
      <c r="A23" s="1">
        <v>45259</v>
      </c>
      <c r="B23" s="2">
        <v>1190</v>
      </c>
      <c r="D23" t="s">
        <v>5</v>
      </c>
      <c r="E23" t="s">
        <v>53</v>
      </c>
      <c r="F23" s="2">
        <f t="shared" si="0"/>
        <v>22743.29</v>
      </c>
      <c r="G23" s="12" t="s">
        <v>54</v>
      </c>
      <c r="I23" t="s">
        <v>55</v>
      </c>
      <c r="J23" t="s">
        <v>56</v>
      </c>
      <c r="K23" t="s">
        <v>57</v>
      </c>
    </row>
    <row r="24" spans="1:11" x14ac:dyDescent="0.25">
      <c r="A24" s="1">
        <v>45260</v>
      </c>
      <c r="B24" s="2">
        <v>75</v>
      </c>
      <c r="D24" t="s">
        <v>35</v>
      </c>
      <c r="E24" t="s">
        <v>58</v>
      </c>
      <c r="F24" s="2">
        <f t="shared" si="0"/>
        <v>22818.29</v>
      </c>
      <c r="G24" s="12" t="s">
        <v>59</v>
      </c>
    </row>
    <row r="25" spans="1:11" x14ac:dyDescent="0.25">
      <c r="A25" s="1">
        <v>45261</v>
      </c>
      <c r="B25" s="2">
        <v>550</v>
      </c>
      <c r="D25" t="s">
        <v>3</v>
      </c>
      <c r="E25" t="s">
        <v>60</v>
      </c>
      <c r="F25" s="2">
        <f t="shared" si="0"/>
        <v>23368.29</v>
      </c>
      <c r="G25" s="12" t="s">
        <v>61</v>
      </c>
    </row>
    <row r="26" spans="1:11" x14ac:dyDescent="0.25">
      <c r="A26" s="1">
        <v>45261</v>
      </c>
      <c r="B26" s="2"/>
      <c r="C26" s="2">
        <v>400</v>
      </c>
      <c r="D26" t="s">
        <v>45</v>
      </c>
      <c r="E26" t="s">
        <v>62</v>
      </c>
      <c r="F26" s="2">
        <f t="shared" si="0"/>
        <v>22968.29</v>
      </c>
      <c r="I26" s="1">
        <v>45261</v>
      </c>
      <c r="J26">
        <v>400</v>
      </c>
      <c r="K26" s="1">
        <v>45265</v>
      </c>
    </row>
    <row r="27" spans="1:11" x14ac:dyDescent="0.25">
      <c r="A27" s="1">
        <v>45264</v>
      </c>
      <c r="B27" s="2"/>
      <c r="C27" s="2">
        <v>31.9</v>
      </c>
      <c r="D27" t="s">
        <v>36</v>
      </c>
      <c r="E27" t="s">
        <v>34</v>
      </c>
      <c r="F27" s="2">
        <f t="shared" si="0"/>
        <v>22936.39</v>
      </c>
      <c r="G27" s="12">
        <v>12</v>
      </c>
    </row>
    <row r="28" spans="1:11" x14ac:dyDescent="0.25">
      <c r="A28" s="1">
        <v>45264</v>
      </c>
      <c r="B28" s="11">
        <v>15</v>
      </c>
      <c r="D28" t="s">
        <v>4</v>
      </c>
      <c r="E28" t="s">
        <v>63</v>
      </c>
      <c r="F28" s="2">
        <f t="shared" si="0"/>
        <v>22951.39</v>
      </c>
      <c r="G28" s="12" t="s">
        <v>64</v>
      </c>
      <c r="I28" s="1">
        <v>45419</v>
      </c>
      <c r="J28">
        <v>320</v>
      </c>
      <c r="K28" s="1">
        <v>45425</v>
      </c>
    </row>
    <row r="29" spans="1:11" x14ac:dyDescent="0.25">
      <c r="A29" s="1">
        <v>45265</v>
      </c>
      <c r="B29" s="2"/>
      <c r="C29" s="2">
        <v>50</v>
      </c>
      <c r="D29" t="s">
        <v>36</v>
      </c>
      <c r="E29" t="s">
        <v>65</v>
      </c>
      <c r="F29" s="2">
        <f t="shared" si="0"/>
        <v>22901.39</v>
      </c>
      <c r="G29" s="12">
        <v>13</v>
      </c>
      <c r="I29" s="1"/>
    </row>
    <row r="30" spans="1:11" x14ac:dyDescent="0.25">
      <c r="A30" s="1">
        <v>45265</v>
      </c>
      <c r="B30" s="2">
        <v>2201.4</v>
      </c>
      <c r="D30" t="s">
        <v>4</v>
      </c>
      <c r="E30" t="s">
        <v>66</v>
      </c>
      <c r="F30" s="2">
        <f t="shared" si="0"/>
        <v>25102.79</v>
      </c>
      <c r="G30" s="12" t="s">
        <v>67</v>
      </c>
    </row>
    <row r="31" spans="1:11" x14ac:dyDescent="0.25">
      <c r="A31" s="1">
        <v>45265</v>
      </c>
      <c r="B31" s="2">
        <v>400</v>
      </c>
      <c r="E31" t="s">
        <v>68</v>
      </c>
      <c r="F31" s="2">
        <f t="shared" si="0"/>
        <v>25502.79</v>
      </c>
      <c r="G31" s="12" t="s">
        <v>69</v>
      </c>
    </row>
    <row r="32" spans="1:11" x14ac:dyDescent="0.25">
      <c r="A32" s="1">
        <v>45275</v>
      </c>
      <c r="B32" s="2"/>
      <c r="C32" s="2">
        <v>8.1</v>
      </c>
      <c r="D32" t="s">
        <v>12</v>
      </c>
      <c r="E32" s="18" t="s">
        <v>34</v>
      </c>
      <c r="F32" s="2">
        <f t="shared" si="0"/>
        <v>25494.690000000002</v>
      </c>
      <c r="G32" s="12">
        <v>14</v>
      </c>
      <c r="I32" s="1"/>
    </row>
    <row r="33" spans="1:9" x14ac:dyDescent="0.25">
      <c r="A33" s="1"/>
      <c r="B33" s="2"/>
      <c r="C33" s="2">
        <v>27.3</v>
      </c>
      <c r="D33" t="s">
        <v>36</v>
      </c>
      <c r="E33" s="18"/>
      <c r="F33" s="2">
        <f t="shared" si="0"/>
        <v>25467.390000000003</v>
      </c>
      <c r="G33" s="12">
        <v>14</v>
      </c>
      <c r="I33" s="1"/>
    </row>
    <row r="34" spans="1:9" x14ac:dyDescent="0.25">
      <c r="A34" s="1">
        <v>45278</v>
      </c>
      <c r="B34" s="2"/>
      <c r="C34" s="2">
        <v>19.3</v>
      </c>
      <c r="D34" t="s">
        <v>36</v>
      </c>
      <c r="E34" t="s">
        <v>34</v>
      </c>
      <c r="F34" s="2">
        <f t="shared" si="0"/>
        <v>25448.090000000004</v>
      </c>
      <c r="G34" s="12">
        <v>15</v>
      </c>
    </row>
    <row r="35" spans="1:9" x14ac:dyDescent="0.25">
      <c r="A35" s="1">
        <v>45278</v>
      </c>
      <c r="B35" s="11">
        <v>562</v>
      </c>
      <c r="D35" t="s">
        <v>4</v>
      </c>
      <c r="E35" t="s">
        <v>66</v>
      </c>
      <c r="F35" s="2">
        <f t="shared" si="0"/>
        <v>26010.090000000004</v>
      </c>
      <c r="G35" s="12" t="s">
        <v>39</v>
      </c>
    </row>
    <row r="36" spans="1:9" x14ac:dyDescent="0.25">
      <c r="A36" s="1">
        <v>45278</v>
      </c>
      <c r="B36" s="11">
        <v>100</v>
      </c>
      <c r="D36" t="s">
        <v>4</v>
      </c>
      <c r="E36" t="s">
        <v>66</v>
      </c>
      <c r="F36" s="2">
        <f t="shared" si="0"/>
        <v>26110.090000000004</v>
      </c>
      <c r="G36" s="12" t="s">
        <v>70</v>
      </c>
    </row>
    <row r="37" spans="1:9" x14ac:dyDescent="0.25">
      <c r="A37" s="1">
        <v>45279</v>
      </c>
      <c r="B37" s="2"/>
      <c r="C37" s="2">
        <v>775.99</v>
      </c>
      <c r="D37" t="s">
        <v>37</v>
      </c>
      <c r="E37" t="s">
        <v>71</v>
      </c>
      <c r="F37" s="2">
        <f t="shared" si="0"/>
        <v>25334.100000000002</v>
      </c>
      <c r="G37" s="12">
        <v>16</v>
      </c>
    </row>
    <row r="38" spans="1:9" x14ac:dyDescent="0.25">
      <c r="A38" s="1">
        <v>45279</v>
      </c>
      <c r="B38" s="2">
        <v>1000</v>
      </c>
      <c r="D38" t="s">
        <v>3</v>
      </c>
      <c r="E38" t="s">
        <v>60</v>
      </c>
      <c r="F38" s="2">
        <f t="shared" si="0"/>
        <v>26334.100000000002</v>
      </c>
      <c r="G38" s="12" t="s">
        <v>72</v>
      </c>
    </row>
    <row r="39" spans="1:9" x14ac:dyDescent="0.25">
      <c r="A39" s="1">
        <v>45307</v>
      </c>
      <c r="B39" s="2"/>
      <c r="C39" s="2">
        <v>80</v>
      </c>
      <c r="D39" t="s">
        <v>14</v>
      </c>
      <c r="E39" t="s">
        <v>73</v>
      </c>
      <c r="F39" s="2">
        <f t="shared" si="0"/>
        <v>26254.100000000002</v>
      </c>
      <c r="G39" s="12">
        <v>17</v>
      </c>
    </row>
    <row r="40" spans="1:9" x14ac:dyDescent="0.25">
      <c r="A40" s="1">
        <v>45313</v>
      </c>
      <c r="B40" s="2"/>
      <c r="C40" s="2">
        <v>53.25</v>
      </c>
      <c r="D40" t="s">
        <v>36</v>
      </c>
      <c r="E40" t="s">
        <v>34</v>
      </c>
      <c r="F40" s="2">
        <f t="shared" si="0"/>
        <v>26200.850000000002</v>
      </c>
      <c r="G40" s="12">
        <v>18</v>
      </c>
    </row>
    <row r="41" spans="1:9" x14ac:dyDescent="0.25">
      <c r="A41" s="1">
        <v>45341</v>
      </c>
      <c r="B41" s="2"/>
      <c r="C41" s="2">
        <v>1280.78</v>
      </c>
      <c r="D41" t="s">
        <v>33</v>
      </c>
      <c r="E41" t="s">
        <v>34</v>
      </c>
      <c r="F41" s="2">
        <f t="shared" si="0"/>
        <v>24920.070000000003</v>
      </c>
      <c r="G41" s="12">
        <v>19</v>
      </c>
    </row>
    <row r="42" spans="1:9" x14ac:dyDescent="0.25">
      <c r="A42" s="1">
        <v>45365</v>
      </c>
      <c r="B42" s="2"/>
      <c r="C42" s="2">
        <v>6000</v>
      </c>
      <c r="D42" t="s">
        <v>37</v>
      </c>
      <c r="E42" t="s">
        <v>71</v>
      </c>
      <c r="F42" s="2">
        <f t="shared" si="0"/>
        <v>18920.070000000003</v>
      </c>
      <c r="G42" s="12">
        <v>20</v>
      </c>
    </row>
    <row r="43" spans="1:9" x14ac:dyDescent="0.25">
      <c r="A43" s="1">
        <v>45366</v>
      </c>
      <c r="B43" s="2"/>
      <c r="C43" s="2">
        <v>18.45</v>
      </c>
      <c r="D43" t="s">
        <v>33</v>
      </c>
      <c r="E43" t="s">
        <v>34</v>
      </c>
      <c r="F43" s="2">
        <f t="shared" si="0"/>
        <v>18901.620000000003</v>
      </c>
      <c r="G43" s="12">
        <v>21</v>
      </c>
    </row>
    <row r="44" spans="1:9" x14ac:dyDescent="0.25">
      <c r="A44" s="1">
        <v>45366</v>
      </c>
      <c r="B44" s="2"/>
      <c r="C44" s="2">
        <v>14</v>
      </c>
      <c r="D44" t="s">
        <v>37</v>
      </c>
      <c r="F44" s="2">
        <f t="shared" si="0"/>
        <v>18887.620000000003</v>
      </c>
    </row>
    <row r="45" spans="1:9" x14ac:dyDescent="0.25">
      <c r="A45" s="1">
        <v>45376</v>
      </c>
      <c r="B45" s="2">
        <v>475</v>
      </c>
      <c r="D45" t="s">
        <v>5</v>
      </c>
      <c r="E45" t="s">
        <v>74</v>
      </c>
      <c r="F45" s="2">
        <f t="shared" si="0"/>
        <v>19362.620000000003</v>
      </c>
      <c r="G45" s="12" t="s">
        <v>75</v>
      </c>
    </row>
    <row r="46" spans="1:9" x14ac:dyDescent="0.25">
      <c r="A46" s="1">
        <v>45384</v>
      </c>
      <c r="B46" s="2">
        <v>500</v>
      </c>
      <c r="D46" t="s">
        <v>3</v>
      </c>
      <c r="E46" t="s">
        <v>60</v>
      </c>
      <c r="F46" s="2">
        <f t="shared" si="0"/>
        <v>19862.620000000003</v>
      </c>
      <c r="G46" s="12" t="s">
        <v>76</v>
      </c>
    </row>
    <row r="47" spans="1:9" x14ac:dyDescent="0.25">
      <c r="A47" s="1">
        <v>45400</v>
      </c>
      <c r="B47" s="2"/>
      <c r="C47" s="2">
        <v>1457.79</v>
      </c>
      <c r="D47" t="s">
        <v>37</v>
      </c>
      <c r="E47" t="s">
        <v>71</v>
      </c>
      <c r="F47" s="2">
        <f t="shared" si="0"/>
        <v>18404.830000000002</v>
      </c>
      <c r="G47" s="12">
        <v>22</v>
      </c>
    </row>
    <row r="48" spans="1:9" x14ac:dyDescent="0.25">
      <c r="A48" s="1">
        <v>45408</v>
      </c>
      <c r="B48" s="2">
        <v>50</v>
      </c>
      <c r="D48" t="s">
        <v>50</v>
      </c>
      <c r="E48" t="s">
        <v>77</v>
      </c>
      <c r="F48" s="2">
        <f t="shared" si="0"/>
        <v>18454.830000000002</v>
      </c>
      <c r="G48" s="12" t="s">
        <v>78</v>
      </c>
    </row>
    <row r="49" spans="1:7" x14ac:dyDescent="0.25">
      <c r="A49" s="1">
        <v>45412</v>
      </c>
      <c r="B49" s="2">
        <v>140</v>
      </c>
      <c r="D49" t="s">
        <v>35</v>
      </c>
      <c r="E49" t="s">
        <v>79</v>
      </c>
      <c r="F49" s="2">
        <f t="shared" si="0"/>
        <v>18594.830000000002</v>
      </c>
      <c r="G49" s="12" t="s">
        <v>69</v>
      </c>
    </row>
    <row r="50" spans="1:7" x14ac:dyDescent="0.25">
      <c r="A50" s="1">
        <v>45414</v>
      </c>
      <c r="B50" s="2">
        <v>200</v>
      </c>
      <c r="D50" t="s">
        <v>35</v>
      </c>
      <c r="E50" t="s">
        <v>80</v>
      </c>
      <c r="F50" s="2">
        <f t="shared" si="0"/>
        <v>18794.830000000002</v>
      </c>
      <c r="G50" s="12" t="s">
        <v>69</v>
      </c>
    </row>
    <row r="51" spans="1:7" x14ac:dyDescent="0.25">
      <c r="A51" s="1">
        <v>45414</v>
      </c>
      <c r="B51" s="2">
        <v>140</v>
      </c>
      <c r="D51" t="s">
        <v>35</v>
      </c>
      <c r="E51" t="s">
        <v>81</v>
      </c>
      <c r="F51" s="2">
        <f t="shared" si="0"/>
        <v>18934.830000000002</v>
      </c>
      <c r="G51" s="12" t="s">
        <v>69</v>
      </c>
    </row>
    <row r="52" spans="1:7" x14ac:dyDescent="0.25">
      <c r="A52" s="1">
        <v>45415</v>
      </c>
      <c r="B52" s="2">
        <v>140</v>
      </c>
      <c r="D52" t="s">
        <v>35</v>
      </c>
      <c r="E52" t="s">
        <v>82</v>
      </c>
      <c r="F52" s="2">
        <f t="shared" si="0"/>
        <v>19074.830000000002</v>
      </c>
      <c r="G52" s="12" t="s">
        <v>69</v>
      </c>
    </row>
    <row r="53" spans="1:7" x14ac:dyDescent="0.25">
      <c r="A53" s="1">
        <v>45419</v>
      </c>
      <c r="B53" s="2">
        <v>150</v>
      </c>
      <c r="D53" t="s">
        <v>35</v>
      </c>
      <c r="E53" t="s">
        <v>83</v>
      </c>
      <c r="F53" s="2">
        <f t="shared" si="0"/>
        <v>19224.830000000002</v>
      </c>
      <c r="G53" s="12" t="s">
        <v>69</v>
      </c>
    </row>
    <row r="54" spans="1:7" x14ac:dyDescent="0.25">
      <c r="A54" s="1">
        <v>45419</v>
      </c>
      <c r="B54" s="2"/>
      <c r="C54" s="2">
        <v>320</v>
      </c>
      <c r="D54" t="s">
        <v>45</v>
      </c>
      <c r="E54" t="s">
        <v>84</v>
      </c>
      <c r="F54" s="2">
        <f t="shared" si="0"/>
        <v>18904.830000000002</v>
      </c>
    </row>
    <row r="55" spans="1:7" x14ac:dyDescent="0.25">
      <c r="A55" s="1">
        <v>45425</v>
      </c>
      <c r="B55" s="2">
        <v>12.75</v>
      </c>
      <c r="D55" t="s">
        <v>50</v>
      </c>
      <c r="E55" t="s">
        <v>85</v>
      </c>
      <c r="F55" s="2">
        <f t="shared" si="0"/>
        <v>18917.580000000002</v>
      </c>
      <c r="G55" s="12" t="s">
        <v>69</v>
      </c>
    </row>
    <row r="56" spans="1:7" x14ac:dyDescent="0.25">
      <c r="A56" s="1">
        <v>45425</v>
      </c>
      <c r="B56" s="2">
        <v>4201</v>
      </c>
      <c r="D56" t="s">
        <v>4</v>
      </c>
      <c r="E56" t="s">
        <v>86</v>
      </c>
      <c r="F56" s="2">
        <f t="shared" si="0"/>
        <v>23118.58</v>
      </c>
      <c r="G56" s="12" t="s">
        <v>87</v>
      </c>
    </row>
    <row r="57" spans="1:7" x14ac:dyDescent="0.25">
      <c r="A57" s="1">
        <v>45425</v>
      </c>
      <c r="B57" s="2">
        <v>320</v>
      </c>
      <c r="E57" t="s">
        <v>68</v>
      </c>
      <c r="F57" s="2">
        <f t="shared" si="0"/>
        <v>23438.58</v>
      </c>
    </row>
    <row r="58" spans="1:7" x14ac:dyDescent="0.25">
      <c r="A58" s="1">
        <v>45426</v>
      </c>
      <c r="B58" s="2">
        <v>500</v>
      </c>
      <c r="D58" t="s">
        <v>3</v>
      </c>
      <c r="E58" t="s">
        <v>60</v>
      </c>
      <c r="F58" s="2">
        <f t="shared" si="0"/>
        <v>23938.58</v>
      </c>
      <c r="G58" s="12" t="s">
        <v>88</v>
      </c>
    </row>
    <row r="59" spans="1:7" x14ac:dyDescent="0.25">
      <c r="A59" s="1">
        <v>45429</v>
      </c>
      <c r="B59" s="2"/>
      <c r="C59" s="2">
        <v>549</v>
      </c>
      <c r="D59" t="s">
        <v>33</v>
      </c>
      <c r="E59" t="s">
        <v>89</v>
      </c>
      <c r="F59" s="2">
        <f t="shared" si="0"/>
        <v>23389.58</v>
      </c>
      <c r="G59" s="12">
        <v>23</v>
      </c>
    </row>
    <row r="60" spans="1:7" x14ac:dyDescent="0.25">
      <c r="A60" s="1">
        <v>45432</v>
      </c>
      <c r="B60" s="2"/>
      <c r="C60" s="2">
        <v>50</v>
      </c>
      <c r="D60" t="s">
        <v>36</v>
      </c>
      <c r="E60" t="s">
        <v>90</v>
      </c>
      <c r="F60" s="2">
        <f t="shared" si="0"/>
        <v>23339.58</v>
      </c>
      <c r="G60" s="12">
        <v>24</v>
      </c>
    </row>
    <row r="61" spans="1:7" x14ac:dyDescent="0.25">
      <c r="A61" s="1">
        <v>45433</v>
      </c>
      <c r="B61" s="2">
        <v>2000</v>
      </c>
      <c r="D61" t="s">
        <v>50</v>
      </c>
      <c r="E61" t="s">
        <v>91</v>
      </c>
      <c r="F61" s="2">
        <f t="shared" si="0"/>
        <v>25339.58</v>
      </c>
      <c r="G61" s="12" t="s">
        <v>69</v>
      </c>
    </row>
    <row r="62" spans="1:7" x14ac:dyDescent="0.25">
      <c r="A62" s="1">
        <v>45434</v>
      </c>
      <c r="B62" s="2"/>
      <c r="C62" s="2">
        <v>45</v>
      </c>
      <c r="D62" t="s">
        <v>33</v>
      </c>
      <c r="E62" t="s">
        <v>34</v>
      </c>
      <c r="F62" s="2">
        <f t="shared" si="0"/>
        <v>25294.58</v>
      </c>
      <c r="G62" s="12">
        <v>25</v>
      </c>
    </row>
    <row r="63" spans="1:7" x14ac:dyDescent="0.25">
      <c r="A63" s="1">
        <v>45434</v>
      </c>
      <c r="B63" s="2">
        <v>820</v>
      </c>
      <c r="D63" t="s">
        <v>35</v>
      </c>
      <c r="E63" t="s">
        <v>92</v>
      </c>
      <c r="F63" s="2">
        <f t="shared" si="0"/>
        <v>26114.58</v>
      </c>
      <c r="G63" s="12" t="s">
        <v>69</v>
      </c>
    </row>
    <row r="64" spans="1:7" x14ac:dyDescent="0.25">
      <c r="A64" s="1">
        <v>45449</v>
      </c>
      <c r="B64" s="2">
        <v>3000</v>
      </c>
      <c r="D64" t="s">
        <v>50</v>
      </c>
      <c r="E64" t="s">
        <v>93</v>
      </c>
      <c r="F64" s="2">
        <f t="shared" si="0"/>
        <v>29114.58</v>
      </c>
      <c r="G64" s="12" t="s">
        <v>78</v>
      </c>
    </row>
    <row r="65" spans="1:7" x14ac:dyDescent="0.25">
      <c r="A65" s="1">
        <v>45454</v>
      </c>
      <c r="B65" s="11">
        <v>326.5</v>
      </c>
      <c r="D65" t="s">
        <v>4</v>
      </c>
      <c r="E65" t="s">
        <v>94</v>
      </c>
      <c r="F65" s="2">
        <f t="shared" si="0"/>
        <v>29441.08</v>
      </c>
      <c r="G65" s="12" t="s">
        <v>95</v>
      </c>
    </row>
    <row r="66" spans="1:7" x14ac:dyDescent="0.25">
      <c r="A66" s="1">
        <v>45454</v>
      </c>
      <c r="B66" s="2">
        <v>328.5</v>
      </c>
      <c r="D66" t="s">
        <v>4</v>
      </c>
      <c r="E66" t="s">
        <v>96</v>
      </c>
      <c r="F66" s="2">
        <f t="shared" si="0"/>
        <v>29769.58</v>
      </c>
      <c r="G66" s="12" t="s">
        <v>39</v>
      </c>
    </row>
    <row r="67" spans="1:7" x14ac:dyDescent="0.25">
      <c r="A67" s="1">
        <v>45455</v>
      </c>
      <c r="B67" s="2"/>
      <c r="C67" s="2">
        <v>9.6999999999999993</v>
      </c>
      <c r="D67" t="s">
        <v>37</v>
      </c>
      <c r="E67" t="s">
        <v>34</v>
      </c>
      <c r="F67" s="2">
        <f t="shared" si="0"/>
        <v>29759.88</v>
      </c>
      <c r="G67" s="12">
        <v>26</v>
      </c>
    </row>
    <row r="68" spans="1:7" x14ac:dyDescent="0.25">
      <c r="A68" s="1">
        <v>45457</v>
      </c>
      <c r="B68" s="2">
        <v>60</v>
      </c>
      <c r="D68" t="s">
        <v>35</v>
      </c>
      <c r="E68" t="s">
        <v>97</v>
      </c>
      <c r="F68" s="2">
        <f t="shared" si="0"/>
        <v>29819.88</v>
      </c>
      <c r="G68" s="12" t="s">
        <v>69</v>
      </c>
    </row>
    <row r="69" spans="1:7" x14ac:dyDescent="0.25">
      <c r="A69" s="1">
        <v>45457</v>
      </c>
      <c r="B69" s="2">
        <v>60</v>
      </c>
      <c r="D69" t="s">
        <v>35</v>
      </c>
      <c r="E69" t="s">
        <v>98</v>
      </c>
      <c r="F69" s="2">
        <f t="shared" ref="F69:F88" si="1">F68+B69-C69</f>
        <v>29879.88</v>
      </c>
      <c r="G69" s="12" t="s">
        <v>69</v>
      </c>
    </row>
    <row r="70" spans="1:7" x14ac:dyDescent="0.25">
      <c r="A70" s="1">
        <v>45467</v>
      </c>
      <c r="B70" s="2">
        <v>50</v>
      </c>
      <c r="D70" t="s">
        <v>35</v>
      </c>
      <c r="E70" t="s">
        <v>99</v>
      </c>
      <c r="F70" s="2">
        <f t="shared" si="1"/>
        <v>29929.88</v>
      </c>
      <c r="G70" s="12" t="s">
        <v>69</v>
      </c>
    </row>
    <row r="71" spans="1:7" x14ac:dyDescent="0.25">
      <c r="A71" s="1">
        <v>45470</v>
      </c>
      <c r="B71" s="2"/>
      <c r="C71" s="2">
        <v>2100</v>
      </c>
      <c r="D71" t="s">
        <v>37</v>
      </c>
      <c r="E71" t="s">
        <v>71</v>
      </c>
      <c r="F71" s="2">
        <f t="shared" si="1"/>
        <v>27829.88</v>
      </c>
      <c r="G71" s="12">
        <v>27</v>
      </c>
    </row>
    <row r="72" spans="1:7" x14ac:dyDescent="0.25">
      <c r="A72" s="1">
        <v>45470</v>
      </c>
      <c r="B72" s="2">
        <v>100</v>
      </c>
      <c r="D72" t="s">
        <v>50</v>
      </c>
      <c r="E72" t="s">
        <v>100</v>
      </c>
      <c r="F72" s="2">
        <f t="shared" si="1"/>
        <v>27929.88</v>
      </c>
      <c r="G72" s="12" t="s">
        <v>101</v>
      </c>
    </row>
    <row r="73" spans="1:7" x14ac:dyDescent="0.25">
      <c r="A73" s="1">
        <v>45474</v>
      </c>
      <c r="B73" s="11">
        <v>490</v>
      </c>
      <c r="D73" t="s">
        <v>4</v>
      </c>
      <c r="E73" t="s">
        <v>102</v>
      </c>
      <c r="F73" s="2">
        <f t="shared" si="1"/>
        <v>28419.88</v>
      </c>
      <c r="G73" s="12" t="s">
        <v>39</v>
      </c>
    </row>
    <row r="74" spans="1:7" x14ac:dyDescent="0.25">
      <c r="A74" s="1">
        <v>45474</v>
      </c>
      <c r="B74" s="2">
        <v>595</v>
      </c>
      <c r="D74" t="s">
        <v>35</v>
      </c>
      <c r="E74" t="s">
        <v>103</v>
      </c>
      <c r="F74" s="2">
        <f t="shared" si="1"/>
        <v>29014.880000000001</v>
      </c>
      <c r="G74" s="12" t="s">
        <v>95</v>
      </c>
    </row>
    <row r="75" spans="1:7" x14ac:dyDescent="0.25">
      <c r="A75" s="1">
        <v>45478</v>
      </c>
      <c r="B75" s="2"/>
      <c r="C75" s="2">
        <v>51.77</v>
      </c>
      <c r="D75" t="s">
        <v>36</v>
      </c>
      <c r="E75" t="s">
        <v>34</v>
      </c>
      <c r="F75" s="2">
        <f t="shared" si="1"/>
        <v>28963.11</v>
      </c>
      <c r="G75" s="12">
        <v>28</v>
      </c>
    </row>
    <row r="76" spans="1:7" x14ac:dyDescent="0.25">
      <c r="A76" s="1">
        <v>45482</v>
      </c>
      <c r="B76" s="2">
        <v>100</v>
      </c>
      <c r="D76" t="s">
        <v>37</v>
      </c>
      <c r="E76" t="s">
        <v>104</v>
      </c>
      <c r="F76" s="2">
        <f t="shared" si="1"/>
        <v>29063.11</v>
      </c>
      <c r="G76" s="12" t="s">
        <v>95</v>
      </c>
    </row>
    <row r="77" spans="1:7" x14ac:dyDescent="0.25">
      <c r="A77" s="1">
        <v>45482</v>
      </c>
      <c r="B77" s="2">
        <v>40</v>
      </c>
      <c r="D77" t="s">
        <v>3</v>
      </c>
      <c r="F77" s="2">
        <f t="shared" si="1"/>
        <v>29103.11</v>
      </c>
    </row>
    <row r="78" spans="1:7" x14ac:dyDescent="0.25">
      <c r="A78" s="1">
        <v>45483</v>
      </c>
      <c r="B78" s="2">
        <v>140</v>
      </c>
      <c r="D78" t="s">
        <v>35</v>
      </c>
      <c r="E78" t="s">
        <v>105</v>
      </c>
      <c r="F78" s="2">
        <f t="shared" si="1"/>
        <v>29243.11</v>
      </c>
      <c r="G78" s="12" t="s">
        <v>69</v>
      </c>
    </row>
    <row r="79" spans="1:7" x14ac:dyDescent="0.25">
      <c r="A79" s="1">
        <v>45485</v>
      </c>
      <c r="B79" s="2">
        <v>160</v>
      </c>
      <c r="D79" t="s">
        <v>35</v>
      </c>
      <c r="E79" t="s">
        <v>106</v>
      </c>
      <c r="F79" s="2">
        <f t="shared" si="1"/>
        <v>29403.11</v>
      </c>
      <c r="G79" s="12" t="s">
        <v>69</v>
      </c>
    </row>
    <row r="80" spans="1:7" x14ac:dyDescent="0.25">
      <c r="A80" s="1">
        <v>45496</v>
      </c>
      <c r="B80" s="2"/>
      <c r="C80" s="2">
        <v>28.8</v>
      </c>
      <c r="D80" t="s">
        <v>33</v>
      </c>
      <c r="E80" t="s">
        <v>34</v>
      </c>
      <c r="F80" s="2">
        <f t="shared" si="1"/>
        <v>29374.31</v>
      </c>
      <c r="G80" s="12">
        <v>29</v>
      </c>
    </row>
    <row r="81" spans="1:8" x14ac:dyDescent="0.25">
      <c r="A81" s="1">
        <v>45496</v>
      </c>
      <c r="B81" s="2"/>
      <c r="C81" s="2">
        <v>110</v>
      </c>
      <c r="D81" t="s">
        <v>37</v>
      </c>
      <c r="E81" t="s">
        <v>34</v>
      </c>
      <c r="F81" s="2">
        <f t="shared" si="1"/>
        <v>29264.31</v>
      </c>
      <c r="G81" s="12">
        <v>30</v>
      </c>
    </row>
    <row r="82" spans="1:8" x14ac:dyDescent="0.25">
      <c r="A82" s="1">
        <v>45496</v>
      </c>
      <c r="B82" s="2"/>
      <c r="C82" s="2">
        <v>100</v>
      </c>
      <c r="D82" t="s">
        <v>36</v>
      </c>
      <c r="E82" t="s">
        <v>107</v>
      </c>
      <c r="F82" s="2">
        <f t="shared" si="1"/>
        <v>29164.31</v>
      </c>
      <c r="G82" s="12">
        <v>31</v>
      </c>
    </row>
    <row r="83" spans="1:8" x14ac:dyDescent="0.25">
      <c r="A83" s="1">
        <v>45506</v>
      </c>
      <c r="B83" s="2"/>
      <c r="C83" s="2">
        <v>44.2</v>
      </c>
      <c r="D83" t="s">
        <v>36</v>
      </c>
      <c r="E83" t="s">
        <v>34</v>
      </c>
      <c r="F83" s="2">
        <f t="shared" si="1"/>
        <v>29120.11</v>
      </c>
      <c r="G83" s="12">
        <v>32</v>
      </c>
    </row>
    <row r="84" spans="1:8" x14ac:dyDescent="0.25">
      <c r="A84" s="1">
        <v>45511</v>
      </c>
      <c r="B84" s="2"/>
      <c r="C84" s="2">
        <v>209.88</v>
      </c>
      <c r="D84" t="s">
        <v>36</v>
      </c>
      <c r="E84" t="s">
        <v>108</v>
      </c>
      <c r="F84" s="2">
        <f t="shared" si="1"/>
        <v>28910.23</v>
      </c>
      <c r="G84" s="12">
        <v>33</v>
      </c>
    </row>
    <row r="85" spans="1:8" x14ac:dyDescent="0.25">
      <c r="A85" s="1">
        <v>45524</v>
      </c>
      <c r="B85" s="2">
        <v>45</v>
      </c>
      <c r="D85" t="s">
        <v>35</v>
      </c>
      <c r="E85" t="s">
        <v>109</v>
      </c>
      <c r="F85" s="2">
        <f t="shared" si="1"/>
        <v>28955.23</v>
      </c>
      <c r="G85" s="12" t="s">
        <v>110</v>
      </c>
    </row>
    <row r="86" spans="1:8" x14ac:dyDescent="0.25">
      <c r="A86" s="1">
        <v>45527</v>
      </c>
      <c r="B86" s="2"/>
      <c r="C86" s="2">
        <v>54.23</v>
      </c>
      <c r="D86" t="s">
        <v>36</v>
      </c>
      <c r="E86" s="18" t="s">
        <v>34</v>
      </c>
      <c r="F86" s="2">
        <f t="shared" si="1"/>
        <v>28901</v>
      </c>
      <c r="G86" s="19">
        <v>34</v>
      </c>
    </row>
    <row r="87" spans="1:8" x14ac:dyDescent="0.25">
      <c r="A87" s="1">
        <v>45527</v>
      </c>
      <c r="B87" s="2"/>
      <c r="C87" s="2">
        <v>45</v>
      </c>
      <c r="D87" t="s">
        <v>33</v>
      </c>
      <c r="E87" s="18"/>
      <c r="F87" s="2">
        <f t="shared" si="1"/>
        <v>28856</v>
      </c>
      <c r="G87" s="19"/>
    </row>
    <row r="88" spans="1:8" x14ac:dyDescent="0.25">
      <c r="A88" s="1">
        <v>45540</v>
      </c>
      <c r="C88" s="2">
        <v>600</v>
      </c>
      <c r="D88" t="s">
        <v>37</v>
      </c>
      <c r="E88" t="s">
        <v>71</v>
      </c>
      <c r="F88" s="2">
        <f t="shared" si="1"/>
        <v>28256</v>
      </c>
      <c r="G88" s="12">
        <v>35</v>
      </c>
    </row>
    <row r="89" spans="1:8" x14ac:dyDescent="0.25">
      <c r="B89" s="3">
        <f>SUM(B5:B88)</f>
        <v>22874.73</v>
      </c>
      <c r="C89" s="4">
        <f>SUM(C5:C88)</f>
        <v>16044.390000000001</v>
      </c>
      <c r="F89" s="2"/>
    </row>
    <row r="90" spans="1:8" x14ac:dyDescent="0.25">
      <c r="F90" s="2"/>
    </row>
    <row r="92" spans="1:8" x14ac:dyDescent="0.25">
      <c r="A92" t="s">
        <v>111</v>
      </c>
      <c r="B92" s="5">
        <v>22874.73</v>
      </c>
      <c r="D92" t="s">
        <v>9</v>
      </c>
      <c r="E92" s="5">
        <v>16044.39</v>
      </c>
    </row>
    <row r="93" spans="1:8" x14ac:dyDescent="0.25">
      <c r="A93" t="s">
        <v>112</v>
      </c>
      <c r="B93">
        <v>720</v>
      </c>
      <c r="E93">
        <v>720</v>
      </c>
    </row>
    <row r="94" spans="1:8" ht="15.75" x14ac:dyDescent="0.25">
      <c r="B94" s="6">
        <v>22154.73</v>
      </c>
      <c r="E94" s="7">
        <v>15324.39</v>
      </c>
      <c r="G94" s="12" t="s">
        <v>113</v>
      </c>
      <c r="H94" s="8">
        <v>6830.34</v>
      </c>
    </row>
  </sheetData>
  <autoFilter ref="A3:G89" xr:uid="{8D289276-6D09-41AC-A807-085C5CA1C1B8}"/>
  <mergeCells count="7">
    <mergeCell ref="E86:E87"/>
    <mergeCell ref="G86:G87"/>
    <mergeCell ref="A13:A16"/>
    <mergeCell ref="E13:E16"/>
    <mergeCell ref="G13:G16"/>
    <mergeCell ref="E21:E22"/>
    <mergeCell ref="E32:E33"/>
  </mergeCells>
  <dataValidations count="2">
    <dataValidation type="list" allowBlank="1" showInputMessage="1" showErrorMessage="1" sqref="D4" xr:uid="{E5BDDB89-3793-4B1E-BA54-B434E0A60D6B}">
      <formula1>$I$3:$I$17</formula1>
    </dataValidation>
    <dataValidation type="list" allowBlank="1" showInputMessage="1" showErrorMessage="1" sqref="D5:D88" xr:uid="{A13AFEAE-EDD8-41F5-8F1C-0A85AA96EC44}">
      <formula1>$I$3:$I$18</formula1>
    </dataValidation>
  </dataValidations>
  <pageMargins left="0.7" right="0.7" top="0.75" bottom="0.75" header="0.3" footer="0.3"/>
  <pageSetup paperSize="9" orientation="portrait" horizontalDpi="4294967292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403B0EA9-6D3C-4829-8D95-61A9E7FC55E9}"/>
</file>

<file path=customXml/itemProps2.xml><?xml version="1.0" encoding="utf-8"?>
<ds:datastoreItem xmlns:ds="http://schemas.openxmlformats.org/officeDocument/2006/customXml" ds:itemID="{26F27EA0-7BCF-48AA-94AD-689838F1AD5E}"/>
</file>

<file path=customXml/itemProps3.xml><?xml version="1.0" encoding="utf-8"?>
<ds:datastoreItem xmlns:ds="http://schemas.openxmlformats.org/officeDocument/2006/customXml" ds:itemID="{5B62A483-3802-4A4A-88B6-D9728D8D83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Accounts 30092025</vt:lpstr>
      <vt:lpstr>Bank Reconciliation APE300925</vt:lpstr>
      <vt:lpstr>Accounts 300924</vt:lpstr>
      <vt:lpstr>Bank Reconcilation APE 303924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Grace McKenzie</dc:creator>
  <cp:keywords/>
  <dc:description/>
  <cp:lastModifiedBy>Anona Fraser</cp:lastModifiedBy>
  <cp:revision/>
  <cp:lastPrinted>2026-06-05T19:51:27Z</cp:lastPrinted>
  <dcterms:created xsi:type="dcterms:W3CDTF">2025-03-17T11:31:17Z</dcterms:created>
  <dcterms:modified xsi:type="dcterms:W3CDTF">2026-06-29T05:46:22Z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