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XGGC.SCOT.NHS.UK\GGCData\FolderRedirects\GRI2\MCDAICL725\My Documents\"/>
    </mc:Choice>
  </mc:AlternateContent>
  <bookViews>
    <workbookView xWindow="0" yWindow="0" windowWidth="19200" windowHeight="7190"/>
  </bookViews>
  <sheets>
    <sheet name="General Fund" sheetId="3" r:id="rId1"/>
    <sheet name="Receipt Voucher" sheetId="1" r:id="rId2"/>
    <sheet name="Greenock - Monthly Statement" sheetId="8" r:id="rId3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3" l="1"/>
  <c r="G14" i="3"/>
  <c r="G7" i="3"/>
  <c r="I36" i="8" l="1"/>
  <c r="I28" i="8"/>
  <c r="I22" i="8"/>
  <c r="A8" i="3"/>
  <c r="A9" i="3" s="1"/>
  <c r="A10" i="3" s="1"/>
  <c r="A11" i="3" s="1"/>
  <c r="A12" i="3" s="1"/>
  <c r="A13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117" i="3" s="1"/>
  <c r="A118" i="3" s="1"/>
  <c r="A119" i="3" s="1"/>
  <c r="A120" i="3" s="1"/>
  <c r="A121" i="3" s="1"/>
  <c r="A122" i="3" s="1"/>
  <c r="A123" i="3" s="1"/>
  <c r="A124" i="3" s="1"/>
  <c r="A125" i="3" s="1"/>
  <c r="I38" i="8" l="1"/>
  <c r="G38" i="8"/>
  <c r="I13" i="8"/>
  <c r="I30" i="8" l="1"/>
  <c r="F10" i="1" l="1"/>
  <c r="G22" i="1"/>
  <c r="G14" i="1"/>
  <c r="G6" i="3" l="1"/>
  <c r="G8" i="3" s="1"/>
  <c r="G9" i="3" s="1"/>
  <c r="G10" i="3" s="1"/>
  <c r="G11" i="3" s="1"/>
  <c r="G12" i="3" s="1"/>
  <c r="G13" i="3" s="1"/>
  <c r="G16" i="3" s="1"/>
  <c r="G17" i="3" s="1"/>
  <c r="G18" i="3" s="1"/>
  <c r="G19" i="3" s="1"/>
  <c r="G20" i="3" s="1"/>
  <c r="E18" i="1"/>
  <c r="G21" i="3" l="1"/>
  <c r="G22" i="3" s="1"/>
  <c r="G23" i="3" s="1"/>
  <c r="G24" i="3" s="1"/>
  <c r="G25" i="3" s="1"/>
  <c r="G26" i="3" s="1"/>
  <c r="G27" i="3" s="1"/>
  <c r="G28" i="3" s="1"/>
  <c r="G29" i="3" s="1"/>
  <c r="G30" i="3" s="1"/>
  <c r="G31" i="3" s="1"/>
  <c r="G32" i="3" l="1"/>
  <c r="G33" i="3" l="1"/>
  <c r="G34" i="3" s="1"/>
  <c r="G35" i="3" s="1"/>
  <c r="G36" i="3" s="1"/>
  <c r="G37" i="3" l="1"/>
  <c r="G38" i="3" s="1"/>
  <c r="G39" i="3" l="1"/>
  <c r="G40" i="3" s="1"/>
  <c r="G41" i="3" s="1"/>
  <c r="G42" i="3" s="1"/>
  <c r="G43" i="3" s="1"/>
  <c r="G44" i="3" s="1"/>
  <c r="G45" i="3" s="1"/>
  <c r="G46" i="3" s="1"/>
  <c r="G47" i="3" s="1"/>
  <c r="G48" i="3" l="1"/>
  <c r="G49" i="3" s="1"/>
  <c r="G50" i="3" s="1"/>
  <c r="G51" i="3" s="1"/>
  <c r="G52" i="3" s="1"/>
  <c r="G53" i="3" s="1"/>
  <c r="G54" i="3" s="1"/>
  <c r="G55" i="3" s="1"/>
  <c r="G56" i="3" l="1"/>
  <c r="G57" i="3" l="1"/>
  <c r="G58" i="3" s="1"/>
  <c r="G59" i="3" s="1"/>
  <c r="G60" i="3" l="1"/>
  <c r="G61" i="3" s="1"/>
  <c r="G62" i="3" s="1"/>
  <c r="G63" i="3" s="1"/>
  <c r="G64" i="3" s="1"/>
  <c r="G65" i="3" s="1"/>
  <c r="G66" i="3" s="1"/>
  <c r="G67" i="3" s="1"/>
  <c r="G68" i="3" s="1"/>
  <c r="G69" i="3" s="1"/>
  <c r="G70" i="3" s="1"/>
  <c r="G71" i="3" s="1"/>
  <c r="G72" i="3" l="1"/>
  <c r="G73" i="3" s="1"/>
  <c r="G74" i="3" s="1"/>
  <c r="G75" i="3" s="1"/>
  <c r="G76" i="3" s="1"/>
  <c r="G77" i="3" s="1"/>
  <c r="G78" i="3" s="1"/>
  <c r="G79" i="3" l="1"/>
  <c r="G80" i="3" s="1"/>
  <c r="G81" i="3" s="1"/>
  <c r="G82" i="3" l="1"/>
  <c r="G83" i="3" s="1"/>
  <c r="G84" i="3" s="1"/>
  <c r="G85" i="3" s="1"/>
  <c r="G86" i="3" s="1"/>
  <c r="G87" i="3" s="1"/>
  <c r="G88" i="3" s="1"/>
  <c r="G89" i="3" s="1"/>
  <c r="G90" i="3" s="1"/>
  <c r="G91" i="3" l="1"/>
  <c r="G92" i="3" s="1"/>
  <c r="G93" i="3" s="1"/>
  <c r="G94" i="3" s="1"/>
  <c r="G95" i="3" s="1"/>
  <c r="G96" i="3" s="1"/>
  <c r="G97" i="3" l="1"/>
  <c r="G98" i="3" s="1"/>
  <c r="G99" i="3" s="1"/>
  <c r="G100" i="3" s="1"/>
  <c r="G101" i="3" s="1"/>
  <c r="G102" i="3" s="1"/>
  <c r="G103" i="3" l="1"/>
  <c r="G104" i="3" s="1"/>
  <c r="G105" i="3" s="1"/>
  <c r="G106" i="3" s="1"/>
  <c r="G107" i="3" s="1"/>
  <c r="G108" i="3" s="1"/>
  <c r="G109" i="3" l="1"/>
  <c r="G110" i="3" s="1"/>
  <c r="G111" i="3" s="1"/>
  <c r="G112" i="3" l="1"/>
  <c r="G113" i="3" s="1"/>
  <c r="G114" i="3" s="1"/>
  <c r="G115" i="3" s="1"/>
  <c r="G116" i="3" l="1"/>
  <c r="G117" i="3" s="1"/>
  <c r="G118" i="3" s="1"/>
  <c r="G119" i="3" s="1"/>
  <c r="G120" i="3" s="1"/>
  <c r="G121" i="3" s="1"/>
  <c r="G122" i="3" s="1"/>
  <c r="G123" i="3" s="1"/>
  <c r="G124" i="3" s="1"/>
  <c r="G125" i="3" l="1"/>
</calcChain>
</file>

<file path=xl/sharedStrings.xml><?xml version="1.0" encoding="utf-8"?>
<sst xmlns="http://schemas.openxmlformats.org/spreadsheetml/2006/main" count="109" uniqueCount="74">
  <si>
    <t>Ser No</t>
  </si>
  <si>
    <t>Date</t>
  </si>
  <si>
    <t>Payment / 
Receipt 
Voucher No</t>
  </si>
  <si>
    <t xml:space="preserve">Details of Transaction </t>
  </si>
  <si>
    <t>Debit</t>
  </si>
  <si>
    <t>Credit</t>
  </si>
  <si>
    <t>Balance</t>
  </si>
  <si>
    <t xml:space="preserve"> </t>
  </si>
  <si>
    <t>Receipts Covering Page</t>
  </si>
  <si>
    <t>Description of Transaction</t>
  </si>
  <si>
    <t>BGC or
Chq No</t>
  </si>
  <si>
    <t>£</t>
  </si>
  <si>
    <t xml:space="preserve">I have paid to the Sqn Funds the sum of </t>
  </si>
  <si>
    <t>as listed above.</t>
  </si>
  <si>
    <t xml:space="preserve">I have received the sum of </t>
  </si>
  <si>
    <t>Assets:</t>
  </si>
  <si>
    <t>Tangible Property</t>
  </si>
  <si>
    <t>Liabilities:</t>
  </si>
  <si>
    <t>Outstanding Approved Grants (see list below)</t>
  </si>
  <si>
    <t>Total</t>
  </si>
  <si>
    <t>The above is a true reflection of the figures in the following accounts:</t>
  </si>
  <si>
    <t>Signature</t>
  </si>
  <si>
    <t>Position</t>
  </si>
  <si>
    <t>Armargh Branch:  General/Welfare/Wings Account</t>
  </si>
  <si>
    <t>Treasurer</t>
  </si>
  <si>
    <t>&lt;Insert Details&gt;</t>
  </si>
  <si>
    <t>MONTHLY STATEMENT OF ACCOUNTS FOR ARMAGH BRANCH</t>
  </si>
  <si>
    <t>ARMAGH BRANCH - FUNDS STATEMENT OF ACCOUNT AS AT:</t>
  </si>
  <si>
    <t xml:space="preserve">Investments </t>
  </si>
  <si>
    <t>Welfare Fund</t>
  </si>
  <si>
    <t xml:space="preserve">Other Liabilities </t>
  </si>
  <si>
    <t>Lodged Charity Monies (Wings Funds)</t>
  </si>
  <si>
    <t>Long Term Assets (a)</t>
  </si>
  <si>
    <t xml:space="preserve">Wings Fund </t>
  </si>
  <si>
    <t xml:space="preserve">General Fund </t>
  </si>
  <si>
    <t xml:space="preserve">Floats </t>
  </si>
  <si>
    <t xml:space="preserve">Cash in hand </t>
  </si>
  <si>
    <t>Current Assets (b)</t>
  </si>
  <si>
    <t>Current Liabilites (c)</t>
  </si>
  <si>
    <t>Net Assets (a + b - c):</t>
  </si>
  <si>
    <t>Provisioned Incomes (d)</t>
  </si>
  <si>
    <t>Wings Stocks Held (e)</t>
  </si>
  <si>
    <t>(b-d-e-c)</t>
  </si>
  <si>
    <t>Armagh Branch Investements</t>
  </si>
  <si>
    <t>Armagh Branch General Funds</t>
  </si>
  <si>
    <t>Armagh Branch Welfare Funds</t>
  </si>
  <si>
    <t>Armagh Branch Wings Funds</t>
  </si>
  <si>
    <t xml:space="preserve">Check of Accounts by Chair </t>
  </si>
  <si>
    <t>Chair</t>
  </si>
  <si>
    <t>Wing collection</t>
  </si>
  <si>
    <t>Cash</t>
  </si>
  <si>
    <t>Approved Grants (approved by Committee)</t>
  </si>
  <si>
    <t>Actual usable cash available to Branch Committee as at:</t>
  </si>
  <si>
    <t>Name</t>
  </si>
  <si>
    <t>Account Name:  RAFA Greenock</t>
  </si>
  <si>
    <t>Account No:  00728121</t>
  </si>
  <si>
    <t>Sort Code:  80-08-21</t>
  </si>
  <si>
    <t>£15 paid in (dep)</t>
  </si>
  <si>
    <t>CHQ</t>
  </si>
  <si>
    <t>1000 payment CHQ paid out by J.G</t>
  </si>
  <si>
    <t>DEP (500106)</t>
  </si>
  <si>
    <t xml:space="preserve">Garage Money - Cromar Garages </t>
  </si>
  <si>
    <t>FPI</t>
  </si>
  <si>
    <t>Garage Money - M Leith</t>
  </si>
  <si>
    <t>Garage Money - Darroch Dunn Cons</t>
  </si>
  <si>
    <t>C AND A HOUSEHOLD LT</t>
  </si>
  <si>
    <t>BGC</t>
  </si>
  <si>
    <t>MEMBERSHIPS</t>
  </si>
  <si>
    <t>FPO</t>
  </si>
  <si>
    <t>Insurance Payment - Paid from Sharons own account</t>
  </si>
  <si>
    <t>Remembrance Sunday Payment - Paid from Sharons own account</t>
  </si>
  <si>
    <t>Greenock BRANCH - FUNDS STATEMENT OF ACCOUNT AS AT:</t>
  </si>
  <si>
    <t>Opening Balance 2025 - £11.112.37</t>
  </si>
  <si>
    <t>Garage Money - Leith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</si>
</sst>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£&quot;#,##0;[Red]\-&quot;£&quot;#,##0"/>
    <numFmt numFmtId="7" formatCode="&quot;£&quot;#,##0.00;\-&quot;£&quot;#,##0.00"/>
    <numFmt numFmtId="8" formatCode="&quot;£&quot;#,##0.00;[Red]\-&quot;£&quot;#,##0.00"/>
    <numFmt numFmtId="44" formatCode="_-&quot;£&quot;* #,##0.00_-;\-&quot;£&quot;* #,##0.00_-;_-&quot;£&quot;* &quot;-&quot;??_-;_-@_-"/>
    <numFmt numFmtId="164" formatCode="d\-mmm\-yy"/>
    <numFmt numFmtId="165" formatCode="_-[$£-809]* #,##0.00_-;\-[$£-809]* #,##0.00_-;_-[$£-809]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Arial"/>
      <family val="2"/>
    </font>
    <font>
      <sz val="12"/>
      <color indexed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8"/>
      <name val="Calibri"/>
      <family val="2"/>
      <scheme val="minor"/>
    </font>
    <font>
      <sz val="11"/>
      <color indexed="8"/>
      <name val="Arial"/>
      <family val="2"/>
    </font>
    <font>
      <sz val="11"/>
      <color rgb="FF000000"/>
      <name val="Arial"/>
      <family val="2"/>
    </font>
    <font>
      <b/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/>
    <xf numFmtId="0" fontId="4" fillId="2" borderId="1" xfId="0" applyFont="1" applyFill="1" applyBorder="1"/>
    <xf numFmtId="0" fontId="4" fillId="2" borderId="1" xfId="0" applyFont="1" applyFill="1" applyBorder="1" applyAlignment="1">
      <alignment wrapText="1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0" fillId="0" borderId="1" xfId="0" applyBorder="1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15" fontId="0" fillId="0" borderId="1" xfId="0" applyNumberFormat="1" applyBorder="1"/>
    <xf numFmtId="0" fontId="2" fillId="0" borderId="0" xfId="0" applyFont="1"/>
    <xf numFmtId="44" fontId="0" fillId="0" borderId="1" xfId="1" applyFont="1" applyBorder="1" applyAlignment="1">
      <alignment horizontal="right"/>
    </xf>
    <xf numFmtId="44" fontId="2" fillId="0" borderId="0" xfId="0" applyNumberFormat="1" applyFont="1"/>
    <xf numFmtId="44" fontId="0" fillId="4" borderId="1" xfId="1" applyFont="1" applyFill="1" applyBorder="1" applyAlignment="1">
      <alignment horizontal="right"/>
    </xf>
    <xf numFmtId="0" fontId="0" fillId="4" borderId="1" xfId="0" applyFill="1" applyBorder="1"/>
    <xf numFmtId="8" fontId="0" fillId="4" borderId="1" xfId="1" applyNumberFormat="1" applyFont="1" applyFill="1" applyBorder="1" applyAlignment="1">
      <alignment horizontal="right"/>
    </xf>
    <xf numFmtId="44" fontId="0" fillId="0" borderId="0" xfId="1" applyFont="1"/>
    <xf numFmtId="44" fontId="2" fillId="0" borderId="0" xfId="1" applyFont="1"/>
    <xf numFmtId="44" fontId="0" fillId="0" borderId="1" xfId="1" applyFont="1" applyBorder="1"/>
    <xf numFmtId="44" fontId="1" fillId="4" borderId="1" xfId="1" applyFont="1" applyFill="1" applyBorder="1" applyAlignment="1">
      <alignment horizontal="right"/>
    </xf>
    <xf numFmtId="0" fontId="0" fillId="0" borderId="1" xfId="0" applyBorder="1" applyAlignment="1">
      <alignment horizontal="center"/>
    </xf>
    <xf numFmtId="0" fontId="6" fillId="0" borderId="0" xfId="0" applyFont="1" applyAlignment="1">
      <alignment horizontal="center"/>
    </xf>
    <xf numFmtId="165" fontId="0" fillId="0" borderId="0" xfId="0" applyNumberFormat="1"/>
    <xf numFmtId="165" fontId="2" fillId="0" borderId="0" xfId="0" applyNumberFormat="1" applyFont="1"/>
    <xf numFmtId="15" fontId="0" fillId="0" borderId="0" xfId="0" applyNumberFormat="1"/>
    <xf numFmtId="164" fontId="8" fillId="0" borderId="1" xfId="0" applyNumberFormat="1" applyFont="1" applyBorder="1" applyAlignment="1">
      <alignment horizontal="left"/>
    </xf>
    <xf numFmtId="0" fontId="8" fillId="0" borderId="1" xfId="0" quotePrefix="1" applyFont="1" applyBorder="1" applyAlignment="1">
      <alignment horizontal="left" wrapText="1"/>
    </xf>
    <xf numFmtId="0" fontId="0" fillId="0" borderId="0" xfId="0" applyAlignment="1">
      <alignment horizontal="center"/>
    </xf>
    <xf numFmtId="0" fontId="10" fillId="0" borderId="0" xfId="0" applyFont="1"/>
    <xf numFmtId="0" fontId="0" fillId="0" borderId="0" xfId="0" applyAlignment="1">
      <alignment horizontal="left"/>
    </xf>
    <xf numFmtId="15" fontId="2" fillId="0" borderId="1" xfId="0" applyNumberFormat="1" applyFont="1" applyBorder="1" applyAlignment="1">
      <alignment horizontal="center"/>
    </xf>
    <xf numFmtId="0" fontId="0" fillId="4" borderId="0" xfId="0" applyFill="1"/>
    <xf numFmtId="0" fontId="0" fillId="0" borderId="0" xfId="0" applyAlignment="1">
      <alignment vertical="center"/>
    </xf>
    <xf numFmtId="44" fontId="0" fillId="4" borderId="1" xfId="1" applyFont="1" applyFill="1" applyBorder="1"/>
    <xf numFmtId="165" fontId="0" fillId="4" borderId="0" xfId="0" applyNumberFormat="1" applyFill="1"/>
    <xf numFmtId="15" fontId="0" fillId="4" borderId="1" xfId="0" applyNumberFormat="1" applyFill="1" applyBorder="1"/>
    <xf numFmtId="44" fontId="0" fillId="5" borderId="1" xfId="1" applyFont="1" applyFill="1" applyBorder="1" applyAlignment="1">
      <alignment horizontal="right"/>
    </xf>
    <xf numFmtId="44" fontId="2" fillId="5" borderId="1" xfId="1" applyFont="1" applyFill="1" applyBorder="1" applyAlignment="1">
      <alignment horizontal="right"/>
    </xf>
    <xf numFmtId="44" fontId="2" fillId="5" borderId="1" xfId="1" applyFont="1" applyFill="1" applyBorder="1"/>
    <xf numFmtId="15" fontId="2" fillId="4" borderId="1" xfId="0" applyNumberFormat="1" applyFont="1" applyFill="1" applyBorder="1"/>
    <xf numFmtId="0" fontId="2" fillId="4" borderId="1" xfId="0" applyFont="1" applyFill="1" applyBorder="1"/>
    <xf numFmtId="44" fontId="2" fillId="4" borderId="1" xfId="1" applyFont="1" applyFill="1" applyBorder="1" applyAlignment="1">
      <alignment horizontal="right"/>
    </xf>
    <xf numFmtId="0" fontId="0" fillId="0" borderId="1" xfId="0" applyBorder="1" applyAlignment="1">
      <alignment horizontal="center"/>
    </xf>
    <xf numFmtId="6" fontId="0" fillId="4" borderId="1" xfId="0" applyNumberFormat="1" applyFill="1" applyBorder="1"/>
    <xf numFmtId="0" fontId="2" fillId="0" borderId="0" xfId="0" applyFont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9" fillId="0" borderId="2" xfId="0" applyFont="1" applyBorder="1" applyAlignment="1">
      <alignment horizontal="left" wrapText="1"/>
    </xf>
    <xf numFmtId="0" fontId="8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7" fontId="8" fillId="0" borderId="2" xfId="1" applyNumberFormat="1" applyFont="1" applyBorder="1" applyAlignment="1">
      <alignment horizontal="right"/>
    </xf>
    <xf numFmtId="7" fontId="8" fillId="0" borderId="4" xfId="1" applyNumberFormat="1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571500</xdr:colOff>
      <xdr:row>0</xdr:row>
      <xdr:rowOff>123825</xdr:rowOff>
    </xdr:from>
    <xdr:to>
      <xdr:col>8</xdr:col>
      <xdr:colOff>902699</xdr:colOff>
      <xdr:row>4</xdr:row>
      <xdr:rowOff>99505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CC9B3187-BC93-E240-1D70-3294653828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00600" y="123825"/>
          <a:ext cx="1274174" cy="7376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B9BD5"/>
    <pageSetUpPr fitToPage="1"/>
  </sheetPr>
  <dimension ref="A1:I125"/>
  <sheetViews>
    <sheetView tabSelected="1" topLeftCell="A5" zoomScale="90" zoomScaleNormal="90" workbookViewId="0">
      <selection activeCell="F15" sqref="F15"/>
    </sheetView>
  </sheetViews>
  <sheetFormatPr defaultRowHeight="14.5" x14ac:dyDescent="0.35"/>
  <cols>
    <col min="1" max="1" width="7.7265625" customWidth="1"/>
    <col min="2" max="2" width="12.7265625" customWidth="1"/>
    <col min="3" max="3" width="25.7265625" customWidth="1"/>
    <col min="4" max="4" width="75.7265625" customWidth="1"/>
    <col min="5" max="7" width="12.7265625" customWidth="1"/>
    <col min="10" max="10" width="14.453125" customWidth="1"/>
    <col min="11" max="11" width="11.7265625" customWidth="1"/>
    <col min="12" max="12" width="13.453125" customWidth="1"/>
  </cols>
  <sheetData>
    <row r="1" spans="1:7" x14ac:dyDescent="0.35">
      <c r="A1" s="45" t="s">
        <v>54</v>
      </c>
      <c r="B1" s="45"/>
      <c r="C1" s="45"/>
    </row>
    <row r="2" spans="1:7" x14ac:dyDescent="0.35">
      <c r="A2" s="45" t="s">
        <v>55</v>
      </c>
      <c r="B2" s="45"/>
      <c r="C2" s="45"/>
    </row>
    <row r="3" spans="1:7" x14ac:dyDescent="0.35">
      <c r="A3" s="11" t="s">
        <v>56</v>
      </c>
      <c r="B3" s="11"/>
    </row>
    <row r="4" spans="1:7" x14ac:dyDescent="0.35">
      <c r="B4" s="11"/>
    </row>
    <row r="5" spans="1:7" ht="43.5" x14ac:dyDescent="0.35">
      <c r="A5" s="8" t="s">
        <v>0</v>
      </c>
      <c r="B5" s="8" t="s">
        <v>1</v>
      </c>
      <c r="C5" s="9" t="s">
        <v>2</v>
      </c>
      <c r="D5" s="8" t="s">
        <v>3</v>
      </c>
      <c r="E5" s="8" t="s">
        <v>4</v>
      </c>
      <c r="F5" s="8" t="s">
        <v>5</v>
      </c>
      <c r="G5" s="8" t="s">
        <v>6</v>
      </c>
    </row>
    <row r="6" spans="1:7" x14ac:dyDescent="0.35">
      <c r="A6" s="21">
        <v>1</v>
      </c>
      <c r="B6" s="10">
        <v>45658</v>
      </c>
      <c r="C6" s="7"/>
      <c r="D6" s="7" t="s">
        <v>72</v>
      </c>
      <c r="E6" s="12"/>
      <c r="F6" s="12">
        <v>11112.37</v>
      </c>
      <c r="G6" s="37">
        <f>F6-E6</f>
        <v>11112.37</v>
      </c>
    </row>
    <row r="7" spans="1:7" x14ac:dyDescent="0.35">
      <c r="A7" s="43"/>
      <c r="B7" s="10"/>
      <c r="C7" s="7"/>
      <c r="D7" s="7"/>
      <c r="E7" s="12"/>
      <c r="F7" s="12"/>
      <c r="G7" s="37">
        <f>F7-E7</f>
        <v>0</v>
      </c>
    </row>
    <row r="8" spans="1:7" x14ac:dyDescent="0.35">
      <c r="A8" s="21">
        <f>A6+1</f>
        <v>2</v>
      </c>
      <c r="B8" s="36">
        <v>45673</v>
      </c>
      <c r="C8" s="15" t="s">
        <v>58</v>
      </c>
      <c r="D8" s="44" t="s">
        <v>59</v>
      </c>
      <c r="E8" s="12">
        <v>1000</v>
      </c>
      <c r="F8" s="14"/>
      <c r="G8" s="37">
        <f>G6-E8+F8</f>
        <v>10112.370000000001</v>
      </c>
    </row>
    <row r="9" spans="1:7" x14ac:dyDescent="0.35">
      <c r="A9" s="21">
        <f t="shared" ref="A9:A73" si="0">A8+1</f>
        <v>3</v>
      </c>
      <c r="B9" s="40">
        <v>45720</v>
      </c>
      <c r="C9" s="41" t="s">
        <v>60</v>
      </c>
      <c r="D9" s="15" t="s">
        <v>57</v>
      </c>
      <c r="E9" s="42"/>
      <c r="F9" s="42">
        <v>15</v>
      </c>
      <c r="G9" s="37">
        <f>G8-E9+F9</f>
        <v>10127.370000000001</v>
      </c>
    </row>
    <row r="10" spans="1:7" x14ac:dyDescent="0.35">
      <c r="A10" s="21">
        <f t="shared" si="0"/>
        <v>4</v>
      </c>
      <c r="B10" s="36">
        <v>45743</v>
      </c>
      <c r="C10" s="15" t="s">
        <v>62</v>
      </c>
      <c r="D10" s="15" t="s">
        <v>61</v>
      </c>
      <c r="E10" s="14"/>
      <c r="F10" s="14">
        <v>300</v>
      </c>
      <c r="G10" s="37">
        <f>G9-E10+F10</f>
        <v>10427.370000000001</v>
      </c>
    </row>
    <row r="11" spans="1:7" x14ac:dyDescent="0.35">
      <c r="A11" s="21">
        <f t="shared" si="0"/>
        <v>5</v>
      </c>
      <c r="B11" s="36">
        <v>45756</v>
      </c>
      <c r="C11" s="15" t="s">
        <v>62</v>
      </c>
      <c r="D11" s="15" t="s">
        <v>63</v>
      </c>
      <c r="E11" s="14"/>
      <c r="F11" s="14">
        <v>300</v>
      </c>
      <c r="G11" s="37">
        <f>G10-E11+F11</f>
        <v>10727.37</v>
      </c>
    </row>
    <row r="12" spans="1:7" x14ac:dyDescent="0.35">
      <c r="A12" s="21">
        <f t="shared" si="0"/>
        <v>6</v>
      </c>
      <c r="B12" s="36">
        <v>45761</v>
      </c>
      <c r="C12" s="15" t="s">
        <v>62</v>
      </c>
      <c r="D12" s="15" t="s">
        <v>61</v>
      </c>
      <c r="E12" s="14"/>
      <c r="F12" s="14">
        <v>600</v>
      </c>
      <c r="G12" s="37">
        <f t="shared" ref="G12:G18" si="1">G11-E12+F12</f>
        <v>11327.37</v>
      </c>
    </row>
    <row r="13" spans="1:7" x14ac:dyDescent="0.35">
      <c r="A13" s="21">
        <f t="shared" si="0"/>
        <v>7</v>
      </c>
      <c r="B13" s="36">
        <v>45772</v>
      </c>
      <c r="C13" s="15" t="s">
        <v>62</v>
      </c>
      <c r="D13" s="15" t="s">
        <v>64</v>
      </c>
      <c r="E13" s="14"/>
      <c r="F13" s="14">
        <v>600</v>
      </c>
      <c r="G13" s="37">
        <f t="shared" si="1"/>
        <v>11927.37</v>
      </c>
    </row>
    <row r="14" spans="1:7" x14ac:dyDescent="0.35">
      <c r="A14" s="43"/>
      <c r="B14" s="36">
        <v>45772</v>
      </c>
      <c r="C14" s="15" t="s">
        <v>62</v>
      </c>
      <c r="D14" s="15" t="s">
        <v>73</v>
      </c>
      <c r="E14" s="14"/>
      <c r="F14" s="14">
        <v>250</v>
      </c>
      <c r="G14" s="37">
        <f t="shared" si="1"/>
        <v>12177.37</v>
      </c>
    </row>
    <row r="15" spans="1:7" x14ac:dyDescent="0.35">
      <c r="A15" s="21">
        <f>A13+1</f>
        <v>8</v>
      </c>
      <c r="B15" s="36">
        <v>45784</v>
      </c>
      <c r="C15" s="41" t="s">
        <v>62</v>
      </c>
      <c r="D15" s="15" t="s">
        <v>65</v>
      </c>
      <c r="E15" s="14"/>
      <c r="F15" s="14">
        <v>900</v>
      </c>
      <c r="G15" s="37">
        <f t="shared" si="1"/>
        <v>13077.37</v>
      </c>
    </row>
    <row r="16" spans="1:7" x14ac:dyDescent="0.35">
      <c r="A16" s="21">
        <f t="shared" si="0"/>
        <v>9</v>
      </c>
      <c r="B16" s="36">
        <v>45881</v>
      </c>
      <c r="C16" s="15" t="s">
        <v>66</v>
      </c>
      <c r="D16" s="15" t="s">
        <v>67</v>
      </c>
      <c r="E16" s="14"/>
      <c r="F16" s="14">
        <v>434.4</v>
      </c>
      <c r="G16" s="37">
        <f t="shared" si="1"/>
        <v>13511.77</v>
      </c>
    </row>
    <row r="17" spans="1:7" x14ac:dyDescent="0.35">
      <c r="A17" s="21">
        <f t="shared" si="0"/>
        <v>10</v>
      </c>
      <c r="B17" s="40">
        <v>45890</v>
      </c>
      <c r="C17" s="41" t="s">
        <v>62</v>
      </c>
      <c r="D17" s="15" t="s">
        <v>64</v>
      </c>
      <c r="E17" s="14"/>
      <c r="F17" s="14">
        <v>300</v>
      </c>
      <c r="G17" s="37">
        <f t="shared" si="1"/>
        <v>13811.77</v>
      </c>
    </row>
    <row r="18" spans="1:7" x14ac:dyDescent="0.35">
      <c r="A18" s="21">
        <f t="shared" si="0"/>
        <v>11</v>
      </c>
      <c r="B18" s="36">
        <v>46108</v>
      </c>
      <c r="C18" s="15" t="s">
        <v>68</v>
      </c>
      <c r="D18" s="15" t="s">
        <v>69</v>
      </c>
      <c r="E18" s="14">
        <v>2556.94</v>
      </c>
      <c r="F18" s="14"/>
      <c r="G18" s="37">
        <f t="shared" si="1"/>
        <v>11254.83</v>
      </c>
    </row>
    <row r="19" spans="1:7" x14ac:dyDescent="0.35">
      <c r="A19" s="21">
        <f t="shared" si="0"/>
        <v>12</v>
      </c>
      <c r="B19" s="36">
        <v>46108</v>
      </c>
      <c r="C19" s="15" t="s">
        <v>68</v>
      </c>
      <c r="D19" s="15" t="s">
        <v>70</v>
      </c>
      <c r="E19" s="14">
        <v>400</v>
      </c>
      <c r="F19" s="14"/>
      <c r="G19" s="37">
        <f>G18-E19+F19</f>
        <v>10854.83</v>
      </c>
    </row>
    <row r="20" spans="1:7" x14ac:dyDescent="0.35">
      <c r="A20" s="21">
        <f t="shared" si="0"/>
        <v>13</v>
      </c>
      <c r="B20" s="40">
        <v>46126</v>
      </c>
      <c r="C20" s="41" t="s">
        <v>62</v>
      </c>
      <c r="D20" s="15" t="s">
        <v>63</v>
      </c>
      <c r="E20" s="14"/>
      <c r="F20" s="14">
        <v>300</v>
      </c>
      <c r="G20" s="37">
        <f t="shared" ref="G20:G50" si="2">G19-E20+F20</f>
        <v>11154.83</v>
      </c>
    </row>
    <row r="21" spans="1:7" s="11" customFormat="1" x14ac:dyDescent="0.35">
      <c r="A21" s="21">
        <f t="shared" si="0"/>
        <v>14</v>
      </c>
      <c r="B21" s="36">
        <v>46133</v>
      </c>
      <c r="C21" s="15" t="s">
        <v>62</v>
      </c>
      <c r="D21" s="15" t="s">
        <v>65</v>
      </c>
      <c r="E21" s="20"/>
      <c r="F21" s="20">
        <v>900</v>
      </c>
      <c r="G21" s="38">
        <f>G20-E21+F21</f>
        <v>12054.83</v>
      </c>
    </row>
    <row r="22" spans="1:7" x14ac:dyDescent="0.35">
      <c r="A22" s="21">
        <f t="shared" si="0"/>
        <v>15</v>
      </c>
      <c r="B22" s="40">
        <v>46139</v>
      </c>
      <c r="C22" s="41" t="s">
        <v>62</v>
      </c>
      <c r="D22" s="15" t="s">
        <v>61</v>
      </c>
      <c r="E22" s="14"/>
      <c r="F22" s="14">
        <v>300</v>
      </c>
      <c r="G22" s="37">
        <f>G21-E22+F22</f>
        <v>12354.83</v>
      </c>
    </row>
    <row r="23" spans="1:7" x14ac:dyDescent="0.35">
      <c r="A23" s="21">
        <f t="shared" si="0"/>
        <v>16</v>
      </c>
      <c r="B23" s="36">
        <v>46139</v>
      </c>
      <c r="C23" s="41" t="s">
        <v>62</v>
      </c>
      <c r="D23" s="15" t="s">
        <v>61</v>
      </c>
      <c r="E23" s="14"/>
      <c r="F23" s="14">
        <v>600</v>
      </c>
      <c r="G23" s="37">
        <f t="shared" si="2"/>
        <v>12954.83</v>
      </c>
    </row>
    <row r="24" spans="1:7" x14ac:dyDescent="0.35">
      <c r="A24" s="21">
        <f t="shared" si="0"/>
        <v>17</v>
      </c>
      <c r="B24" s="36">
        <v>46140</v>
      </c>
      <c r="C24" s="41" t="s">
        <v>62</v>
      </c>
      <c r="D24" s="15" t="s">
        <v>63</v>
      </c>
      <c r="E24" s="14"/>
      <c r="F24" s="14">
        <v>250</v>
      </c>
      <c r="G24" s="37">
        <f t="shared" si="2"/>
        <v>13204.83</v>
      </c>
    </row>
    <row r="25" spans="1:7" x14ac:dyDescent="0.35">
      <c r="A25" s="21">
        <f t="shared" si="0"/>
        <v>18</v>
      </c>
      <c r="B25" s="40">
        <v>46143</v>
      </c>
      <c r="C25" s="41" t="s">
        <v>62</v>
      </c>
      <c r="D25" s="15" t="s">
        <v>64</v>
      </c>
      <c r="E25" s="14"/>
      <c r="F25" s="14">
        <v>600</v>
      </c>
      <c r="G25" s="37">
        <f t="shared" si="2"/>
        <v>13804.83</v>
      </c>
    </row>
    <row r="26" spans="1:7" x14ac:dyDescent="0.35">
      <c r="A26" s="21">
        <f t="shared" si="0"/>
        <v>19</v>
      </c>
      <c r="B26" s="36"/>
      <c r="C26" s="15"/>
      <c r="D26" s="15"/>
      <c r="E26" s="14"/>
      <c r="F26" s="14"/>
      <c r="G26" s="37">
        <f t="shared" si="2"/>
        <v>13804.83</v>
      </c>
    </row>
    <row r="27" spans="1:7" x14ac:dyDescent="0.35">
      <c r="A27" s="21">
        <f t="shared" si="0"/>
        <v>20</v>
      </c>
      <c r="B27" s="40"/>
      <c r="C27" s="41"/>
      <c r="D27" s="41"/>
      <c r="E27" s="14"/>
      <c r="F27" s="14"/>
      <c r="G27" s="37">
        <f t="shared" si="2"/>
        <v>13804.83</v>
      </c>
    </row>
    <row r="28" spans="1:7" x14ac:dyDescent="0.35">
      <c r="A28" s="21">
        <f t="shared" si="0"/>
        <v>21</v>
      </c>
      <c r="B28" s="36"/>
      <c r="C28" s="15"/>
      <c r="D28" s="15"/>
      <c r="E28" s="14"/>
      <c r="F28" s="14"/>
      <c r="G28" s="37">
        <f t="shared" si="2"/>
        <v>13804.83</v>
      </c>
    </row>
    <row r="29" spans="1:7" x14ac:dyDescent="0.35">
      <c r="A29" s="21">
        <f t="shared" si="0"/>
        <v>22</v>
      </c>
      <c r="B29" s="36"/>
      <c r="C29" s="15"/>
      <c r="D29" s="15"/>
      <c r="E29" s="14"/>
      <c r="F29" s="14"/>
      <c r="G29" s="37">
        <f t="shared" si="2"/>
        <v>13804.83</v>
      </c>
    </row>
    <row r="30" spans="1:7" x14ac:dyDescent="0.35">
      <c r="A30" s="21">
        <f t="shared" si="0"/>
        <v>23</v>
      </c>
      <c r="B30" s="36"/>
      <c r="C30" s="15"/>
      <c r="D30" s="15"/>
      <c r="E30" s="14"/>
      <c r="F30" s="14"/>
      <c r="G30" s="37">
        <f t="shared" si="2"/>
        <v>13804.83</v>
      </c>
    </row>
    <row r="31" spans="1:7" x14ac:dyDescent="0.35">
      <c r="A31" s="21">
        <f t="shared" si="0"/>
        <v>24</v>
      </c>
      <c r="B31" s="40"/>
      <c r="C31" s="41"/>
      <c r="D31" s="41"/>
      <c r="E31" s="14"/>
      <c r="F31" s="14"/>
      <c r="G31" s="37">
        <f t="shared" si="2"/>
        <v>13804.83</v>
      </c>
    </row>
    <row r="32" spans="1:7" x14ac:dyDescent="0.35">
      <c r="A32" s="21">
        <f t="shared" si="0"/>
        <v>25</v>
      </c>
      <c r="B32" s="36"/>
      <c r="C32" s="15"/>
      <c r="D32" s="15"/>
      <c r="E32" s="14"/>
      <c r="F32" s="14"/>
      <c r="G32" s="37">
        <f>G31-E32+F32</f>
        <v>13804.83</v>
      </c>
    </row>
    <row r="33" spans="1:7" x14ac:dyDescent="0.35">
      <c r="A33" s="21">
        <f t="shared" si="0"/>
        <v>26</v>
      </c>
      <c r="B33" s="40"/>
      <c r="C33" s="41"/>
      <c r="D33" s="41"/>
      <c r="E33" s="14"/>
      <c r="F33" s="14"/>
      <c r="G33" s="37">
        <f>G32-E33+F33</f>
        <v>13804.83</v>
      </c>
    </row>
    <row r="34" spans="1:7" x14ac:dyDescent="0.35">
      <c r="A34" s="21">
        <f t="shared" si="0"/>
        <v>27</v>
      </c>
      <c r="B34" s="36"/>
      <c r="C34" s="15"/>
      <c r="D34" s="15"/>
      <c r="E34" s="14"/>
      <c r="F34" s="14"/>
      <c r="G34" s="37">
        <f t="shared" si="2"/>
        <v>13804.83</v>
      </c>
    </row>
    <row r="35" spans="1:7" x14ac:dyDescent="0.35">
      <c r="A35" s="21">
        <f t="shared" si="0"/>
        <v>28</v>
      </c>
      <c r="B35" s="40"/>
      <c r="C35" s="41"/>
      <c r="D35" s="41"/>
      <c r="E35" s="14"/>
      <c r="F35" s="14"/>
      <c r="G35" s="37">
        <f t="shared" si="2"/>
        <v>13804.83</v>
      </c>
    </row>
    <row r="36" spans="1:7" x14ac:dyDescent="0.35">
      <c r="A36" s="21">
        <f t="shared" si="0"/>
        <v>29</v>
      </c>
      <c r="B36" s="36"/>
      <c r="C36" s="15"/>
      <c r="D36" s="15"/>
      <c r="E36" s="14"/>
      <c r="F36" s="14"/>
      <c r="G36" s="37">
        <f t="shared" si="2"/>
        <v>13804.83</v>
      </c>
    </row>
    <row r="37" spans="1:7" x14ac:dyDescent="0.35">
      <c r="A37" s="21">
        <f t="shared" si="0"/>
        <v>30</v>
      </c>
      <c r="B37" s="36"/>
      <c r="C37" s="15"/>
      <c r="D37" s="15"/>
      <c r="E37" s="14"/>
      <c r="F37" s="14"/>
      <c r="G37" s="37">
        <f>G36-E37+F37</f>
        <v>13804.83</v>
      </c>
    </row>
    <row r="38" spans="1:7" x14ac:dyDescent="0.35">
      <c r="A38" s="21">
        <f t="shared" si="0"/>
        <v>31</v>
      </c>
      <c r="B38" s="36"/>
      <c r="C38" s="15"/>
      <c r="D38" s="15"/>
      <c r="E38" s="14"/>
      <c r="F38" s="14"/>
      <c r="G38" s="37">
        <f t="shared" si="2"/>
        <v>13804.83</v>
      </c>
    </row>
    <row r="39" spans="1:7" x14ac:dyDescent="0.35">
      <c r="A39" s="21">
        <f t="shared" si="0"/>
        <v>32</v>
      </c>
      <c r="B39" s="36"/>
      <c r="C39" s="15"/>
      <c r="D39" s="15"/>
      <c r="E39" s="14"/>
      <c r="F39" s="14"/>
      <c r="G39" s="37">
        <f>G38-E39+F39</f>
        <v>13804.83</v>
      </c>
    </row>
    <row r="40" spans="1:7" x14ac:dyDescent="0.35">
      <c r="A40" s="21">
        <f t="shared" si="0"/>
        <v>33</v>
      </c>
      <c r="B40" s="36"/>
      <c r="C40" s="15"/>
      <c r="D40" s="15"/>
      <c r="E40" s="14"/>
      <c r="F40" s="14"/>
      <c r="G40" s="37">
        <f>G39-E40+F40</f>
        <v>13804.83</v>
      </c>
    </row>
    <row r="41" spans="1:7" x14ac:dyDescent="0.35">
      <c r="A41" s="21">
        <f t="shared" si="0"/>
        <v>34</v>
      </c>
      <c r="B41" s="36"/>
      <c r="C41" s="15"/>
      <c r="D41" s="15"/>
      <c r="E41" s="14"/>
      <c r="F41" s="14"/>
      <c r="G41" s="37">
        <f t="shared" si="2"/>
        <v>13804.83</v>
      </c>
    </row>
    <row r="42" spans="1:7" x14ac:dyDescent="0.35">
      <c r="A42" s="21">
        <f t="shared" si="0"/>
        <v>35</v>
      </c>
      <c r="B42" s="36"/>
      <c r="C42" s="15"/>
      <c r="D42" s="15"/>
      <c r="E42" s="14"/>
      <c r="F42" s="14"/>
      <c r="G42" s="37">
        <f t="shared" si="2"/>
        <v>13804.83</v>
      </c>
    </row>
    <row r="43" spans="1:7" x14ac:dyDescent="0.35">
      <c r="A43" s="21">
        <f t="shared" si="0"/>
        <v>36</v>
      </c>
      <c r="B43" s="36"/>
      <c r="C43" s="15"/>
      <c r="D43" s="15"/>
      <c r="E43" s="14"/>
      <c r="F43" s="14"/>
      <c r="G43" s="37">
        <f t="shared" si="2"/>
        <v>13804.83</v>
      </c>
    </row>
    <row r="44" spans="1:7" x14ac:dyDescent="0.35">
      <c r="A44" s="21">
        <f t="shared" si="0"/>
        <v>37</v>
      </c>
      <c r="B44" s="10"/>
      <c r="C44" s="7"/>
      <c r="D44" s="7"/>
      <c r="E44" s="12"/>
      <c r="F44" s="12"/>
      <c r="G44" s="37">
        <f t="shared" si="2"/>
        <v>13804.83</v>
      </c>
    </row>
    <row r="45" spans="1:7" x14ac:dyDescent="0.35">
      <c r="A45" s="21">
        <f t="shared" si="0"/>
        <v>38</v>
      </c>
      <c r="B45" s="10"/>
      <c r="C45" s="7"/>
      <c r="D45" s="7"/>
      <c r="E45" s="12"/>
      <c r="F45" s="12"/>
      <c r="G45" s="37">
        <f t="shared" si="2"/>
        <v>13804.83</v>
      </c>
    </row>
    <row r="46" spans="1:7" x14ac:dyDescent="0.35">
      <c r="A46" s="21">
        <f t="shared" si="0"/>
        <v>39</v>
      </c>
      <c r="B46" s="10"/>
      <c r="C46" s="7"/>
      <c r="D46" s="7"/>
      <c r="E46" s="12"/>
      <c r="F46" s="12"/>
      <c r="G46" s="37">
        <f t="shared" si="2"/>
        <v>13804.83</v>
      </c>
    </row>
    <row r="47" spans="1:7" x14ac:dyDescent="0.35">
      <c r="A47" s="21">
        <f t="shared" si="0"/>
        <v>40</v>
      </c>
      <c r="B47" s="10"/>
      <c r="C47" s="7"/>
      <c r="D47" s="7"/>
      <c r="E47" s="12"/>
      <c r="F47" s="12"/>
      <c r="G47" s="37">
        <f t="shared" si="2"/>
        <v>13804.83</v>
      </c>
    </row>
    <row r="48" spans="1:7" x14ac:dyDescent="0.35">
      <c r="A48" s="21">
        <f t="shared" si="0"/>
        <v>41</v>
      </c>
      <c r="B48" s="10"/>
      <c r="C48" s="7"/>
      <c r="D48" s="7"/>
      <c r="E48" s="12"/>
      <c r="F48" s="12"/>
      <c r="G48" s="37">
        <f>G47-E48+F48</f>
        <v>13804.83</v>
      </c>
    </row>
    <row r="49" spans="1:9" x14ac:dyDescent="0.35">
      <c r="A49" s="21">
        <f t="shared" si="0"/>
        <v>42</v>
      </c>
      <c r="B49" s="10"/>
      <c r="C49" s="7"/>
      <c r="D49" s="7"/>
      <c r="E49" s="12"/>
      <c r="F49" s="12"/>
      <c r="G49" s="37">
        <f>G48-E49+F49</f>
        <v>13804.83</v>
      </c>
    </row>
    <row r="50" spans="1:9" x14ac:dyDescent="0.35">
      <c r="A50" s="21">
        <f t="shared" si="0"/>
        <v>43</v>
      </c>
      <c r="B50" s="10"/>
      <c r="C50" s="7"/>
      <c r="D50" s="7"/>
      <c r="E50" s="12"/>
      <c r="F50" s="12"/>
      <c r="G50" s="37">
        <f t="shared" si="2"/>
        <v>13804.83</v>
      </c>
    </row>
    <row r="51" spans="1:9" x14ac:dyDescent="0.35">
      <c r="A51" s="21">
        <f t="shared" si="0"/>
        <v>44</v>
      </c>
      <c r="B51" s="10"/>
      <c r="C51" s="7"/>
      <c r="D51" s="7"/>
      <c r="E51" s="12"/>
      <c r="F51" s="12"/>
      <c r="G51" s="37">
        <f t="shared" ref="G51:G81" si="3">G50-E51+F51</f>
        <v>13804.83</v>
      </c>
    </row>
    <row r="52" spans="1:9" x14ac:dyDescent="0.35">
      <c r="A52" s="21">
        <f t="shared" si="0"/>
        <v>45</v>
      </c>
      <c r="B52" s="10"/>
      <c r="C52" s="7"/>
      <c r="D52" s="7"/>
      <c r="E52" s="12"/>
      <c r="F52" s="12"/>
      <c r="G52" s="37">
        <f t="shared" si="3"/>
        <v>13804.83</v>
      </c>
    </row>
    <row r="53" spans="1:9" x14ac:dyDescent="0.35">
      <c r="A53" s="21">
        <f t="shared" si="0"/>
        <v>46</v>
      </c>
      <c r="B53" s="36"/>
      <c r="C53" s="15"/>
      <c r="D53" s="15"/>
      <c r="E53" s="14"/>
      <c r="F53" s="14"/>
      <c r="G53" s="37">
        <f t="shared" si="3"/>
        <v>13804.83</v>
      </c>
    </row>
    <row r="54" spans="1:9" x14ac:dyDescent="0.35">
      <c r="A54" s="21">
        <f t="shared" si="0"/>
        <v>47</v>
      </c>
      <c r="B54" s="36"/>
      <c r="C54" s="15"/>
      <c r="D54" s="15"/>
      <c r="E54" s="14"/>
      <c r="F54" s="14"/>
      <c r="G54" s="37">
        <f t="shared" si="3"/>
        <v>13804.83</v>
      </c>
    </row>
    <row r="55" spans="1:9" x14ac:dyDescent="0.35">
      <c r="A55" s="21">
        <f t="shared" si="0"/>
        <v>48</v>
      </c>
      <c r="B55" s="36"/>
      <c r="C55" s="15"/>
      <c r="D55" s="15"/>
      <c r="E55" s="14"/>
      <c r="F55" s="14"/>
      <c r="G55" s="37">
        <f t="shared" si="3"/>
        <v>13804.83</v>
      </c>
    </row>
    <row r="56" spans="1:9" x14ac:dyDescent="0.35">
      <c r="A56" s="21">
        <f t="shared" si="0"/>
        <v>49</v>
      </c>
      <c r="B56" s="36"/>
      <c r="C56" s="15"/>
      <c r="D56" s="15"/>
      <c r="E56" s="14"/>
      <c r="F56" s="14"/>
      <c r="G56" s="37">
        <f>G55-E56+F56</f>
        <v>13804.83</v>
      </c>
    </row>
    <row r="57" spans="1:9" x14ac:dyDescent="0.35">
      <c r="A57" s="21">
        <f t="shared" si="0"/>
        <v>50</v>
      </c>
      <c r="B57" s="36"/>
      <c r="C57" s="15"/>
      <c r="D57" s="15"/>
      <c r="E57" s="14"/>
      <c r="F57" s="14"/>
      <c r="G57" s="37">
        <f>G56-E57+F57</f>
        <v>13804.83</v>
      </c>
    </row>
    <row r="58" spans="1:9" x14ac:dyDescent="0.35">
      <c r="A58" s="21">
        <f t="shared" si="0"/>
        <v>51</v>
      </c>
      <c r="B58" s="36"/>
      <c r="C58" s="15"/>
      <c r="D58" s="15"/>
      <c r="E58" s="14"/>
      <c r="F58" s="14"/>
      <c r="G58" s="37">
        <f>G57-E58+F58</f>
        <v>13804.83</v>
      </c>
    </row>
    <row r="59" spans="1:9" x14ac:dyDescent="0.35">
      <c r="A59" s="21">
        <f t="shared" si="0"/>
        <v>52</v>
      </c>
      <c r="B59" s="36"/>
      <c r="C59" s="15"/>
      <c r="D59" s="15"/>
      <c r="E59" s="14"/>
      <c r="F59" s="14"/>
      <c r="G59" s="37">
        <f t="shared" si="3"/>
        <v>13804.83</v>
      </c>
    </row>
    <row r="60" spans="1:9" x14ac:dyDescent="0.35">
      <c r="A60" s="21">
        <f t="shared" si="0"/>
        <v>53</v>
      </c>
      <c r="B60" s="36"/>
      <c r="C60" s="15"/>
      <c r="D60" s="15"/>
      <c r="E60" s="14"/>
      <c r="F60" s="14"/>
      <c r="G60" s="37">
        <f>G59-E60+F60</f>
        <v>13804.83</v>
      </c>
    </row>
    <row r="61" spans="1:9" x14ac:dyDescent="0.35">
      <c r="A61" s="21">
        <f t="shared" si="0"/>
        <v>54</v>
      </c>
      <c r="B61" s="36"/>
      <c r="C61" s="15"/>
      <c r="D61" s="15"/>
      <c r="E61" s="14"/>
      <c r="F61" s="14"/>
      <c r="G61" s="37">
        <f t="shared" si="3"/>
        <v>13804.83</v>
      </c>
    </row>
    <row r="62" spans="1:9" x14ac:dyDescent="0.35">
      <c r="A62" s="21">
        <f t="shared" si="0"/>
        <v>55</v>
      </c>
      <c r="B62" s="36"/>
      <c r="C62" s="15"/>
      <c r="D62" s="15"/>
      <c r="E62" s="14"/>
      <c r="F62" s="14"/>
      <c r="G62" s="37">
        <f>G61-E62+F62</f>
        <v>13804.83</v>
      </c>
    </row>
    <row r="63" spans="1:9" x14ac:dyDescent="0.35">
      <c r="A63" s="21">
        <f t="shared" si="0"/>
        <v>56</v>
      </c>
      <c r="B63" s="36"/>
      <c r="C63" s="15"/>
      <c r="D63" s="15"/>
      <c r="E63" s="14"/>
      <c r="F63" s="14"/>
      <c r="G63" s="37">
        <f t="shared" si="3"/>
        <v>13804.83</v>
      </c>
      <c r="I63" t="s">
        <v>7</v>
      </c>
    </row>
    <row r="64" spans="1:9" x14ac:dyDescent="0.35">
      <c r="A64" s="21">
        <f t="shared" si="0"/>
        <v>57</v>
      </c>
      <c r="B64" s="36"/>
      <c r="C64" s="15"/>
      <c r="D64" s="15"/>
      <c r="E64" s="14"/>
      <c r="F64" s="14"/>
      <c r="G64" s="37">
        <f t="shared" si="3"/>
        <v>13804.83</v>
      </c>
    </row>
    <row r="65" spans="1:8" x14ac:dyDescent="0.35">
      <c r="A65" s="21">
        <f t="shared" si="0"/>
        <v>58</v>
      </c>
      <c r="B65" s="36"/>
      <c r="C65" s="15"/>
      <c r="D65" s="15"/>
      <c r="E65" s="14"/>
      <c r="F65" s="14"/>
      <c r="G65" s="37">
        <f t="shared" si="3"/>
        <v>13804.83</v>
      </c>
    </row>
    <row r="66" spans="1:8" x14ac:dyDescent="0.35">
      <c r="A66" s="21">
        <f t="shared" si="0"/>
        <v>59</v>
      </c>
      <c r="B66" s="36"/>
      <c r="C66" s="15"/>
      <c r="D66" s="15"/>
      <c r="E66" s="14"/>
      <c r="F66" s="14"/>
      <c r="G66" s="37">
        <f t="shared" si="3"/>
        <v>13804.83</v>
      </c>
    </row>
    <row r="67" spans="1:8" x14ac:dyDescent="0.35">
      <c r="A67" s="21">
        <f t="shared" si="0"/>
        <v>60</v>
      </c>
      <c r="B67" s="36"/>
      <c r="C67" s="15"/>
      <c r="D67" s="15"/>
      <c r="E67" s="14"/>
      <c r="F67" s="14"/>
      <c r="G67" s="37">
        <f t="shared" si="3"/>
        <v>13804.83</v>
      </c>
    </row>
    <row r="68" spans="1:8" x14ac:dyDescent="0.35">
      <c r="A68" s="21">
        <f t="shared" si="0"/>
        <v>61</v>
      </c>
      <c r="B68" s="36"/>
      <c r="C68" s="15"/>
      <c r="D68" s="15"/>
      <c r="E68" s="14"/>
      <c r="F68" s="14"/>
      <c r="G68" s="37">
        <f t="shared" si="3"/>
        <v>13804.83</v>
      </c>
    </row>
    <row r="69" spans="1:8" x14ac:dyDescent="0.35">
      <c r="A69" s="21">
        <f t="shared" si="0"/>
        <v>62</v>
      </c>
      <c r="B69" s="36"/>
      <c r="C69" s="15"/>
      <c r="D69" s="15"/>
      <c r="E69" s="14"/>
      <c r="F69" s="14"/>
      <c r="G69" s="37">
        <f t="shared" si="3"/>
        <v>13804.83</v>
      </c>
    </row>
    <row r="70" spans="1:8" x14ac:dyDescent="0.35">
      <c r="A70" s="21">
        <f t="shared" si="0"/>
        <v>63</v>
      </c>
      <c r="B70" s="36"/>
      <c r="C70" s="15"/>
      <c r="D70" s="15"/>
      <c r="E70" s="14"/>
      <c r="F70" s="14"/>
      <c r="G70" s="37">
        <f t="shared" si="3"/>
        <v>13804.83</v>
      </c>
      <c r="H70" t="s">
        <v>7</v>
      </c>
    </row>
    <row r="71" spans="1:8" x14ac:dyDescent="0.35">
      <c r="A71" s="21">
        <f t="shared" si="0"/>
        <v>64</v>
      </c>
      <c r="B71" s="36"/>
      <c r="C71" s="15"/>
      <c r="D71" s="15"/>
      <c r="E71" s="14"/>
      <c r="F71" s="14"/>
      <c r="G71" s="37">
        <f t="shared" si="3"/>
        <v>13804.83</v>
      </c>
    </row>
    <row r="72" spans="1:8" x14ac:dyDescent="0.35">
      <c r="A72" s="21">
        <f t="shared" si="0"/>
        <v>65</v>
      </c>
      <c r="B72" s="36"/>
      <c r="C72" s="15"/>
      <c r="D72" s="15"/>
      <c r="E72" s="14"/>
      <c r="F72" s="14"/>
      <c r="G72" s="37">
        <f>G71-E72+F72</f>
        <v>13804.83</v>
      </c>
    </row>
    <row r="73" spans="1:8" x14ac:dyDescent="0.35">
      <c r="A73" s="21">
        <f t="shared" si="0"/>
        <v>66</v>
      </c>
      <c r="B73" s="36"/>
      <c r="C73" s="15"/>
      <c r="D73" s="15"/>
      <c r="E73" s="14"/>
      <c r="F73" s="14"/>
      <c r="G73" s="37">
        <f t="shared" si="3"/>
        <v>13804.83</v>
      </c>
    </row>
    <row r="74" spans="1:8" x14ac:dyDescent="0.35">
      <c r="A74" s="21">
        <f t="shared" ref="A74:A124" si="4">A73+1</f>
        <v>67</v>
      </c>
      <c r="B74" s="36"/>
      <c r="C74" s="15"/>
      <c r="D74" s="15"/>
      <c r="E74" s="14"/>
      <c r="F74" s="14"/>
      <c r="G74" s="37">
        <f t="shared" si="3"/>
        <v>13804.83</v>
      </c>
    </row>
    <row r="75" spans="1:8" x14ac:dyDescent="0.35">
      <c r="A75" s="21">
        <f t="shared" si="4"/>
        <v>68</v>
      </c>
      <c r="B75" s="36"/>
      <c r="C75" s="15"/>
      <c r="D75" s="15"/>
      <c r="E75" s="14"/>
      <c r="F75" s="14"/>
      <c r="G75" s="37">
        <f t="shared" si="3"/>
        <v>13804.83</v>
      </c>
    </row>
    <row r="76" spans="1:8" x14ac:dyDescent="0.35">
      <c r="A76" s="21">
        <f t="shared" si="4"/>
        <v>69</v>
      </c>
      <c r="B76" s="36"/>
      <c r="C76" s="15"/>
      <c r="D76" s="15"/>
      <c r="E76" s="14"/>
      <c r="F76" s="14"/>
      <c r="G76" s="37">
        <f t="shared" si="3"/>
        <v>13804.83</v>
      </c>
    </row>
    <row r="77" spans="1:8" x14ac:dyDescent="0.35">
      <c r="A77" s="21">
        <f t="shared" si="4"/>
        <v>70</v>
      </c>
      <c r="B77" s="36"/>
      <c r="C77" s="15"/>
      <c r="D77" s="15"/>
      <c r="E77" s="14"/>
      <c r="F77" s="14"/>
      <c r="G77" s="37">
        <f t="shared" si="3"/>
        <v>13804.83</v>
      </c>
    </row>
    <row r="78" spans="1:8" x14ac:dyDescent="0.35">
      <c r="A78" s="21">
        <f t="shared" si="4"/>
        <v>71</v>
      </c>
      <c r="B78" s="36"/>
      <c r="C78" s="15"/>
      <c r="D78" s="15"/>
      <c r="E78" s="14"/>
      <c r="F78" s="14"/>
      <c r="G78" s="37">
        <f t="shared" si="3"/>
        <v>13804.83</v>
      </c>
    </row>
    <row r="79" spans="1:8" x14ac:dyDescent="0.35">
      <c r="A79" s="21">
        <f t="shared" si="4"/>
        <v>72</v>
      </c>
      <c r="B79" s="36"/>
      <c r="C79" s="15"/>
      <c r="D79" s="15"/>
      <c r="E79" s="14"/>
      <c r="F79" s="14"/>
      <c r="G79" s="37">
        <f>G78-E79+F79</f>
        <v>13804.83</v>
      </c>
    </row>
    <row r="80" spans="1:8" x14ac:dyDescent="0.35">
      <c r="A80" s="21">
        <f t="shared" si="4"/>
        <v>73</v>
      </c>
      <c r="B80" s="36"/>
      <c r="C80" s="15"/>
      <c r="D80" s="15"/>
      <c r="E80" s="14"/>
      <c r="F80" s="14"/>
      <c r="G80" s="37">
        <f t="shared" si="3"/>
        <v>13804.83</v>
      </c>
    </row>
    <row r="81" spans="1:7" x14ac:dyDescent="0.35">
      <c r="A81" s="21">
        <f t="shared" si="4"/>
        <v>74</v>
      </c>
      <c r="B81" s="36"/>
      <c r="C81" s="15"/>
      <c r="D81" s="15"/>
      <c r="E81" s="14"/>
      <c r="F81" s="14"/>
      <c r="G81" s="37">
        <f t="shared" si="3"/>
        <v>13804.83</v>
      </c>
    </row>
    <row r="82" spans="1:7" x14ac:dyDescent="0.35">
      <c r="A82" s="21">
        <f t="shared" si="4"/>
        <v>75</v>
      </c>
      <c r="B82" s="36"/>
      <c r="C82" s="15"/>
      <c r="D82" s="15"/>
      <c r="E82" s="14"/>
      <c r="F82" s="14"/>
      <c r="G82" s="37">
        <f>G81-E82+F82</f>
        <v>13804.83</v>
      </c>
    </row>
    <row r="83" spans="1:7" x14ac:dyDescent="0.35">
      <c r="A83" s="21">
        <f t="shared" si="4"/>
        <v>76</v>
      </c>
      <c r="B83" s="36"/>
      <c r="C83" s="15"/>
      <c r="D83" s="15"/>
      <c r="E83" s="14"/>
      <c r="F83" s="14"/>
      <c r="G83" s="37">
        <f t="shared" ref="G83:G113" si="5">G82-E83+F83</f>
        <v>13804.83</v>
      </c>
    </row>
    <row r="84" spans="1:7" x14ac:dyDescent="0.35">
      <c r="A84" s="21">
        <f t="shared" si="4"/>
        <v>77</v>
      </c>
      <c r="B84" s="36"/>
      <c r="C84" s="15"/>
      <c r="D84" s="15"/>
      <c r="E84" s="14"/>
      <c r="F84" s="14"/>
      <c r="G84" s="37">
        <f t="shared" si="5"/>
        <v>13804.83</v>
      </c>
    </row>
    <row r="85" spans="1:7" x14ac:dyDescent="0.35">
      <c r="A85" s="21">
        <f t="shared" si="4"/>
        <v>78</v>
      </c>
      <c r="B85" s="36"/>
      <c r="C85" s="15"/>
      <c r="D85" s="15"/>
      <c r="E85" s="14"/>
      <c r="F85" s="14"/>
      <c r="G85" s="37">
        <f t="shared" si="5"/>
        <v>13804.83</v>
      </c>
    </row>
    <row r="86" spans="1:7" x14ac:dyDescent="0.35">
      <c r="A86" s="21">
        <f t="shared" si="4"/>
        <v>79</v>
      </c>
      <c r="B86" s="36"/>
      <c r="C86" s="15"/>
      <c r="D86" s="15"/>
      <c r="E86" s="14"/>
      <c r="F86" s="14"/>
      <c r="G86" s="37">
        <f t="shared" si="5"/>
        <v>13804.83</v>
      </c>
    </row>
    <row r="87" spans="1:7" x14ac:dyDescent="0.35">
      <c r="A87" s="21">
        <f t="shared" si="4"/>
        <v>80</v>
      </c>
      <c r="B87" s="36"/>
      <c r="C87" s="15"/>
      <c r="D87" s="15"/>
      <c r="E87" s="14"/>
      <c r="F87" s="14"/>
      <c r="G87" s="37">
        <f t="shared" si="5"/>
        <v>13804.83</v>
      </c>
    </row>
    <row r="88" spans="1:7" x14ac:dyDescent="0.35">
      <c r="A88" s="21">
        <f t="shared" si="4"/>
        <v>81</v>
      </c>
      <c r="B88" s="36"/>
      <c r="C88" s="15"/>
      <c r="D88" s="15"/>
      <c r="E88" s="14"/>
      <c r="F88" s="14"/>
      <c r="G88" s="37">
        <f t="shared" si="5"/>
        <v>13804.83</v>
      </c>
    </row>
    <row r="89" spans="1:7" x14ac:dyDescent="0.35">
      <c r="A89" s="21">
        <f t="shared" si="4"/>
        <v>82</v>
      </c>
      <c r="B89" s="36"/>
      <c r="C89" s="15"/>
      <c r="D89" s="15"/>
      <c r="E89" s="14"/>
      <c r="F89" s="14"/>
      <c r="G89" s="37">
        <f t="shared" si="5"/>
        <v>13804.83</v>
      </c>
    </row>
    <row r="90" spans="1:7" x14ac:dyDescent="0.35">
      <c r="A90" s="21">
        <f t="shared" si="4"/>
        <v>83</v>
      </c>
      <c r="B90" s="36"/>
      <c r="C90" s="15"/>
      <c r="D90" s="15"/>
      <c r="E90" s="14"/>
      <c r="F90" s="14"/>
      <c r="G90" s="37">
        <f t="shared" si="5"/>
        <v>13804.83</v>
      </c>
    </row>
    <row r="91" spans="1:7" x14ac:dyDescent="0.35">
      <c r="A91" s="21">
        <f t="shared" si="4"/>
        <v>84</v>
      </c>
      <c r="B91" s="36"/>
      <c r="C91" s="15"/>
      <c r="D91" s="15"/>
      <c r="E91" s="14"/>
      <c r="F91" s="14"/>
      <c r="G91" s="37">
        <f>G90-E91+F91</f>
        <v>13804.83</v>
      </c>
    </row>
    <row r="92" spans="1:7" x14ac:dyDescent="0.35">
      <c r="A92" s="21">
        <f t="shared" si="4"/>
        <v>85</v>
      </c>
      <c r="B92" s="36"/>
      <c r="C92" s="15"/>
      <c r="D92" s="15"/>
      <c r="E92" s="14"/>
      <c r="F92" s="14"/>
      <c r="G92" s="37">
        <f t="shared" si="5"/>
        <v>13804.83</v>
      </c>
    </row>
    <row r="93" spans="1:7" x14ac:dyDescent="0.35">
      <c r="A93" s="21">
        <f t="shared" si="4"/>
        <v>86</v>
      </c>
      <c r="B93" s="36"/>
      <c r="C93" s="15"/>
      <c r="D93" s="15"/>
      <c r="E93" s="14"/>
      <c r="F93" s="14"/>
      <c r="G93" s="37">
        <f t="shared" si="5"/>
        <v>13804.83</v>
      </c>
    </row>
    <row r="94" spans="1:7" x14ac:dyDescent="0.35">
      <c r="A94" s="21">
        <f t="shared" si="4"/>
        <v>87</v>
      </c>
      <c r="B94" s="36"/>
      <c r="C94" s="15"/>
      <c r="D94" s="15"/>
      <c r="E94" s="14"/>
      <c r="F94" s="14"/>
      <c r="G94" s="37">
        <f t="shared" si="5"/>
        <v>13804.83</v>
      </c>
    </row>
    <row r="95" spans="1:7" x14ac:dyDescent="0.35">
      <c r="A95" s="21">
        <f t="shared" si="4"/>
        <v>88</v>
      </c>
      <c r="B95" s="36"/>
      <c r="C95" s="15"/>
      <c r="D95" s="15"/>
      <c r="E95" s="14"/>
      <c r="F95" s="14"/>
      <c r="G95" s="37">
        <f t="shared" si="5"/>
        <v>13804.83</v>
      </c>
    </row>
    <row r="96" spans="1:7" x14ac:dyDescent="0.35">
      <c r="A96" s="21">
        <f t="shared" si="4"/>
        <v>89</v>
      </c>
      <c r="B96" s="36"/>
      <c r="C96" s="15"/>
      <c r="D96" s="15"/>
      <c r="E96" s="14"/>
      <c r="F96" s="14"/>
      <c r="G96" s="37">
        <f t="shared" si="5"/>
        <v>13804.83</v>
      </c>
    </row>
    <row r="97" spans="1:7" x14ac:dyDescent="0.35">
      <c r="A97" s="21">
        <f t="shared" si="4"/>
        <v>90</v>
      </c>
      <c r="B97" s="36"/>
      <c r="C97" s="15"/>
      <c r="D97" s="15"/>
      <c r="E97" s="14"/>
      <c r="F97" s="14"/>
      <c r="G97" s="37">
        <f>G96-E97+F97</f>
        <v>13804.83</v>
      </c>
    </row>
    <row r="98" spans="1:7" x14ac:dyDescent="0.35">
      <c r="A98" s="21">
        <f t="shared" si="4"/>
        <v>91</v>
      </c>
      <c r="B98" s="36"/>
      <c r="C98" s="15"/>
      <c r="D98" s="15"/>
      <c r="E98" s="14"/>
      <c r="F98" s="14"/>
      <c r="G98" s="37">
        <f t="shared" si="5"/>
        <v>13804.83</v>
      </c>
    </row>
    <row r="99" spans="1:7" x14ac:dyDescent="0.35">
      <c r="A99" s="21">
        <f t="shared" si="4"/>
        <v>92</v>
      </c>
      <c r="B99" s="36"/>
      <c r="C99" s="15"/>
      <c r="D99" s="15"/>
      <c r="E99" s="14"/>
      <c r="F99" s="14"/>
      <c r="G99" s="37">
        <f t="shared" si="5"/>
        <v>13804.83</v>
      </c>
    </row>
    <row r="100" spans="1:7" x14ac:dyDescent="0.35">
      <c r="A100" s="21">
        <f t="shared" si="4"/>
        <v>93</v>
      </c>
      <c r="B100" s="36"/>
      <c r="C100" s="15"/>
      <c r="D100" s="15"/>
      <c r="E100" s="14"/>
      <c r="F100" s="14"/>
      <c r="G100" s="37">
        <f t="shared" si="5"/>
        <v>13804.83</v>
      </c>
    </row>
    <row r="101" spans="1:7" x14ac:dyDescent="0.35">
      <c r="A101" s="21">
        <f t="shared" si="4"/>
        <v>94</v>
      </c>
      <c r="B101" s="36"/>
      <c r="C101" s="15"/>
      <c r="D101" s="15"/>
      <c r="E101" s="14"/>
      <c r="F101" s="14"/>
      <c r="G101" s="37">
        <f t="shared" si="5"/>
        <v>13804.83</v>
      </c>
    </row>
    <row r="102" spans="1:7" x14ac:dyDescent="0.35">
      <c r="A102" s="21">
        <f t="shared" si="4"/>
        <v>95</v>
      </c>
      <c r="B102" s="36"/>
      <c r="C102" s="15"/>
      <c r="D102" s="15"/>
      <c r="E102" s="14"/>
      <c r="F102" s="14"/>
      <c r="G102" s="37">
        <f t="shared" si="5"/>
        <v>13804.83</v>
      </c>
    </row>
    <row r="103" spans="1:7" x14ac:dyDescent="0.35">
      <c r="A103" s="21">
        <f t="shared" si="4"/>
        <v>96</v>
      </c>
      <c r="B103" s="36"/>
      <c r="C103" s="15"/>
      <c r="D103" s="15"/>
      <c r="E103" s="14"/>
      <c r="F103" s="14"/>
      <c r="G103" s="37">
        <f>G102-E103+F103</f>
        <v>13804.83</v>
      </c>
    </row>
    <row r="104" spans="1:7" x14ac:dyDescent="0.35">
      <c r="A104" s="21">
        <f t="shared" si="4"/>
        <v>97</v>
      </c>
      <c r="B104" s="36"/>
      <c r="C104" s="15"/>
      <c r="D104" s="15"/>
      <c r="E104" s="14"/>
      <c r="F104" s="14"/>
      <c r="G104" s="37">
        <f>G103-E104+F104</f>
        <v>13804.83</v>
      </c>
    </row>
    <row r="105" spans="1:7" x14ac:dyDescent="0.35">
      <c r="A105" s="21">
        <f t="shared" si="4"/>
        <v>98</v>
      </c>
      <c r="B105" s="36"/>
      <c r="C105" s="15"/>
      <c r="D105" s="15"/>
      <c r="E105" s="14"/>
      <c r="F105" s="14"/>
      <c r="G105" s="37">
        <f t="shared" si="5"/>
        <v>13804.83</v>
      </c>
    </row>
    <row r="106" spans="1:7" x14ac:dyDescent="0.35">
      <c r="A106" s="21">
        <f t="shared" si="4"/>
        <v>99</v>
      </c>
      <c r="B106" s="36"/>
      <c r="C106" s="15"/>
      <c r="D106" s="15"/>
      <c r="E106" s="14"/>
      <c r="F106" s="14"/>
      <c r="G106" s="37">
        <f t="shared" si="5"/>
        <v>13804.83</v>
      </c>
    </row>
    <row r="107" spans="1:7" x14ac:dyDescent="0.35">
      <c r="A107" s="21">
        <f t="shared" si="4"/>
        <v>100</v>
      </c>
      <c r="B107" s="36"/>
      <c r="C107" s="15"/>
      <c r="D107" s="15"/>
      <c r="E107" s="14"/>
      <c r="F107" s="14"/>
      <c r="G107" s="37">
        <f t="shared" si="5"/>
        <v>13804.83</v>
      </c>
    </row>
    <row r="108" spans="1:7" x14ac:dyDescent="0.35">
      <c r="A108" s="21">
        <f t="shared" si="4"/>
        <v>101</v>
      </c>
      <c r="B108" s="36"/>
      <c r="C108" s="15"/>
      <c r="D108" s="15"/>
      <c r="E108" s="14"/>
      <c r="F108" s="14"/>
      <c r="G108" s="37">
        <f t="shared" si="5"/>
        <v>13804.83</v>
      </c>
    </row>
    <row r="109" spans="1:7" x14ac:dyDescent="0.35">
      <c r="A109" s="21">
        <f t="shared" si="4"/>
        <v>102</v>
      </c>
      <c r="B109" s="36"/>
      <c r="C109" s="15"/>
      <c r="D109" s="15"/>
      <c r="E109" s="14"/>
      <c r="F109" s="14"/>
      <c r="G109" s="37">
        <f>G108-E109+F109</f>
        <v>13804.83</v>
      </c>
    </row>
    <row r="110" spans="1:7" x14ac:dyDescent="0.35">
      <c r="A110" s="21">
        <f t="shared" si="4"/>
        <v>103</v>
      </c>
      <c r="B110" s="36"/>
      <c r="C110" s="15"/>
      <c r="D110" s="15"/>
      <c r="E110" s="14"/>
      <c r="F110" s="14"/>
      <c r="G110" s="37">
        <f t="shared" si="5"/>
        <v>13804.83</v>
      </c>
    </row>
    <row r="111" spans="1:7" x14ac:dyDescent="0.35">
      <c r="A111" s="21">
        <f t="shared" si="4"/>
        <v>104</v>
      </c>
      <c r="B111" s="36"/>
      <c r="C111" s="15"/>
      <c r="D111" s="15"/>
      <c r="E111" s="14"/>
      <c r="F111" s="14"/>
      <c r="G111" s="37">
        <f t="shared" si="5"/>
        <v>13804.83</v>
      </c>
    </row>
    <row r="112" spans="1:7" x14ac:dyDescent="0.35">
      <c r="A112" s="21">
        <f t="shared" si="4"/>
        <v>105</v>
      </c>
      <c r="B112" s="36"/>
      <c r="C112" s="15"/>
      <c r="D112" s="15"/>
      <c r="E112" s="14"/>
      <c r="F112" s="14"/>
      <c r="G112" s="37">
        <f>G111-E112+F112</f>
        <v>13804.83</v>
      </c>
    </row>
    <row r="113" spans="1:7" x14ac:dyDescent="0.35">
      <c r="A113" s="21">
        <f t="shared" si="4"/>
        <v>106</v>
      </c>
      <c r="B113" s="36"/>
      <c r="C113" s="15"/>
      <c r="D113" s="15"/>
      <c r="E113" s="14"/>
      <c r="F113" s="14"/>
      <c r="G113" s="37">
        <f t="shared" si="5"/>
        <v>13804.83</v>
      </c>
    </row>
    <row r="114" spans="1:7" x14ac:dyDescent="0.35">
      <c r="A114" s="21">
        <f t="shared" si="4"/>
        <v>107</v>
      </c>
      <c r="B114" s="36"/>
      <c r="C114" s="15"/>
      <c r="D114" s="15"/>
      <c r="E114" s="14"/>
      <c r="F114" s="14"/>
      <c r="G114" s="37">
        <f t="shared" ref="G114:G124" si="6">G113-E114+F114</f>
        <v>13804.83</v>
      </c>
    </row>
    <row r="115" spans="1:7" x14ac:dyDescent="0.35">
      <c r="A115" s="21">
        <f t="shared" si="4"/>
        <v>108</v>
      </c>
      <c r="B115" s="36"/>
      <c r="C115" s="15"/>
      <c r="D115" s="15"/>
      <c r="E115" s="14"/>
      <c r="F115" s="14"/>
      <c r="G115" s="37">
        <f t="shared" si="6"/>
        <v>13804.83</v>
      </c>
    </row>
    <row r="116" spans="1:7" x14ac:dyDescent="0.35">
      <c r="A116" s="21">
        <f t="shared" si="4"/>
        <v>109</v>
      </c>
      <c r="B116" s="36"/>
      <c r="C116" s="15"/>
      <c r="D116" s="15"/>
      <c r="E116" s="14"/>
      <c r="F116" s="14"/>
      <c r="G116" s="37">
        <f>G115-E116+F116</f>
        <v>13804.83</v>
      </c>
    </row>
    <row r="117" spans="1:7" x14ac:dyDescent="0.35">
      <c r="A117" s="21">
        <f t="shared" si="4"/>
        <v>110</v>
      </c>
      <c r="B117" s="36"/>
      <c r="C117" s="15"/>
      <c r="D117" s="15"/>
      <c r="E117" s="14"/>
      <c r="F117" s="14"/>
      <c r="G117" s="37">
        <f>G116-E117+F117</f>
        <v>13804.83</v>
      </c>
    </row>
    <row r="118" spans="1:7" x14ac:dyDescent="0.35">
      <c r="A118" s="21">
        <f t="shared" si="4"/>
        <v>111</v>
      </c>
      <c r="B118" s="36"/>
      <c r="C118" s="15"/>
      <c r="D118" s="15"/>
      <c r="E118" s="14"/>
      <c r="F118" s="14"/>
      <c r="G118" s="37">
        <f t="shared" si="6"/>
        <v>13804.83</v>
      </c>
    </row>
    <row r="119" spans="1:7" x14ac:dyDescent="0.35">
      <c r="A119" s="21">
        <f t="shared" si="4"/>
        <v>112</v>
      </c>
      <c r="B119" s="36"/>
      <c r="C119" s="15"/>
      <c r="D119" s="15"/>
      <c r="E119" s="14"/>
      <c r="F119" s="14"/>
      <c r="G119" s="37">
        <f t="shared" si="6"/>
        <v>13804.83</v>
      </c>
    </row>
    <row r="120" spans="1:7" x14ac:dyDescent="0.35">
      <c r="A120" s="21">
        <f t="shared" si="4"/>
        <v>113</v>
      </c>
      <c r="B120" s="36"/>
      <c r="C120" s="15"/>
      <c r="D120" s="15"/>
      <c r="E120" s="14"/>
      <c r="F120" s="14"/>
      <c r="G120" s="37">
        <f t="shared" si="6"/>
        <v>13804.83</v>
      </c>
    </row>
    <row r="121" spans="1:7" x14ac:dyDescent="0.35">
      <c r="A121" s="21">
        <f t="shared" si="4"/>
        <v>114</v>
      </c>
      <c r="B121" s="36"/>
      <c r="C121" s="15"/>
      <c r="D121" s="15"/>
      <c r="E121" s="14"/>
      <c r="F121" s="14"/>
      <c r="G121" s="37">
        <f t="shared" si="6"/>
        <v>13804.83</v>
      </c>
    </row>
    <row r="122" spans="1:7" x14ac:dyDescent="0.35">
      <c r="A122" s="21">
        <f t="shared" si="4"/>
        <v>115</v>
      </c>
      <c r="B122" s="36"/>
      <c r="C122" s="15"/>
      <c r="D122" s="15"/>
      <c r="E122" s="14"/>
      <c r="F122" s="14"/>
      <c r="G122" s="37">
        <f t="shared" si="6"/>
        <v>13804.83</v>
      </c>
    </row>
    <row r="123" spans="1:7" x14ac:dyDescent="0.35">
      <c r="A123" s="21">
        <f t="shared" si="4"/>
        <v>116</v>
      </c>
      <c r="B123" s="36"/>
      <c r="C123" s="15"/>
      <c r="D123" s="15"/>
      <c r="E123" s="14"/>
      <c r="F123" s="14"/>
      <c r="G123" s="37">
        <f t="shared" si="6"/>
        <v>13804.83</v>
      </c>
    </row>
    <row r="124" spans="1:7" x14ac:dyDescent="0.35">
      <c r="A124" s="21">
        <f t="shared" si="4"/>
        <v>117</v>
      </c>
      <c r="B124" s="36"/>
      <c r="C124" s="15"/>
      <c r="D124" s="15"/>
      <c r="E124" s="14"/>
      <c r="F124" s="14"/>
      <c r="G124" s="37">
        <f t="shared" si="6"/>
        <v>13804.83</v>
      </c>
    </row>
    <row r="125" spans="1:7" x14ac:dyDescent="0.35">
      <c r="A125" s="21">
        <f>A124+1</f>
        <v>118</v>
      </c>
      <c r="B125" s="10"/>
      <c r="C125" s="7"/>
      <c r="D125" s="15"/>
      <c r="E125" s="16"/>
      <c r="F125" s="14"/>
      <c r="G125" s="37">
        <f>G124-E125+F125</f>
        <v>13804.83</v>
      </c>
    </row>
  </sheetData>
  <dataConsolidate/>
  <mergeCells count="2">
    <mergeCell ref="A1:C1"/>
    <mergeCell ref="A2:C2"/>
  </mergeCells>
  <phoneticPr fontId="7" type="noConversion"/>
  <pageMargins left="0.39370078740157483" right="0.39370078740157483" top="0.39370078740157483" bottom="0.19685039370078741" header="0.31496062992125984" footer="0.31496062992125984"/>
  <pageSetup paperSize="9" scale="3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Q63"/>
  <sheetViews>
    <sheetView workbookViewId="0">
      <selection activeCell="M6" sqref="M6"/>
    </sheetView>
  </sheetViews>
  <sheetFormatPr defaultRowHeight="14.5" x14ac:dyDescent="0.35"/>
  <cols>
    <col min="1" max="1" width="13" customWidth="1"/>
    <col min="2" max="2" width="13.7265625" customWidth="1"/>
    <col min="3" max="3" width="10.81640625" customWidth="1"/>
    <col min="4" max="4" width="10.7265625" customWidth="1"/>
    <col min="5" max="5" width="11.453125" customWidth="1"/>
    <col min="6" max="6" width="11.54296875" customWidth="1"/>
  </cols>
  <sheetData>
    <row r="1" spans="1:11" ht="20" x14ac:dyDescent="0.4">
      <c r="A1" s="1" t="s">
        <v>23</v>
      </c>
      <c r="B1" s="1"/>
      <c r="C1" s="1"/>
    </row>
    <row r="2" spans="1:11" ht="20" x14ac:dyDescent="0.4">
      <c r="A2" s="1"/>
      <c r="B2" s="1"/>
      <c r="C2" s="1"/>
    </row>
    <row r="3" spans="1:11" ht="20" x14ac:dyDescent="0.4">
      <c r="A3" s="1" t="s">
        <v>8</v>
      </c>
      <c r="B3" s="1"/>
      <c r="C3" s="1"/>
    </row>
    <row r="6" spans="1:11" ht="31" x14ac:dyDescent="0.35">
      <c r="A6" s="2" t="s">
        <v>1</v>
      </c>
      <c r="B6" s="58" t="s">
        <v>9</v>
      </c>
      <c r="C6" s="59"/>
      <c r="D6" s="59"/>
      <c r="E6" s="60"/>
      <c r="F6" s="3" t="s">
        <v>10</v>
      </c>
      <c r="G6" s="61" t="s">
        <v>11</v>
      </c>
      <c r="H6" s="61"/>
    </row>
    <row r="7" spans="1:11" ht="46.5" customHeight="1" x14ac:dyDescent="0.35">
      <c r="A7" s="26"/>
      <c r="B7" s="62" t="s">
        <v>49</v>
      </c>
      <c r="C7" s="63"/>
      <c r="D7" s="63"/>
      <c r="E7" s="64"/>
      <c r="F7" s="27" t="s">
        <v>50</v>
      </c>
      <c r="G7" s="65">
        <v>82.68</v>
      </c>
      <c r="H7" s="66"/>
    </row>
    <row r="8" spans="1:11" ht="46.5" customHeight="1" x14ac:dyDescent="0.35">
      <c r="A8" s="26"/>
      <c r="B8" s="62"/>
      <c r="C8" s="63"/>
      <c r="D8" s="63"/>
      <c r="E8" s="64"/>
      <c r="F8" s="27"/>
      <c r="G8" s="65"/>
      <c r="H8" s="66"/>
    </row>
    <row r="10" spans="1:11" x14ac:dyDescent="0.35">
      <c r="B10" t="s">
        <v>12</v>
      </c>
      <c r="F10" s="13">
        <f>SUM(G7:H8)</f>
        <v>82.68</v>
      </c>
      <c r="G10" t="s">
        <v>13</v>
      </c>
      <c r="K10" s="4"/>
    </row>
    <row r="11" spans="1:11" ht="15.5" x14ac:dyDescent="0.35">
      <c r="A11" s="22"/>
      <c r="B11" s="22"/>
      <c r="C11" s="22"/>
      <c r="D11" s="22"/>
      <c r="E11" s="22"/>
      <c r="F11" s="22"/>
      <c r="G11" s="5"/>
      <c r="H11" s="5"/>
      <c r="I11" s="5"/>
    </row>
    <row r="12" spans="1:11" ht="15.5" x14ac:dyDescent="0.35">
      <c r="A12" s="5"/>
      <c r="B12" s="67"/>
      <c r="C12" s="67"/>
      <c r="D12" s="67"/>
      <c r="E12" s="67"/>
      <c r="F12" s="5"/>
      <c r="G12" s="5"/>
      <c r="H12" s="5"/>
      <c r="I12" s="5"/>
    </row>
    <row r="13" spans="1:11" ht="15.5" x14ac:dyDescent="0.35">
      <c r="A13" s="5"/>
      <c r="B13" s="67"/>
      <c r="C13" s="67"/>
      <c r="D13" s="67"/>
      <c r="E13" s="67"/>
      <c r="F13" s="5"/>
      <c r="G13" s="5"/>
      <c r="H13" s="5"/>
      <c r="I13" s="5"/>
    </row>
    <row r="14" spans="1:11" ht="15.5" x14ac:dyDescent="0.35">
      <c r="A14" s="5"/>
      <c r="B14" s="67"/>
      <c r="C14" s="67"/>
      <c r="D14" s="67"/>
      <c r="E14" s="67"/>
      <c r="F14" s="6" t="s">
        <v>1</v>
      </c>
      <c r="G14" s="56">
        <f>A7</f>
        <v>0</v>
      </c>
      <c r="H14" s="57"/>
      <c r="I14" s="5"/>
    </row>
    <row r="15" spans="1:11" ht="15.5" x14ac:dyDescent="0.35">
      <c r="A15" s="5"/>
      <c r="B15" s="46" t="s">
        <v>25</v>
      </c>
      <c r="C15" s="46"/>
      <c r="D15" s="46"/>
      <c r="E15" s="46"/>
      <c r="F15" s="5"/>
      <c r="G15" s="5"/>
      <c r="H15" s="5"/>
      <c r="I15" s="5"/>
    </row>
    <row r="18" spans="1:17" x14ac:dyDescent="0.35">
      <c r="B18" t="s">
        <v>14</v>
      </c>
      <c r="E18" s="13">
        <f>SUM(F10)</f>
        <v>82.68</v>
      </c>
      <c r="F18" t="s">
        <v>13</v>
      </c>
      <c r="K18" s="4"/>
    </row>
    <row r="20" spans="1:17" ht="15.5" x14ac:dyDescent="0.35">
      <c r="A20" s="5"/>
      <c r="B20" s="47"/>
      <c r="C20" s="48"/>
      <c r="D20" s="48"/>
      <c r="E20" s="49"/>
      <c r="F20" s="5"/>
      <c r="G20" s="5"/>
      <c r="H20" s="5"/>
      <c r="I20" s="5"/>
    </row>
    <row r="21" spans="1:17" ht="15.5" x14ac:dyDescent="0.35">
      <c r="A21" s="5"/>
      <c r="B21" s="50"/>
      <c r="C21" s="51"/>
      <c r="D21" s="51"/>
      <c r="E21" s="52"/>
      <c r="F21" s="5"/>
      <c r="G21" s="5"/>
      <c r="H21" s="5"/>
      <c r="I21" s="5"/>
      <c r="O21" s="32"/>
    </row>
    <row r="22" spans="1:17" ht="15.5" x14ac:dyDescent="0.35">
      <c r="A22" s="5"/>
      <c r="B22" s="53"/>
      <c r="C22" s="54"/>
      <c r="D22" s="54"/>
      <c r="E22" s="55"/>
      <c r="F22" s="6" t="s">
        <v>1</v>
      </c>
      <c r="G22" s="56">
        <f>A7</f>
        <v>0</v>
      </c>
      <c r="H22" s="57"/>
      <c r="I22" s="5"/>
      <c r="O22" s="35"/>
      <c r="Q22" s="23"/>
    </row>
    <row r="23" spans="1:17" ht="15.5" x14ac:dyDescent="0.35">
      <c r="A23" s="5"/>
      <c r="B23" s="46" t="s">
        <v>24</v>
      </c>
      <c r="C23" s="46"/>
      <c r="D23" s="46"/>
      <c r="E23" s="46"/>
      <c r="F23" s="5"/>
      <c r="G23" s="5"/>
      <c r="H23" s="5"/>
      <c r="I23" s="5"/>
      <c r="O23" s="35"/>
      <c r="Q23" s="23"/>
    </row>
    <row r="24" spans="1:17" x14ac:dyDescent="0.35">
      <c r="O24" s="35"/>
      <c r="Q24" s="23"/>
    </row>
    <row r="25" spans="1:17" x14ac:dyDescent="0.35">
      <c r="B25" s="17"/>
      <c r="O25" s="35"/>
    </row>
    <row r="26" spans="1:17" x14ac:dyDescent="0.35">
      <c r="B26" s="35"/>
      <c r="C26" s="25"/>
      <c r="O26" s="35"/>
    </row>
    <row r="27" spans="1:17" x14ac:dyDescent="0.35">
      <c r="B27" s="35"/>
      <c r="C27" s="25"/>
      <c r="O27" s="35"/>
    </row>
    <row r="28" spans="1:17" x14ac:dyDescent="0.35">
      <c r="B28" s="35"/>
      <c r="C28" s="25"/>
      <c r="O28" s="35"/>
    </row>
    <row r="29" spans="1:17" x14ac:dyDescent="0.35">
      <c r="B29" s="35"/>
      <c r="C29" s="25"/>
      <c r="O29" s="23"/>
    </row>
    <row r="30" spans="1:17" x14ac:dyDescent="0.35">
      <c r="B30" s="35"/>
      <c r="C30" s="25"/>
    </row>
    <row r="31" spans="1:17" x14ac:dyDescent="0.35">
      <c r="B31" s="35"/>
      <c r="C31" s="25"/>
    </row>
    <row r="32" spans="1:17" x14ac:dyDescent="0.35">
      <c r="B32" s="35"/>
      <c r="C32" s="25"/>
    </row>
    <row r="33" spans="1:3" x14ac:dyDescent="0.35">
      <c r="B33" s="23"/>
      <c r="C33" s="25"/>
    </row>
    <row r="34" spans="1:3" x14ac:dyDescent="0.35">
      <c r="B34" s="23"/>
      <c r="C34" s="25"/>
    </row>
    <row r="35" spans="1:3" x14ac:dyDescent="0.35">
      <c r="A35" s="11"/>
      <c r="B35" s="24"/>
    </row>
    <row r="36" spans="1:3" x14ac:dyDescent="0.35">
      <c r="B36" s="23"/>
    </row>
    <row r="37" spans="1:3" x14ac:dyDescent="0.35">
      <c r="B37" s="23"/>
    </row>
    <row r="38" spans="1:3" x14ac:dyDescent="0.35">
      <c r="B38" s="23"/>
    </row>
    <row r="39" spans="1:3" x14ac:dyDescent="0.35">
      <c r="B39" s="23"/>
    </row>
    <row r="40" spans="1:3" x14ac:dyDescent="0.35">
      <c r="B40" s="23"/>
    </row>
    <row r="41" spans="1:3" x14ac:dyDescent="0.35">
      <c r="B41" s="23"/>
    </row>
    <row r="42" spans="1:3" x14ac:dyDescent="0.35">
      <c r="B42" s="23"/>
    </row>
    <row r="43" spans="1:3" x14ac:dyDescent="0.35">
      <c r="B43" s="23"/>
    </row>
    <row r="44" spans="1:3" x14ac:dyDescent="0.35">
      <c r="B44" s="23"/>
    </row>
    <row r="45" spans="1:3" x14ac:dyDescent="0.35">
      <c r="B45" s="23"/>
    </row>
    <row r="46" spans="1:3" x14ac:dyDescent="0.35">
      <c r="B46" s="23"/>
    </row>
    <row r="47" spans="1:3" x14ac:dyDescent="0.35">
      <c r="B47" s="23"/>
    </row>
    <row r="48" spans="1:3" x14ac:dyDescent="0.35">
      <c r="B48" s="23"/>
    </row>
    <row r="49" spans="2:2" x14ac:dyDescent="0.35">
      <c r="B49" s="23"/>
    </row>
    <row r="50" spans="2:2" x14ac:dyDescent="0.35">
      <c r="B50" s="23"/>
    </row>
    <row r="51" spans="2:2" x14ac:dyDescent="0.35">
      <c r="B51" s="23"/>
    </row>
    <row r="52" spans="2:2" x14ac:dyDescent="0.35">
      <c r="B52" s="23"/>
    </row>
    <row r="53" spans="2:2" x14ac:dyDescent="0.35">
      <c r="B53" s="23"/>
    </row>
    <row r="54" spans="2:2" x14ac:dyDescent="0.35">
      <c r="B54" s="23"/>
    </row>
    <row r="55" spans="2:2" x14ac:dyDescent="0.35">
      <c r="B55" s="23"/>
    </row>
    <row r="56" spans="2:2" x14ac:dyDescent="0.35">
      <c r="B56" s="23"/>
    </row>
    <row r="57" spans="2:2" x14ac:dyDescent="0.35">
      <c r="B57" s="23"/>
    </row>
    <row r="58" spans="2:2" x14ac:dyDescent="0.35">
      <c r="B58" s="23"/>
    </row>
    <row r="59" spans="2:2" x14ac:dyDescent="0.35">
      <c r="B59" s="23"/>
    </row>
    <row r="60" spans="2:2" x14ac:dyDescent="0.35">
      <c r="B60" s="23"/>
    </row>
    <row r="61" spans="2:2" x14ac:dyDescent="0.35">
      <c r="B61" s="23"/>
    </row>
    <row r="62" spans="2:2" x14ac:dyDescent="0.35">
      <c r="B62" s="23"/>
    </row>
    <row r="63" spans="2:2" x14ac:dyDescent="0.35">
      <c r="B63" s="24"/>
    </row>
  </sheetData>
  <mergeCells count="12">
    <mergeCell ref="B15:E15"/>
    <mergeCell ref="B20:E22"/>
    <mergeCell ref="G22:H22"/>
    <mergeCell ref="B23:E23"/>
    <mergeCell ref="B6:E6"/>
    <mergeCell ref="G6:H6"/>
    <mergeCell ref="B7:E7"/>
    <mergeCell ref="G7:H7"/>
    <mergeCell ref="B12:E14"/>
    <mergeCell ref="G14:H14"/>
    <mergeCell ref="B8:E8"/>
    <mergeCell ref="G8:H8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6:J80"/>
  <sheetViews>
    <sheetView topLeftCell="A28" zoomScale="130" zoomScaleNormal="130" workbookViewId="0">
      <selection activeCell="G11" sqref="G11"/>
    </sheetView>
  </sheetViews>
  <sheetFormatPr defaultRowHeight="14.5" x14ac:dyDescent="0.35"/>
  <cols>
    <col min="6" max="6" width="8.7265625" customWidth="1"/>
    <col min="7" max="7" width="10.54296875" customWidth="1"/>
    <col min="8" max="8" width="14.1796875" customWidth="1"/>
    <col min="9" max="9" width="14.54296875" customWidth="1"/>
    <col min="10" max="10" width="2.26953125" customWidth="1"/>
  </cols>
  <sheetData>
    <row r="6" spans="1:9" x14ac:dyDescent="0.35">
      <c r="A6" s="11" t="s">
        <v>26</v>
      </c>
    </row>
    <row r="8" spans="1:9" x14ac:dyDescent="0.35">
      <c r="A8" t="s">
        <v>71</v>
      </c>
      <c r="G8" s="31">
        <v>46022</v>
      </c>
    </row>
    <row r="10" spans="1:9" x14ac:dyDescent="0.35">
      <c r="A10" s="29" t="s">
        <v>15</v>
      </c>
      <c r="H10" s="28"/>
      <c r="I10" s="28" t="s">
        <v>11</v>
      </c>
    </row>
    <row r="11" spans="1:9" x14ac:dyDescent="0.35">
      <c r="B11" t="s">
        <v>28</v>
      </c>
      <c r="H11" s="17"/>
      <c r="I11" s="34">
        <v>0</v>
      </c>
    </row>
    <row r="12" spans="1:9" x14ac:dyDescent="0.35">
      <c r="B12" t="s">
        <v>16</v>
      </c>
      <c r="H12" s="17"/>
      <c r="I12" s="19">
        <v>0</v>
      </c>
    </row>
    <row r="13" spans="1:9" s="11" customFormat="1" x14ac:dyDescent="0.35">
      <c r="B13" s="11" t="s">
        <v>32</v>
      </c>
      <c r="H13" s="18"/>
      <c r="I13" s="39">
        <f>SUM(I11:I12)</f>
        <v>0</v>
      </c>
    </row>
    <row r="14" spans="1:9" x14ac:dyDescent="0.35">
      <c r="H14" s="17"/>
      <c r="I14" s="17"/>
    </row>
    <row r="15" spans="1:9" x14ac:dyDescent="0.35">
      <c r="B15" t="s">
        <v>36</v>
      </c>
      <c r="H15" s="17"/>
      <c r="I15" s="34"/>
    </row>
    <row r="16" spans="1:9" x14ac:dyDescent="0.35">
      <c r="B16" t="s">
        <v>35</v>
      </c>
      <c r="H16" s="17"/>
      <c r="I16" s="34">
        <v>0</v>
      </c>
    </row>
    <row r="17" spans="1:9" ht="15" customHeight="1" x14ac:dyDescent="0.35">
      <c r="B17" t="s">
        <v>34</v>
      </c>
      <c r="H17" s="17"/>
      <c r="I17" s="34">
        <v>11112.37</v>
      </c>
    </row>
    <row r="18" spans="1:9" ht="15" customHeight="1" x14ac:dyDescent="0.35">
      <c r="B18" t="s">
        <v>29</v>
      </c>
      <c r="H18" s="17"/>
      <c r="I18" s="34"/>
    </row>
    <row r="19" spans="1:9" ht="15" customHeight="1" x14ac:dyDescent="0.35">
      <c r="B19" t="s">
        <v>33</v>
      </c>
      <c r="H19" s="17"/>
      <c r="I19" s="34"/>
    </row>
    <row r="20" spans="1:9" ht="15" customHeight="1" x14ac:dyDescent="0.35">
      <c r="B20" s="68" t="s">
        <v>40</v>
      </c>
      <c r="C20" s="68"/>
      <c r="D20" s="68"/>
      <c r="E20" s="68"/>
      <c r="F20" s="68"/>
      <c r="G20" s="68"/>
      <c r="H20" s="68"/>
      <c r="I20" s="34">
        <v>0</v>
      </c>
    </row>
    <row r="21" spans="1:9" x14ac:dyDescent="0.35">
      <c r="B21" t="s">
        <v>41</v>
      </c>
      <c r="H21" s="17"/>
      <c r="I21" s="34">
        <v>0</v>
      </c>
    </row>
    <row r="22" spans="1:9" s="11" customFormat="1" x14ac:dyDescent="0.35">
      <c r="B22" s="11" t="s">
        <v>37</v>
      </c>
      <c r="H22" s="18"/>
      <c r="I22" s="39">
        <f>SUM(I15:I21)</f>
        <v>11112.37</v>
      </c>
    </row>
    <row r="23" spans="1:9" x14ac:dyDescent="0.35">
      <c r="H23" s="17"/>
      <c r="I23" s="17"/>
    </row>
    <row r="24" spans="1:9" x14ac:dyDescent="0.35">
      <c r="A24" s="29" t="s">
        <v>17</v>
      </c>
      <c r="H24" s="17"/>
      <c r="I24" s="17"/>
    </row>
    <row r="25" spans="1:9" x14ac:dyDescent="0.35">
      <c r="B25" t="s">
        <v>18</v>
      </c>
      <c r="H25" s="17"/>
      <c r="I25" s="19">
        <v>0</v>
      </c>
    </row>
    <row r="26" spans="1:9" x14ac:dyDescent="0.35">
      <c r="B26" t="s">
        <v>31</v>
      </c>
      <c r="H26" s="17"/>
      <c r="I26" s="19"/>
    </row>
    <row r="27" spans="1:9" ht="15" customHeight="1" x14ac:dyDescent="0.35">
      <c r="B27" s="68" t="s">
        <v>30</v>
      </c>
      <c r="C27" s="68"/>
      <c r="D27" s="68"/>
      <c r="E27" s="68"/>
      <c r="F27" s="68"/>
      <c r="G27" s="68"/>
      <c r="H27" s="68"/>
      <c r="I27" s="19">
        <v>0</v>
      </c>
    </row>
    <row r="28" spans="1:9" s="11" customFormat="1" x14ac:dyDescent="0.35">
      <c r="B28" s="11" t="s">
        <v>38</v>
      </c>
      <c r="H28" s="18"/>
      <c r="I28" s="39">
        <f>SUM(I25:I27)</f>
        <v>0</v>
      </c>
    </row>
    <row r="29" spans="1:9" x14ac:dyDescent="0.35">
      <c r="H29" s="17"/>
      <c r="I29" s="17"/>
    </row>
    <row r="30" spans="1:9" s="11" customFormat="1" x14ac:dyDescent="0.35">
      <c r="A30" s="11" t="s">
        <v>39</v>
      </c>
      <c r="I30" s="39">
        <f>I13+I22-I28</f>
        <v>11112.37</v>
      </c>
    </row>
    <row r="32" spans="1:9" x14ac:dyDescent="0.35">
      <c r="A32" s="11" t="s">
        <v>51</v>
      </c>
    </row>
    <row r="33" spans="1:9" x14ac:dyDescent="0.35">
      <c r="A33" s="69"/>
      <c r="B33" s="70"/>
      <c r="C33" s="70"/>
      <c r="D33" s="70"/>
      <c r="E33" s="70"/>
      <c r="F33" s="70"/>
      <c r="G33" s="70"/>
      <c r="H33" s="71"/>
      <c r="I33" s="19">
        <v>0</v>
      </c>
    </row>
    <row r="34" spans="1:9" x14ac:dyDescent="0.35">
      <c r="A34" s="69"/>
      <c r="B34" s="70"/>
      <c r="C34" s="70"/>
      <c r="D34" s="70"/>
      <c r="E34" s="70"/>
      <c r="F34" s="70"/>
      <c r="G34" s="70"/>
      <c r="H34" s="71"/>
      <c r="I34" s="19">
        <v>0</v>
      </c>
    </row>
    <row r="35" spans="1:9" x14ac:dyDescent="0.35">
      <c r="A35" s="69"/>
      <c r="B35" s="70"/>
      <c r="C35" s="70"/>
      <c r="D35" s="70"/>
      <c r="E35" s="70"/>
      <c r="F35" s="70"/>
      <c r="G35" s="70"/>
      <c r="H35" s="71"/>
      <c r="I35" s="19">
        <v>0</v>
      </c>
    </row>
    <row r="36" spans="1:9" x14ac:dyDescent="0.35">
      <c r="H36" s="7" t="s">
        <v>19</v>
      </c>
      <c r="I36" s="39">
        <f>SUM(I33:I35)</f>
        <v>0</v>
      </c>
    </row>
    <row r="38" spans="1:9" x14ac:dyDescent="0.35">
      <c r="A38" t="s">
        <v>52</v>
      </c>
      <c r="G38" s="31">
        <f>G8</f>
        <v>46022</v>
      </c>
      <c r="H38" t="s">
        <v>42</v>
      </c>
      <c r="I38" s="39">
        <f>I22-I20-I21-I28</f>
        <v>11112.37</v>
      </c>
    </row>
    <row r="47" spans="1:9" x14ac:dyDescent="0.35">
      <c r="A47" s="11" t="s">
        <v>26</v>
      </c>
    </row>
    <row r="49" spans="1:10" x14ac:dyDescent="0.35">
      <c r="A49" t="s">
        <v>27</v>
      </c>
      <c r="G49" s="31">
        <v>46022</v>
      </c>
    </row>
    <row r="50" spans="1:10" x14ac:dyDescent="0.35">
      <c r="A50" s="30"/>
      <c r="B50" s="30"/>
      <c r="C50" s="30"/>
      <c r="D50" s="30"/>
      <c r="E50" s="30"/>
      <c r="F50" s="30"/>
      <c r="G50" s="30"/>
      <c r="H50" s="30"/>
      <c r="I50" s="30"/>
      <c r="J50" s="30"/>
    </row>
    <row r="51" spans="1:10" x14ac:dyDescent="0.35">
      <c r="A51" s="33" t="s">
        <v>20</v>
      </c>
      <c r="B51" s="33"/>
      <c r="C51" s="33"/>
      <c r="D51" s="33"/>
      <c r="E51" s="33"/>
      <c r="F51" s="33"/>
      <c r="G51" s="33"/>
      <c r="H51" s="33"/>
      <c r="I51" s="33"/>
      <c r="J51" s="33"/>
    </row>
    <row r="52" spans="1:10" x14ac:dyDescent="0.35">
      <c r="A52" s="30"/>
      <c r="B52" s="30"/>
      <c r="C52" s="30"/>
      <c r="D52" s="30"/>
      <c r="E52" s="30"/>
      <c r="F52" s="30"/>
      <c r="G52" s="30"/>
      <c r="H52" s="30"/>
      <c r="I52" s="30"/>
      <c r="J52" s="30"/>
    </row>
    <row r="53" spans="1:10" x14ac:dyDescent="0.35">
      <c r="A53" t="s">
        <v>43</v>
      </c>
    </row>
    <row r="54" spans="1:10" x14ac:dyDescent="0.35">
      <c r="A54" t="s">
        <v>44</v>
      </c>
    </row>
    <row r="55" spans="1:10" x14ac:dyDescent="0.35">
      <c r="A55" t="s">
        <v>45</v>
      </c>
    </row>
    <row r="56" spans="1:10" x14ac:dyDescent="0.35">
      <c r="A56" t="s">
        <v>46</v>
      </c>
    </row>
    <row r="58" spans="1:10" x14ac:dyDescent="0.35">
      <c r="A58" s="11" t="s">
        <v>24</v>
      </c>
      <c r="B58" s="11"/>
      <c r="C58" s="11"/>
      <c r="D58" s="11"/>
      <c r="E58" s="11"/>
      <c r="F58" s="11"/>
      <c r="G58" s="11"/>
      <c r="H58" s="11"/>
      <c r="I58" s="11"/>
      <c r="J58" s="11"/>
    </row>
    <row r="60" spans="1:10" x14ac:dyDescent="0.35">
      <c r="A60" s="72"/>
      <c r="B60" s="72"/>
      <c r="C60" s="72"/>
      <c r="D60" s="72"/>
      <c r="E60" s="72"/>
    </row>
    <row r="61" spans="1:10" x14ac:dyDescent="0.35">
      <c r="A61" s="72"/>
      <c r="B61" s="72"/>
      <c r="C61" s="72"/>
      <c r="D61" s="72"/>
      <c r="E61" s="72"/>
    </row>
    <row r="62" spans="1:10" x14ac:dyDescent="0.35">
      <c r="A62" s="72"/>
      <c r="B62" s="72"/>
      <c r="C62" s="72"/>
      <c r="D62" s="72"/>
      <c r="E62" s="72"/>
    </row>
    <row r="63" spans="1:10" x14ac:dyDescent="0.35">
      <c r="A63" s="72"/>
      <c r="B63" s="72"/>
      <c r="C63" s="72"/>
      <c r="D63" s="72"/>
      <c r="E63" s="72"/>
    </row>
    <row r="64" spans="1:10" x14ac:dyDescent="0.35">
      <c r="A64" s="11" t="s">
        <v>21</v>
      </c>
      <c r="B64" s="11"/>
    </row>
    <row r="65" spans="1:10" x14ac:dyDescent="0.35">
      <c r="A65" s="11"/>
      <c r="B65" s="11"/>
    </row>
    <row r="66" spans="1:10" x14ac:dyDescent="0.35">
      <c r="A66" s="45" t="s">
        <v>53</v>
      </c>
      <c r="B66" s="45"/>
      <c r="C66" s="72"/>
      <c r="D66" s="72"/>
      <c r="E66" s="72"/>
    </row>
    <row r="67" spans="1:10" x14ac:dyDescent="0.35">
      <c r="A67" s="45" t="s">
        <v>22</v>
      </c>
      <c r="B67" s="45"/>
      <c r="C67" s="72" t="s">
        <v>24</v>
      </c>
      <c r="D67" s="72"/>
      <c r="E67" s="72"/>
    </row>
    <row r="68" spans="1:10" x14ac:dyDescent="0.35">
      <c r="A68" s="45" t="s">
        <v>1</v>
      </c>
      <c r="B68" s="45"/>
      <c r="C68" s="73"/>
      <c r="D68" s="74"/>
      <c r="E68" s="75"/>
    </row>
    <row r="70" spans="1:10" x14ac:dyDescent="0.35">
      <c r="A70" s="11" t="s">
        <v>47</v>
      </c>
      <c r="B70" s="11"/>
      <c r="C70" s="11"/>
      <c r="D70" s="11"/>
      <c r="E70" s="11"/>
      <c r="F70" s="11"/>
      <c r="G70" s="11"/>
      <c r="H70" s="11"/>
      <c r="I70" s="11"/>
      <c r="J70" s="11"/>
    </row>
    <row r="72" spans="1:10" x14ac:dyDescent="0.35">
      <c r="A72" s="72"/>
      <c r="B72" s="72"/>
      <c r="C72" s="72"/>
      <c r="D72" s="72"/>
      <c r="E72" s="72"/>
    </row>
    <row r="73" spans="1:10" x14ac:dyDescent="0.35">
      <c r="A73" s="72"/>
      <c r="B73" s="72"/>
      <c r="C73" s="72"/>
      <c r="D73" s="72"/>
      <c r="E73" s="72"/>
    </row>
    <row r="74" spans="1:10" x14ac:dyDescent="0.35">
      <c r="A74" s="72"/>
      <c r="B74" s="72"/>
      <c r="C74" s="72"/>
      <c r="D74" s="72"/>
      <c r="E74" s="72"/>
    </row>
    <row r="75" spans="1:10" x14ac:dyDescent="0.35">
      <c r="A75" s="72"/>
      <c r="B75" s="72"/>
      <c r="C75" s="72"/>
      <c r="D75" s="72"/>
      <c r="E75" s="72"/>
    </row>
    <row r="76" spans="1:10" x14ac:dyDescent="0.35">
      <c r="A76" s="11" t="s">
        <v>21</v>
      </c>
      <c r="B76" s="11"/>
    </row>
    <row r="77" spans="1:10" x14ac:dyDescent="0.35">
      <c r="A77" s="11"/>
      <c r="B77" s="11"/>
    </row>
    <row r="78" spans="1:10" x14ac:dyDescent="0.35">
      <c r="A78" s="45" t="s">
        <v>53</v>
      </c>
      <c r="B78" s="45"/>
      <c r="C78" s="72"/>
      <c r="D78" s="72"/>
      <c r="E78" s="72"/>
    </row>
    <row r="79" spans="1:10" x14ac:dyDescent="0.35">
      <c r="A79" s="45" t="s">
        <v>22</v>
      </c>
      <c r="B79" s="45"/>
      <c r="C79" s="72" t="s">
        <v>48</v>
      </c>
      <c r="D79" s="72"/>
      <c r="E79" s="72"/>
    </row>
    <row r="80" spans="1:10" x14ac:dyDescent="0.35">
      <c r="A80" s="45" t="s">
        <v>1</v>
      </c>
      <c r="B80" s="45"/>
      <c r="C80" s="73"/>
      <c r="D80" s="74"/>
      <c r="E80" s="75"/>
    </row>
  </sheetData>
  <mergeCells count="19">
    <mergeCell ref="A80:B80"/>
    <mergeCell ref="C80:E80"/>
    <mergeCell ref="A35:H35"/>
    <mergeCell ref="A72:E75"/>
    <mergeCell ref="A78:B78"/>
    <mergeCell ref="C78:E78"/>
    <mergeCell ref="A60:E63"/>
    <mergeCell ref="A66:B66"/>
    <mergeCell ref="A67:B67"/>
    <mergeCell ref="A68:B68"/>
    <mergeCell ref="C66:E66"/>
    <mergeCell ref="C67:E67"/>
    <mergeCell ref="C68:E68"/>
    <mergeCell ref="B20:H20"/>
    <mergeCell ref="B27:H27"/>
    <mergeCell ref="A33:H33"/>
    <mergeCell ref="A34:H34"/>
    <mergeCell ref="A79:B79"/>
    <mergeCell ref="C79:E79"/>
  </mergeCells>
  <pageMargins left="0.25" right="0.25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31408f3-8ac9-4346-8fae-7a8076793e8c" xsi:nil="true"/>
    <lcf76f155ced4ddcb4097134ff3c332f xmlns="0efcb20c-a255-4ef4-a666-2774ba48434a">
      <Terms xmlns="http://schemas.microsoft.com/office/infopath/2007/PartnerControls"/>
    </lcf76f155ced4ddcb4097134ff3c332f>
    <DocTags xmlns="0efcb20c-a255-4ef4-a666-2774ba48434a">
      <Value>accounts</Value>
    </DocTags>
    <SharedWithUsers xmlns="531408f3-8ac9-4346-8fae-7a8076793e8c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Version=16.0.0.0, Culture=neutral, PublicKeyToken=71e9bce111e9429c</Assembly>
    <Class>Microsoft.Office.RecordsManagement.Internal.AuditHandler</Class>
    <Data/>
    <Filter/>
  </Receiver>
</spe:Receivers>
</file>

<file path=customXml/item5.xml><?xml version="1.0" encoding="utf-8"?>
<?mso-contentType ?>
<SharedContentType xmlns="Microsoft.SharePoint.Taxonomy.ContentTypeSync" SourceId="a9ff0b8c-5d72-4038-b2cd-f57bf310c636" ContentTypeId="0x010100D9D675D6CDED02438DC7CFF78D2F29E401" PreviousValue="false"/>
</file>

<file path=customXml/item6.xml><?xml version="1.0" encoding="utf-8"?>
<?mso-contentType ?>
<p:Policy xmlns:p="office.server.policy" id="" local="true">
  <p:Name>MOD Document</p:Name>
  <p:Description>WIP Information Management Policy. Draft versions retained for 1 year, previous versions retained 2 years, current version deleted 7 years after last modification.</p:Description>
  <p:Statement>This content is subject to MODs Work In Progress Information Management Policy.</p:Statement>
  <p:PolicyItems>
    <p:PolicyItem featureId="Microsoft.Office.RecordsManagement.PolicyFeatures.PolicyAudit" staticId="0x010100D9D675D6CDED02438DC7CFF78D2F29E401|1757814118" UniqueId="dc6ba186-9934-4820-84ba-14368f378971">
      <p:Name>Auditing</p:Name>
      <p:Description>Audits user actions on documents and list items to the Audit Log.</p:Description>
      <p:CustomData>
        <Audit>
          <Update/>
          <CheckInOut/>
          <MoveCopy/>
          <DeleteRestore/>
        </Audit>
      </p:CustomData>
    </p:PolicyItem>
  </p:PolicyItems>
</p:Policy>
</file>

<file path=customXml/itemProps1.xml><?xml version="1.0" encoding="utf-8"?>
<ds:datastoreItem xmlns:ds="http://schemas.openxmlformats.org/officeDocument/2006/customXml" ds:itemID="{4BEB7368-2160-4C6E-8A98-D63FDC1532EC}"/>
</file>

<file path=customXml/itemProps2.xml><?xml version="1.0" encoding="utf-8"?>
<ds:datastoreItem xmlns:ds="http://schemas.openxmlformats.org/officeDocument/2006/customXml" ds:itemID="{46423ED6-DBF3-4201-8279-4D02CE11DBC5}">
  <ds:schemaRefs>
    <ds:schemaRef ds:uri="http://purl.org/dc/terms/"/>
    <ds:schemaRef ds:uri="016a786d-6f5f-4409-b8f1-efd36ce7613f"/>
    <ds:schemaRef ds:uri="http://schemas.microsoft.com/sharepoint.v3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27917152-0b65-4e0d-a236-25066ebbf3cd"/>
    <ds:schemaRef ds:uri="http://schemas.microsoft.com/office/2006/documentManagement/types"/>
    <ds:schemaRef ds:uri="http://schemas.microsoft.com/sharepoint/v3"/>
    <ds:schemaRef ds:uri="http://schemas.microsoft.com/sharepoint/v3/fields"/>
    <ds:schemaRef ds:uri="04738c6d-ecc8-46f1-821f-82e308eab3d9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E83D805-5BF3-4CA6-9360-6615B00F318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6616960-6E88-4954-8C69-DD9C11247055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CA93F3A7-090B-48FB-855D-317ED060C29B}">
  <ds:schemaRefs>
    <ds:schemaRef ds:uri="Microsoft.SharePoint.Taxonomy.ContentTypeSync"/>
  </ds:schemaRefs>
</ds:datastoreItem>
</file>

<file path=customXml/itemProps6.xml><?xml version="1.0" encoding="utf-8"?>
<ds:datastoreItem xmlns:ds="http://schemas.openxmlformats.org/officeDocument/2006/customXml" ds:itemID="{58EC1818-32F0-4F17-A502-929490C55473}">
  <ds:schemaRefs>
    <ds:schemaRef ds:uri="office.server.polic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General Fund</vt:lpstr>
      <vt:lpstr>Receipt Voucher</vt:lpstr>
      <vt:lpstr>Greenock - Monthly Statement</vt:lpstr>
    </vt:vector>
  </TitlesOfParts>
  <Manager/>
  <Company>Ministry of Defence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greenwoodp195</dc:creator>
  <cp:keywords/>
  <dc:description/>
  <cp:lastModifiedBy>Mcdaid, Claire</cp:lastModifiedBy>
  <cp:revision/>
  <cp:lastPrinted>2025-02-18T15:53:00Z</cp:lastPrinted>
  <dcterms:created xsi:type="dcterms:W3CDTF">2015-10-26T15:03:49Z</dcterms:created>
  <dcterms:modified xsi:type="dcterms:W3CDTF">2026-05-13T17:52:59Z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  <property fmtid="{D5CDD505-2E9C-101B-9397-08002B2CF9AE}" pid="3" name="Subject Category">
    <vt:lpwstr>5;#Force protection|64e2d785-5e1f-4e58-94cd-b2a8246062df</vt:lpwstr>
  </property>
  <property fmtid="{D5CDD505-2E9C-101B-9397-08002B2CF9AE}" pid="4" name="TaxKeyword">
    <vt:lpwstr/>
  </property>
  <property fmtid="{D5CDD505-2E9C-101B-9397-08002B2CF9AE}" pid="5" name="Subject Keywords">
    <vt:lpwstr>473;#603 (City of Edinburgh) Squadron RAAF|4a253aa2-e959-4a73-928f-c6a441cd420d</vt:lpwstr>
  </property>
  <property fmtid="{D5CDD505-2E9C-101B-9397-08002B2CF9AE}" pid="6" name="Business Owner">
    <vt:lpwstr>3;#LOS|6d0c095f-f21f-4a34-a37b-a97b461538fe</vt:lpwstr>
  </property>
  <property fmtid="{D5CDD505-2E9C-101B-9397-08002B2CF9AE}" pid="7" name="fileplanid">
    <vt:lpwstr>4;#03 Support the delivery of the Unit's objectives|5ab00cf9-9d4b-4d13-b1ba-b069d28c2f77</vt:lpwstr>
  </property>
  <property fmtid="{D5CDD505-2E9C-101B-9397-08002B2CF9AE}" pid="8" name="MSIP_Label_d8a60473-494b-4586-a1bb-b0e663054676_Enabled">
    <vt:lpwstr>true</vt:lpwstr>
  </property>
  <property fmtid="{D5CDD505-2E9C-101B-9397-08002B2CF9AE}" pid="9" name="MSIP_Label_d8a60473-494b-4586-a1bb-b0e663054676_SetDate">
    <vt:lpwstr>2022-08-16T08:30:14Z</vt:lpwstr>
  </property>
  <property fmtid="{D5CDD505-2E9C-101B-9397-08002B2CF9AE}" pid="10" name="MSIP_Label_d8a60473-494b-4586-a1bb-b0e663054676_Method">
    <vt:lpwstr>Privileged</vt:lpwstr>
  </property>
  <property fmtid="{D5CDD505-2E9C-101B-9397-08002B2CF9AE}" pid="11" name="MSIP_Label_d8a60473-494b-4586-a1bb-b0e663054676_Name">
    <vt:lpwstr>MOD-1-O-‘UNMARKED’</vt:lpwstr>
  </property>
  <property fmtid="{D5CDD505-2E9C-101B-9397-08002B2CF9AE}" pid="12" name="MSIP_Label_d8a60473-494b-4586-a1bb-b0e663054676_SiteId">
    <vt:lpwstr>be7760ed-5953-484b-ae95-d0a16dfa09e5</vt:lpwstr>
  </property>
  <property fmtid="{D5CDD505-2E9C-101B-9397-08002B2CF9AE}" pid="13" name="MSIP_Label_d8a60473-494b-4586-a1bb-b0e663054676_ActionId">
    <vt:lpwstr>22482d9d-b0dd-492c-806e-431ce2b5c80b</vt:lpwstr>
  </property>
  <property fmtid="{D5CDD505-2E9C-101B-9397-08002B2CF9AE}" pid="14" name="MSIP_Label_d8a60473-494b-4586-a1bb-b0e663054676_ContentBits">
    <vt:lpwstr>0</vt:lpwstr>
  </property>
  <property fmtid="{D5CDD505-2E9C-101B-9397-08002B2CF9AE}" pid="15" name="_dlc_policyId">
    <vt:lpwstr/>
  </property>
  <property fmtid="{D5CDD505-2E9C-101B-9397-08002B2CF9AE}" pid="16" name="xd_ProgID">
    <vt:lpwstr/>
  </property>
  <property fmtid="{D5CDD505-2E9C-101B-9397-08002B2CF9AE}" pid="17" name="MediaServiceImageTags">
    <vt:lpwstr/>
  </property>
  <property fmtid="{D5CDD505-2E9C-101B-9397-08002B2CF9AE}" pid="18" name="ComplianceAssetId">
    <vt:lpwstr/>
  </property>
  <property fmtid="{D5CDD505-2E9C-101B-9397-08002B2CF9AE}" pid="19" name="TemplateUrl">
    <vt:lpwstr/>
  </property>
  <property fmtid="{D5CDD505-2E9C-101B-9397-08002B2CF9AE}" pid="20" name="_ExtendedDescription">
    <vt:lpwstr/>
  </property>
  <property fmtid="{D5CDD505-2E9C-101B-9397-08002B2CF9AE}" pid="21" name="xd_Signature">
    <vt:bool>false</vt:bool>
  </property>
  <property fmtid="{D5CDD505-2E9C-101B-9397-08002B2CF9AE}" pid="22" name="SharedWithUsers">
    <vt:lpwstr/>
  </property>
  <property fmtid="{D5CDD505-2E9C-101B-9397-08002B2CF9AE}" pid="23" name="ItemRetentionFormula">
    <vt:lpwstr/>
  </property>
  <property fmtid="{D5CDD505-2E9C-101B-9397-08002B2CF9AE}" pid="24" name="TriggerFlowInfo">
    <vt:lpwstr/>
  </property>
  <property fmtid="{D5CDD505-2E9C-101B-9397-08002B2CF9AE}" pid="25" name="Subject_x0020_Category">
    <vt:lpwstr>5;#Force protection|64e2d785-5e1f-4e58-94cd-b2a8246062df</vt:lpwstr>
  </property>
  <property fmtid="{D5CDD505-2E9C-101B-9397-08002B2CF9AE}" pid="26" name="Subject_x0020_Keywords">
    <vt:lpwstr>473;#603 (City of Edinburgh) Squadron RAAF|4a253aa2-e959-4a73-928f-c6a441cd420d</vt:lpwstr>
  </property>
  <property fmtid="{D5CDD505-2E9C-101B-9397-08002B2CF9AE}" pid="27" name="Business_x0020_Owner">
    <vt:lpwstr>3;#LOS|6d0c095f-f21f-4a34-a37b-a97b461538fe</vt:lpwstr>
  </property>
</Properties>
</file>