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LES AUG 2021\ORGANISATIONS\JUSTNESS\ACCOUNT 2026 submitted\"/>
    </mc:Choice>
  </mc:AlternateContent>
  <bookViews>
    <workbookView xWindow="0" yWindow="0" windowWidth="19200" windowHeight="6930" tabRatio="840" activeTab="1"/>
  </bookViews>
  <sheets>
    <sheet name="R&amp;P Accounts" sheetId="2" r:id="rId1"/>
    <sheet name="Statement of balances" sheetId="3" r:id="rId2"/>
  </sheets>
  <definedNames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62913"/>
</workbook>
</file>

<file path=xl/calcChain.xml><?xml version="1.0" encoding="utf-8"?>
<calcChain xmlns="http://schemas.openxmlformats.org/spreadsheetml/2006/main">
  <c r="F9" i="3" l="1"/>
  <c r="N6" i="3" l="1"/>
  <c r="N5" i="3"/>
  <c r="J12" i="2" l="1"/>
  <c r="J14" i="2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8" i="2" s="1"/>
  <c r="J46" i="2"/>
  <c r="H21" i="2"/>
  <c r="D21" i="2"/>
  <c r="F21" i="2"/>
  <c r="J24" i="2"/>
  <c r="J25" i="2"/>
  <c r="D26" i="2"/>
  <c r="D47" i="2"/>
  <c r="D42" i="2"/>
  <c r="F26" i="2"/>
  <c r="F47" i="2"/>
  <c r="F42" i="2"/>
  <c r="H26" i="2"/>
  <c r="H28" i="2" s="1"/>
  <c r="H47" i="2"/>
  <c r="H42" i="2"/>
  <c r="J53" i="2"/>
  <c r="J19" i="2"/>
  <c r="H9" i="3"/>
  <c r="J9" i="3"/>
  <c r="L9" i="3"/>
  <c r="N48" i="3"/>
  <c r="P48" i="3"/>
  <c r="P41" i="3"/>
  <c r="N41" i="3"/>
  <c r="P32" i="3"/>
  <c r="N32" i="3"/>
  <c r="L32" i="3"/>
  <c r="P19" i="3"/>
  <c r="N19" i="3"/>
  <c r="N7" i="3"/>
  <c r="J20" i="2"/>
  <c r="J18" i="2"/>
  <c r="J17" i="2"/>
  <c r="J16" i="2"/>
  <c r="J15" i="2"/>
  <c r="J13" i="2"/>
  <c r="N8" i="3"/>
  <c r="B1" i="3"/>
  <c r="N1" i="3"/>
  <c r="P9" i="3"/>
  <c r="L28" i="2" l="1"/>
  <c r="L51" i="2" s="1"/>
  <c r="L55" i="2" s="1"/>
  <c r="P10" i="3" s="1"/>
  <c r="D28" i="2"/>
  <c r="F49" i="2"/>
  <c r="F28" i="2"/>
  <c r="F51" i="2" s="1"/>
  <c r="F55" i="2" s="1"/>
  <c r="J10" i="3" s="1"/>
  <c r="B49" i="2"/>
  <c r="H49" i="2"/>
  <c r="H51" i="2" s="1"/>
  <c r="H55" i="2" s="1"/>
  <c r="L10" i="3" s="1"/>
  <c r="J26" i="2"/>
  <c r="J27" i="2" s="1"/>
  <c r="J21" i="2"/>
  <c r="J22" i="2" s="1"/>
  <c r="D49" i="2"/>
  <c r="J42" i="2"/>
  <c r="J43" i="2" s="1"/>
  <c r="B28" i="2"/>
  <c r="J49" i="2" l="1"/>
  <c r="J50" i="2" s="1"/>
  <c r="B51" i="2"/>
  <c r="B55" i="2" s="1"/>
  <c r="D51" i="2"/>
  <c r="D55" i="2" s="1"/>
  <c r="H10" i="3" s="1"/>
  <c r="J28" i="2"/>
  <c r="J29" i="2" s="1"/>
  <c r="J51" i="2" l="1"/>
  <c r="J55" i="2" s="1"/>
  <c r="N10" i="3" s="1"/>
  <c r="F10" i="3"/>
  <c r="J56" i="2" l="1"/>
  <c r="N9" i="3"/>
</calcChain>
</file>

<file path=xl/sharedStrings.xml><?xml version="1.0" encoding="utf-8"?>
<sst xmlns="http://schemas.openxmlformats.org/spreadsheetml/2006/main" count="115" uniqueCount="84">
  <si>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</si>
  <si>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</si>
  <si>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</si>
  <si>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</si>
  <si>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</si>
  <si>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</si>
  <si>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</si>
  <si>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</si>
  <si>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</si>
  <si>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</si>
  <si>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</si>
  <si>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</si>
  <si>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</si>
  <si>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</si>
  <si>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</si>
  <si>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</si>
  <si>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For the period from</t>
  </si>
  <si>
    <t>Details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</si>
  <si>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</si>
  <si>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</si>
  <si>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</si>
  <si>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</si>
  <si>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</si>
  <si>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</si>
  <si>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</si>
  <si>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</si>
  <si>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</si>
  <si>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</si>
  <si>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</si>
  <si>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</si>
  <si>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</si>
  <si>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</si>
  <si>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</si>
  <si>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</si>
  <si>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</si>
  <si>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</si>
  <si>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</si>
  <si>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</si>
  <si>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</si>
  <si>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</si>
  <si>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</si>
  <si>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</si>
  <si>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Current value (if available)</t>
  </si>
  <si>
    <t>Amount due</t>
  </si>
  <si>
    <t>Amount due (estimate)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</si>
  <si>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</si>
  <si>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</si>
  <si>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</si>
  <si>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</si>
  <si>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</si>
  <si>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>to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</si>
  <si>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</si>
  <si>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</si>
  <si>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</si>
  <si>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</si>
  <si>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</si>
  <si>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t xml:space="preserve">Expendable endowment funds </t>
  </si>
  <si>
    <t>Permanent endowment funds</t>
  </si>
  <si>
    <t xml:space="preserve">Permanent endowment funds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</si>
  <si>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</si>
  <si>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</si>
  <si>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</si>
  <si>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</si>
  <si>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</si>
  <si>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</si>
  <si>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>Net receipts / (payments)</t>
  </si>
  <si>
    <t>Gross trading payments</t>
  </si>
  <si>
    <t>Section B Statement of balances</t>
  </si>
  <si>
    <t>A5 Transfers to / (from) funds</t>
  </si>
  <si>
    <t xml:space="preserve">Other </t>
  </si>
  <si>
    <t>Section A Statement of receipts and payments</t>
  </si>
  <si>
    <t>Period start date</t>
  </si>
  <si>
    <t>Period end date</t>
  </si>
  <si>
    <t>Grants and donations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</si>
  <si>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</si>
  <si>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</t>
  </si>
  <si>
    <t>Print Name</t>
  </si>
  <si>
    <t>Date of approval</t>
  </si>
  <si>
    <t xml:space="preserve">Iftekhar Mahbub </t>
  </si>
  <si>
    <t>SC048484</t>
  </si>
  <si>
    <t>Donation</t>
  </si>
  <si>
    <t>Payments relating directly to charitabe activities</t>
  </si>
  <si>
    <t>11.06.2026</t>
  </si>
  <si>
    <t>JUSTNESS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</si>
</sst>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F800]dddd\,\ mmmm\ dd\,\ yyyy"/>
    <numFmt numFmtId="166" formatCode="dd/mm/yyyy;@"/>
    <numFmt numFmtId="167" formatCode="* #,##0_-;\(* #,##0\)_-;_-* &quot;-&quot;??_-;_-@_-"/>
  </numFmts>
  <fonts count="3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b/>
      <sz val="10"/>
      <color indexed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9">
    <xf numFmtId="0" fontId="0" fillId="0" borderId="0" xfId="0"/>
    <xf numFmtId="0" fontId="12" fillId="0" borderId="0" xfId="0" applyFont="1" applyBorder="1" applyProtection="1">
      <protection locked="0"/>
    </xf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right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Border="1" applyAlignment="1" applyProtection="1">
      <protection locked="0"/>
    </xf>
    <xf numFmtId="0" fontId="12" fillId="2" borderId="0" xfId="0" applyFont="1" applyFill="1" applyBorder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12" fillId="2" borderId="0" xfId="0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>
      <alignment horizontal="right" vertical="top" wrapText="1"/>
    </xf>
    <xf numFmtId="41" fontId="6" fillId="0" borderId="0" xfId="0" applyNumberFormat="1" applyFont="1" applyBorder="1" applyAlignment="1" applyProtection="1">
      <alignment wrapText="1"/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Border="1" applyProtection="1">
      <protection locked="0"/>
    </xf>
    <xf numFmtId="41" fontId="9" fillId="0" borderId="0" xfId="0" applyNumberFormat="1" applyFont="1" applyAlignment="1" applyProtection="1">
      <protection locked="0"/>
    </xf>
    <xf numFmtId="41" fontId="9" fillId="0" borderId="3" xfId="0" applyNumberFormat="1" applyFont="1" applyBorder="1" applyAlignment="1" applyProtection="1">
      <protection locked="0"/>
    </xf>
    <xf numFmtId="41" fontId="12" fillId="0" borderId="0" xfId="0" applyNumberFormat="1" applyFont="1" applyBorder="1" applyAlignment="1" applyProtection="1">
      <protection locked="0"/>
    </xf>
    <xf numFmtId="41" fontId="6" fillId="0" borderId="0" xfId="0" applyNumberFormat="1" applyFont="1" applyBorder="1" applyAlignment="1" applyProtection="1">
      <protection locked="0"/>
    </xf>
    <xf numFmtId="41" fontId="6" fillId="0" borderId="0" xfId="0" applyNumberFormat="1" applyFont="1" applyBorder="1" applyAlignment="1" applyProtection="1">
      <alignment vertical="top" wrapText="1"/>
      <protection locked="0"/>
    </xf>
    <xf numFmtId="0" fontId="11" fillId="0" borderId="0" xfId="0" applyFont="1" applyBorder="1" applyAlignment="1" applyProtection="1">
      <alignment horizontal="right"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Border="1" applyAlignment="1" applyProtection="1">
      <alignment vertical="top" wrapText="1"/>
      <protection locked="0"/>
    </xf>
    <xf numFmtId="0" fontId="2" fillId="0" borderId="0" xfId="0" applyFont="1" applyFill="1" applyBorder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Border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/>
    </xf>
    <xf numFmtId="0" fontId="13" fillId="2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12" fillId="0" borderId="0" xfId="0" applyFont="1" applyBorder="1" applyAlignment="1" applyProtection="1">
      <protection locked="0"/>
    </xf>
    <xf numFmtId="0" fontId="19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2" fillId="0" borderId="0" xfId="0" applyNumberFormat="1" applyFont="1" applyBorder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8" fillId="3" borderId="0" xfId="0" applyNumberFormat="1" applyFont="1" applyFill="1" applyBorder="1" applyAlignment="1" applyProtection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7" fontId="3" fillId="3" borderId="11" xfId="1" applyNumberFormat="1" applyFont="1" applyFill="1" applyBorder="1" applyAlignment="1" applyProtection="1">
      <alignment horizontal="right" shrinkToFit="1"/>
    </xf>
    <xf numFmtId="167" fontId="3" fillId="0" borderId="0" xfId="1" applyNumberFormat="1" applyFont="1" applyAlignment="1" applyProtection="1">
      <alignment horizontal="right" shrinkToFit="1"/>
      <protection locked="0"/>
    </xf>
    <xf numFmtId="167" fontId="3" fillId="3" borderId="12" xfId="1" applyNumberFormat="1" applyFont="1" applyFill="1" applyBorder="1" applyAlignment="1" applyProtection="1">
      <alignment horizontal="right" shrinkToFit="1"/>
    </xf>
    <xf numFmtId="167" fontId="3" fillId="3" borderId="13" xfId="1" applyNumberFormat="1" applyFont="1" applyFill="1" applyBorder="1" applyAlignment="1" applyProtection="1">
      <alignment horizontal="right" shrinkToFit="1"/>
    </xf>
    <xf numFmtId="167" fontId="3" fillId="3" borderId="14" xfId="1" applyNumberFormat="1" applyFont="1" applyFill="1" applyBorder="1" applyAlignment="1" applyProtection="1">
      <alignment horizontal="right" shrinkToFit="1"/>
    </xf>
    <xf numFmtId="167" fontId="3" fillId="0" borderId="5" xfId="1" applyNumberFormat="1" applyFont="1" applyBorder="1" applyAlignment="1" applyProtection="1">
      <alignment horizontal="right" vertical="center" shrinkToFit="1"/>
      <protection locked="0"/>
    </xf>
    <xf numFmtId="167" fontId="2" fillId="0" borderId="0" xfId="0" applyNumberFormat="1" applyFont="1" applyAlignment="1" applyProtection="1">
      <alignment horizontal="right" vertical="top" shrinkToFit="1"/>
      <protection locked="0"/>
    </xf>
    <xf numFmtId="167" fontId="2" fillId="0" borderId="0" xfId="0" applyNumberFormat="1" applyFont="1" applyBorder="1" applyAlignment="1" applyProtection="1">
      <alignment horizontal="right" vertical="top" shrinkToFit="1"/>
      <protection locked="0"/>
    </xf>
    <xf numFmtId="167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7" fontId="3" fillId="0" borderId="9" xfId="1" applyNumberFormat="1" applyFont="1" applyBorder="1" applyAlignment="1" applyProtection="1">
      <alignment horizontal="right" vertical="center" shrinkToFit="1"/>
      <protection locked="0"/>
    </xf>
    <xf numFmtId="167" fontId="3" fillId="0" borderId="15" xfId="1" applyNumberFormat="1" applyFont="1" applyBorder="1" applyAlignment="1" applyProtection="1">
      <alignment horizontal="right" vertical="center" shrinkToFit="1"/>
      <protection locked="0"/>
    </xf>
    <xf numFmtId="167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7" fontId="3" fillId="3" borderId="11" xfId="1" applyNumberFormat="1" applyFont="1" applyFill="1" applyBorder="1" applyAlignment="1" applyProtection="1">
      <alignment horizontal="right" vertical="center" shrinkToFit="1"/>
    </xf>
    <xf numFmtId="167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7" fontId="3" fillId="3" borderId="10" xfId="1" applyNumberFormat="1" applyFont="1" applyFill="1" applyBorder="1" applyAlignment="1" applyProtection="1">
      <alignment horizontal="right" shrinkToFit="1"/>
      <protection locked="0"/>
    </xf>
    <xf numFmtId="41" fontId="2" fillId="0" borderId="0" xfId="0" applyNumberFormat="1" applyFont="1" applyAlignment="1" applyProtection="1">
      <protection locked="0"/>
    </xf>
    <xf numFmtId="41" fontId="2" fillId="0" borderId="0" xfId="0" applyNumberFormat="1" applyFont="1" applyBorder="1" applyAlignment="1" applyProtection="1"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2" fillId="0" borderId="0" xfId="0" applyFont="1" applyBorder="1" applyAlignment="1"/>
    <xf numFmtId="0" fontId="19" fillId="0" borderId="0" xfId="0" applyFont="1" applyFill="1" applyBorder="1" applyAlignment="1" applyProtection="1">
      <alignment vertical="top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Border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12" fillId="0" borderId="0" xfId="0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9" fillId="0" borderId="0" xfId="0" applyNumberFormat="1" applyFont="1" applyBorder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9" fillId="0" borderId="0" xfId="0" applyNumberFormat="1" applyFont="1" applyBorder="1" applyAlignment="1" applyProtection="1"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167" fontId="3" fillId="0" borderId="0" xfId="1" applyNumberFormat="1" applyFont="1" applyBorder="1" applyAlignment="1" applyProtection="1">
      <alignment horizontal="right" shrinkToFit="1"/>
      <protection locked="0"/>
    </xf>
    <xf numFmtId="167" fontId="3" fillId="0" borderId="0" xfId="1" applyNumberFormat="1" applyFont="1" applyFill="1" applyBorder="1" applyAlignment="1" applyProtection="1">
      <alignment horizontal="right" shrinkToFit="1"/>
    </xf>
    <xf numFmtId="167" fontId="3" fillId="0" borderId="3" xfId="1" applyNumberFormat="1" applyFont="1" applyFill="1" applyBorder="1" applyAlignment="1" applyProtection="1">
      <alignment horizontal="right" shrinkToFit="1"/>
    </xf>
    <xf numFmtId="41" fontId="3" fillId="0" borderId="5" xfId="1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/>
    <xf numFmtId="0" fontId="1" fillId="0" borderId="0" xfId="0" applyFont="1" applyProtection="1"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9" fillId="0" borderId="0" xfId="0" applyFont="1" applyBorder="1" applyAlignment="1" applyProtection="1">
      <alignment horizontal="center" vertical="top"/>
      <protection locked="0"/>
    </xf>
    <xf numFmtId="0" fontId="16" fillId="0" borderId="0" xfId="0" applyFont="1" applyBorder="1" applyAlignment="1" applyProtection="1">
      <alignment horizontal="center" vertical="top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165" fontId="3" fillId="0" borderId="4" xfId="0" applyNumberFormat="1" applyFont="1" applyBorder="1" applyAlignment="1" applyProtection="1">
      <alignment horizontal="center" vertical="center"/>
      <protection locked="0"/>
    </xf>
    <xf numFmtId="165" fontId="3" fillId="0" borderId="0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3" fillId="0" borderId="0" xfId="0" applyFont="1" applyBorder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Border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vertical="top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horizontal="left" wrapText="1"/>
      <protection locked="0"/>
    </xf>
    <xf numFmtId="166" fontId="13" fillId="2" borderId="0" xfId="0" applyNumberFormat="1" applyFont="1" applyFill="1" applyBorder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20" xfId="0" applyFont="1" applyFill="1" applyBorder="1" applyAlignment="1">
      <alignment horizontal="center" vertical="top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/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/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/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/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/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/>
        <xdr:cNvSpPr txBox="1">
          <a:spLocks noChangeArrowheads="1"/>
        </xdr:cNvSpPr>
      </xdr:nvSpPr>
      <xdr:spPr bwMode="auto">
        <a:xfrm>
          <a:off x="4345517" y="1321858"/>
          <a:ext cx="825500" cy="26140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12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/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2023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/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/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/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/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/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/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/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30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/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b="1"/>
            <a:t>11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/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2024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330200</xdr:colOff>
      <xdr:row>1</xdr:row>
      <xdr:rowOff>245533</xdr:rowOff>
    </xdr:from>
    <xdr:to>
      <xdr:col>0</xdr:col>
      <xdr:colOff>1973858</xdr:colOff>
      <xdr:row>5</xdr:row>
      <xdr:rowOff>8466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474133"/>
          <a:ext cx="1643658" cy="846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/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/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/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/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/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/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/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/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1185332</xdr:colOff>
      <xdr:row>51</xdr:row>
      <xdr:rowOff>68954</xdr:rowOff>
    </xdr:from>
    <xdr:to>
      <xdr:col>3</xdr:col>
      <xdr:colOff>482600</xdr:colOff>
      <xdr:row>51</xdr:row>
      <xdr:rowOff>407886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98282" y="13365854"/>
          <a:ext cx="891118" cy="338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="75" zoomScaleNormal="85" zoomScaleSheetLayoutView="80" workbookViewId="0">
      <selection activeCell="L3" sqref="L3"/>
    </sheetView>
  </sheetViews>
  <sheetFormatPr defaultColWidth="9.1796875" defaultRowHeight="12.5" x14ac:dyDescent="0.25"/>
  <cols>
    <col min="1" max="1" width="35.26953125" style="2" customWidth="1"/>
    <col min="2" max="2" width="16.1796875" style="34" customWidth="1"/>
    <col min="3" max="3" width="1.7265625" style="2" customWidth="1"/>
    <col min="4" max="4" width="16.26953125" style="2" customWidth="1"/>
    <col min="5" max="5" width="1.54296875" style="2" customWidth="1"/>
    <col min="6" max="6" width="13.81640625" style="2" customWidth="1"/>
    <col min="7" max="7" width="3.54296875" style="2" customWidth="1"/>
    <col min="8" max="8" width="15.453125" style="2" customWidth="1"/>
    <col min="9" max="9" width="1.54296875" style="2" customWidth="1"/>
    <col min="10" max="10" width="16" style="2" customWidth="1"/>
    <col min="11" max="11" width="1.54296875" style="2" customWidth="1"/>
    <col min="12" max="12" width="16.81640625" style="1" customWidth="1"/>
    <col min="13" max="16384" width="9.1796875" style="2"/>
  </cols>
  <sheetData>
    <row r="1" spans="1:13" ht="18" customHeight="1" x14ac:dyDescent="0.25">
      <c r="A1" s="158"/>
      <c r="B1" s="162"/>
      <c r="C1" s="163"/>
      <c r="D1" s="163"/>
      <c r="E1" s="163"/>
      <c r="F1" s="163"/>
      <c r="G1" s="163"/>
      <c r="H1" s="163"/>
      <c r="I1" s="163"/>
      <c r="J1" s="163"/>
      <c r="L1" s="125"/>
      <c r="M1" s="123"/>
    </row>
    <row r="2" spans="1:13" ht="30.75" customHeight="1" x14ac:dyDescent="0.25">
      <c r="A2" s="158"/>
      <c r="B2" s="164" t="s">
        <v>83</v>
      </c>
      <c r="C2" s="164"/>
      <c r="D2" s="164"/>
      <c r="E2" s="164"/>
      <c r="F2" s="164"/>
      <c r="G2" s="164"/>
      <c r="H2" s="164"/>
      <c r="I2" s="164"/>
      <c r="J2" s="164"/>
      <c r="L2" s="126" t="s">
        <v>79</v>
      </c>
      <c r="M2" s="124"/>
    </row>
    <row r="3" spans="1:13" ht="24" customHeight="1" x14ac:dyDescent="0.25">
      <c r="A3" s="158"/>
      <c r="B3" s="159" t="s">
        <v>13</v>
      </c>
      <c r="C3" s="160"/>
      <c r="D3" s="160"/>
      <c r="E3" s="160"/>
      <c r="F3" s="160"/>
      <c r="G3" s="160"/>
      <c r="H3" s="160"/>
      <c r="I3" s="160"/>
      <c r="J3" s="161"/>
      <c r="L3" s="122"/>
    </row>
    <row r="4" spans="1:13" ht="14.25" customHeight="1" x14ac:dyDescent="0.25">
      <c r="A4" s="158"/>
      <c r="B4" s="165" t="s">
        <v>16</v>
      </c>
      <c r="C4" s="167"/>
      <c r="D4" s="168" t="s">
        <v>71</v>
      </c>
      <c r="E4" s="169"/>
      <c r="F4" s="170"/>
      <c r="G4" s="171" t="s">
        <v>50</v>
      </c>
      <c r="H4" s="168" t="s">
        <v>72</v>
      </c>
      <c r="I4" s="169"/>
      <c r="J4" s="170"/>
      <c r="L4" s="122"/>
    </row>
    <row r="5" spans="1:13" ht="16.5" customHeight="1" x14ac:dyDescent="0.25">
      <c r="A5" s="158"/>
      <c r="B5" s="165"/>
      <c r="C5" s="167"/>
      <c r="D5" s="174"/>
      <c r="E5" s="174"/>
      <c r="F5" s="174"/>
      <c r="G5" s="171"/>
      <c r="H5" s="175"/>
      <c r="I5" s="175"/>
      <c r="J5" s="175"/>
      <c r="L5" s="122"/>
    </row>
    <row r="6" spans="1:13" ht="21" customHeight="1" x14ac:dyDescent="0.25">
      <c r="A6" s="158"/>
      <c r="B6" s="166"/>
      <c r="C6" s="167"/>
      <c r="D6" s="172"/>
      <c r="E6" s="172"/>
      <c r="F6" s="172"/>
      <c r="G6" s="171"/>
      <c r="H6" s="173"/>
      <c r="I6" s="173"/>
      <c r="J6" s="173"/>
      <c r="L6" s="122"/>
    </row>
    <row r="7" spans="1:13" x14ac:dyDescent="0.25">
      <c r="J7" s="1"/>
    </row>
    <row r="8" spans="1:13" ht="20" x14ac:dyDescent="0.4">
      <c r="A8" s="51" t="s">
        <v>70</v>
      </c>
      <c r="B8" s="53"/>
      <c r="C8" s="51"/>
      <c r="D8" s="51"/>
      <c r="E8" s="51"/>
      <c r="F8" s="51"/>
      <c r="G8" s="51"/>
      <c r="H8" s="51"/>
      <c r="I8" s="51"/>
      <c r="J8" s="51"/>
      <c r="K8" s="32"/>
      <c r="L8" s="33"/>
    </row>
    <row r="9" spans="1:13" ht="42" x14ac:dyDescent="0.3">
      <c r="A9" s="52"/>
      <c r="B9" s="35" t="s">
        <v>0</v>
      </c>
      <c r="C9" s="3"/>
      <c r="D9" s="3" t="s">
        <v>1</v>
      </c>
      <c r="E9" s="3"/>
      <c r="F9" s="3" t="s">
        <v>56</v>
      </c>
      <c r="G9" s="3"/>
      <c r="H9" s="3" t="s">
        <v>57</v>
      </c>
      <c r="I9" s="3"/>
      <c r="J9" s="3" t="s">
        <v>51</v>
      </c>
      <c r="K9" s="4"/>
      <c r="L9" s="3" t="s">
        <v>52</v>
      </c>
    </row>
    <row r="10" spans="1:13" ht="24" customHeight="1" x14ac:dyDescent="0.3">
      <c r="A10" s="5"/>
      <c r="B10" s="36" t="s">
        <v>4</v>
      </c>
      <c r="C10" s="7"/>
      <c r="D10" s="36" t="s">
        <v>4</v>
      </c>
      <c r="E10" s="36"/>
      <c r="F10" s="36" t="s">
        <v>4</v>
      </c>
      <c r="G10" s="36"/>
      <c r="H10" s="36" t="s">
        <v>4</v>
      </c>
      <c r="I10" s="36"/>
      <c r="J10" s="36" t="s">
        <v>4</v>
      </c>
      <c r="K10" s="36"/>
      <c r="L10" s="36" t="s">
        <v>4</v>
      </c>
    </row>
    <row r="11" spans="1:13" ht="20.149999999999999" customHeight="1" x14ac:dyDescent="0.3">
      <c r="A11" s="30" t="s">
        <v>7</v>
      </c>
      <c r="B11" s="37"/>
      <c r="C11" s="8"/>
      <c r="D11" s="8"/>
      <c r="E11" s="8"/>
      <c r="F11" s="8"/>
      <c r="G11" s="8"/>
      <c r="H11" s="8"/>
      <c r="I11" s="8"/>
      <c r="J11" s="8"/>
      <c r="K11" s="9"/>
    </row>
    <row r="12" spans="1:13" ht="20.149999999999999" customHeight="1" x14ac:dyDescent="0.3">
      <c r="A12" s="87" t="s">
        <v>80</v>
      </c>
      <c r="B12" s="127">
        <v>4100</v>
      </c>
      <c r="C12" s="128"/>
      <c r="D12" s="127">
        <v>20900</v>
      </c>
      <c r="E12" s="128"/>
      <c r="F12" s="127"/>
      <c r="G12" s="128"/>
      <c r="H12" s="127"/>
      <c r="I12" s="128"/>
      <c r="J12" s="129">
        <f>H12+D12+B12+F12</f>
        <v>25000</v>
      </c>
      <c r="K12" s="130"/>
      <c r="L12" s="127">
        <v>24200</v>
      </c>
    </row>
    <row r="13" spans="1:13" ht="20.149999999999999" customHeight="1" x14ac:dyDescent="0.3">
      <c r="A13" s="87" t="s">
        <v>18</v>
      </c>
      <c r="B13" s="127"/>
      <c r="C13" s="128"/>
      <c r="D13" s="127"/>
      <c r="E13" s="128"/>
      <c r="F13" s="127"/>
      <c r="G13" s="128"/>
      <c r="H13" s="127"/>
      <c r="I13" s="128"/>
      <c r="J13" s="129">
        <f t="shared" ref="J13:J21" si="0">H13+D13+B13+F13</f>
        <v>0</v>
      </c>
      <c r="K13" s="130"/>
      <c r="L13" s="127"/>
    </row>
    <row r="14" spans="1:13" ht="20.149999999999999" customHeight="1" x14ac:dyDescent="0.3">
      <c r="A14" s="87" t="s">
        <v>19</v>
      </c>
      <c r="B14" s="127"/>
      <c r="C14" s="128"/>
      <c r="D14" s="127"/>
      <c r="E14" s="128"/>
      <c r="F14" s="127"/>
      <c r="G14" s="128"/>
      <c r="H14" s="127"/>
      <c r="I14" s="128"/>
      <c r="J14" s="129">
        <f t="shared" si="0"/>
        <v>0</v>
      </c>
      <c r="K14" s="130"/>
      <c r="L14" s="127"/>
    </row>
    <row r="15" spans="1:13" ht="20.149999999999999" customHeight="1" x14ac:dyDescent="0.3">
      <c r="A15" s="87" t="s">
        <v>20</v>
      </c>
      <c r="B15" s="127"/>
      <c r="C15" s="128"/>
      <c r="D15" s="127"/>
      <c r="E15" s="128"/>
      <c r="F15" s="127"/>
      <c r="G15" s="128"/>
      <c r="H15" s="127"/>
      <c r="I15" s="128"/>
      <c r="J15" s="129">
        <f t="shared" si="0"/>
        <v>0</v>
      </c>
      <c r="K15" s="130"/>
      <c r="L15" s="127"/>
    </row>
    <row r="16" spans="1:13" ht="20.149999999999999" customHeight="1" x14ac:dyDescent="0.3">
      <c r="A16" s="87" t="s">
        <v>21</v>
      </c>
      <c r="B16" s="127"/>
      <c r="C16" s="128"/>
      <c r="D16" s="127"/>
      <c r="E16" s="128"/>
      <c r="F16" s="127"/>
      <c r="G16" s="128"/>
      <c r="H16" s="127"/>
      <c r="I16" s="128"/>
      <c r="J16" s="129">
        <f t="shared" si="0"/>
        <v>0</v>
      </c>
      <c r="K16" s="130"/>
      <c r="L16" s="127"/>
    </row>
    <row r="17" spans="1:12" ht="28" x14ac:dyDescent="0.3">
      <c r="A17" s="87" t="s">
        <v>22</v>
      </c>
      <c r="B17" s="127"/>
      <c r="C17" s="128"/>
      <c r="D17" s="127"/>
      <c r="E17" s="128"/>
      <c r="F17" s="127"/>
      <c r="G17" s="128"/>
      <c r="H17" s="127"/>
      <c r="I17" s="128"/>
      <c r="J17" s="129">
        <f t="shared" si="0"/>
        <v>0</v>
      </c>
      <c r="K17" s="130"/>
      <c r="L17" s="127"/>
    </row>
    <row r="18" spans="1:12" ht="20.149999999999999" customHeight="1" x14ac:dyDescent="0.3">
      <c r="A18" s="87" t="s">
        <v>47</v>
      </c>
      <c r="B18" s="127"/>
      <c r="C18" s="128"/>
      <c r="D18" s="127"/>
      <c r="E18" s="128"/>
      <c r="F18" s="127"/>
      <c r="G18" s="128"/>
      <c r="H18" s="127"/>
      <c r="I18" s="128"/>
      <c r="J18" s="129">
        <f t="shared" si="0"/>
        <v>0</v>
      </c>
      <c r="K18" s="130"/>
      <c r="L18" s="127"/>
    </row>
    <row r="19" spans="1:12" ht="28" x14ac:dyDescent="0.3">
      <c r="A19" s="87" t="s">
        <v>48</v>
      </c>
      <c r="B19" s="127"/>
      <c r="C19" s="128"/>
      <c r="D19" s="127"/>
      <c r="E19" s="128"/>
      <c r="F19" s="127"/>
      <c r="G19" s="128"/>
      <c r="H19" s="127"/>
      <c r="I19" s="128"/>
      <c r="J19" s="129">
        <f t="shared" si="0"/>
        <v>0</v>
      </c>
      <c r="K19" s="130"/>
      <c r="L19" s="127"/>
    </row>
    <row r="20" spans="1:12" ht="20.149999999999999" customHeight="1" x14ac:dyDescent="0.3">
      <c r="A20" s="87"/>
      <c r="B20" s="127"/>
      <c r="C20" s="128"/>
      <c r="D20" s="127"/>
      <c r="E20" s="128"/>
      <c r="F20" s="127"/>
      <c r="G20" s="128"/>
      <c r="H20" s="127"/>
      <c r="I20" s="128"/>
      <c r="J20" s="129">
        <f t="shared" si="0"/>
        <v>0</v>
      </c>
      <c r="K20" s="130"/>
      <c r="L20" s="127"/>
    </row>
    <row r="21" spans="1:12" ht="17.25" customHeight="1" thickBot="1" x14ac:dyDescent="0.4">
      <c r="A21" s="11" t="s">
        <v>61</v>
      </c>
      <c r="B21" s="131">
        <f>SUM(B12:B20)</f>
        <v>4100</v>
      </c>
      <c r="C21" s="132"/>
      <c r="D21" s="131">
        <f>SUM(D12:D20)</f>
        <v>20900</v>
      </c>
      <c r="E21" s="128"/>
      <c r="F21" s="131">
        <f>SUM(F12:F20)</f>
        <v>0</v>
      </c>
      <c r="G21" s="128"/>
      <c r="H21" s="131">
        <f>SUM(H12:H20)</f>
        <v>0</v>
      </c>
      <c r="I21" s="128"/>
      <c r="J21" s="133">
        <f t="shared" si="0"/>
        <v>25000</v>
      </c>
      <c r="K21" s="130"/>
      <c r="L21" s="131">
        <f>SUM(L12:L20)</f>
        <v>24200</v>
      </c>
    </row>
    <row r="22" spans="1:12" ht="16.5" customHeight="1" thickTop="1" x14ac:dyDescent="0.25">
      <c r="A22" s="12"/>
      <c r="B22" s="38"/>
      <c r="C22" s="57"/>
      <c r="D22" s="57"/>
      <c r="E22" s="57"/>
      <c r="F22" s="57"/>
      <c r="G22" s="57"/>
      <c r="H22" s="56"/>
      <c r="I22" s="57"/>
      <c r="J22" s="59" t="str">
        <f>IF(B21+D21+F21+H21-J21=0," ","error")</f>
        <v xml:space="preserve"> </v>
      </c>
      <c r="K22" s="56"/>
      <c r="L22" s="61"/>
    </row>
    <row r="23" spans="1:12" ht="28" x14ac:dyDescent="0.3">
      <c r="A23" s="72" t="s">
        <v>45</v>
      </c>
      <c r="B23" s="134"/>
      <c r="C23" s="135"/>
      <c r="D23" s="135"/>
      <c r="E23" s="135"/>
      <c r="F23" s="135"/>
      <c r="G23" s="135"/>
      <c r="H23" s="135"/>
      <c r="I23" s="135"/>
      <c r="J23" s="135"/>
      <c r="K23" s="9"/>
      <c r="L23" s="93"/>
    </row>
    <row r="24" spans="1:12" ht="20.149999999999999" customHeight="1" x14ac:dyDescent="0.3">
      <c r="A24" s="87" t="s">
        <v>23</v>
      </c>
      <c r="B24" s="127"/>
      <c r="C24" s="128"/>
      <c r="D24" s="127"/>
      <c r="E24" s="128"/>
      <c r="F24" s="127"/>
      <c r="G24" s="128"/>
      <c r="H24" s="127"/>
      <c r="I24" s="128"/>
      <c r="J24" s="129">
        <f>H24+D24+B24+F24</f>
        <v>0</v>
      </c>
      <c r="K24" s="130"/>
      <c r="L24" s="127"/>
    </row>
    <row r="25" spans="1:12" ht="20.149999999999999" customHeight="1" x14ac:dyDescent="0.3">
      <c r="A25" s="87" t="s">
        <v>24</v>
      </c>
      <c r="B25" s="127"/>
      <c r="C25" s="128"/>
      <c r="D25" s="127"/>
      <c r="E25" s="128"/>
      <c r="F25" s="127"/>
      <c r="G25" s="128"/>
      <c r="H25" s="127"/>
      <c r="I25" s="128"/>
      <c r="J25" s="129">
        <f>H25+D25+B25+F25</f>
        <v>0</v>
      </c>
      <c r="K25" s="130"/>
      <c r="L25" s="127"/>
    </row>
    <row r="26" spans="1:12" ht="17.25" customHeight="1" thickBot="1" x14ac:dyDescent="0.4">
      <c r="A26" s="11" t="s">
        <v>62</v>
      </c>
      <c r="B26" s="131">
        <f>SUM(B24:B25)</f>
        <v>0</v>
      </c>
      <c r="C26" s="132"/>
      <c r="D26" s="131">
        <f>SUM(D24:D25)</f>
        <v>0</v>
      </c>
      <c r="E26" s="128"/>
      <c r="F26" s="131">
        <f>SUM(F24:F25)</f>
        <v>0</v>
      </c>
      <c r="G26" s="128"/>
      <c r="H26" s="131">
        <f>SUM(H24:H25)</f>
        <v>0</v>
      </c>
      <c r="I26" s="128"/>
      <c r="J26" s="131">
        <f>SUM(J24:J25)</f>
        <v>0</v>
      </c>
      <c r="K26" s="130"/>
      <c r="L26" s="131">
        <f>SUM(L24:L25)</f>
        <v>0</v>
      </c>
    </row>
    <row r="27" spans="1:12" ht="8.25" customHeight="1" thickTop="1" x14ac:dyDescent="0.3">
      <c r="A27" s="29"/>
      <c r="B27" s="136"/>
      <c r="C27" s="137"/>
      <c r="D27" s="136"/>
      <c r="E27" s="137"/>
      <c r="F27" s="136"/>
      <c r="G27" s="137"/>
      <c r="H27" s="136"/>
      <c r="I27" s="138"/>
      <c r="J27" s="120" t="str">
        <f>IF(B26+D26+F26+H26-J26=0," ","error")</f>
        <v xml:space="preserve"> </v>
      </c>
      <c r="K27" s="130"/>
      <c r="L27" s="121"/>
    </row>
    <row r="28" spans="1:12" ht="20.149999999999999" customHeight="1" thickBot="1" x14ac:dyDescent="0.4">
      <c r="A28" s="11" t="s">
        <v>11</v>
      </c>
      <c r="B28" s="139">
        <f>B26+B21</f>
        <v>4100</v>
      </c>
      <c r="C28" s="138"/>
      <c r="D28" s="139">
        <f>D26+D21</f>
        <v>20900</v>
      </c>
      <c r="E28" s="138"/>
      <c r="F28" s="139">
        <f>F26+F21</f>
        <v>0</v>
      </c>
      <c r="G28" s="138"/>
      <c r="H28" s="139">
        <f>H26+H21</f>
        <v>0</v>
      </c>
      <c r="I28" s="138"/>
      <c r="J28" s="139">
        <f>J26+J21</f>
        <v>25000</v>
      </c>
      <c r="K28" s="130"/>
      <c r="L28" s="139">
        <f>L26+L21</f>
        <v>24200</v>
      </c>
    </row>
    <row r="29" spans="1:12" ht="16.5" customHeight="1" thickTop="1" x14ac:dyDescent="0.25">
      <c r="B29" s="140"/>
      <c r="C29" s="141"/>
      <c r="D29" s="141"/>
      <c r="E29" s="141"/>
      <c r="F29" s="141"/>
      <c r="G29" s="141"/>
      <c r="H29" s="141"/>
      <c r="I29" s="141"/>
      <c r="J29" s="59" t="str">
        <f>IF(B28+D28+H28-J28=0," ","error")</f>
        <v xml:space="preserve"> </v>
      </c>
      <c r="K29" s="141"/>
      <c r="L29" s="61"/>
    </row>
    <row r="30" spans="1:12" ht="18" customHeight="1" x14ac:dyDescent="0.25">
      <c r="A30" s="31" t="s">
        <v>8</v>
      </c>
      <c r="B30" s="142"/>
      <c r="C30" s="143"/>
      <c r="D30" s="143"/>
      <c r="E30" s="143"/>
      <c r="F30" s="143"/>
      <c r="G30" s="143"/>
      <c r="H30" s="143"/>
      <c r="I30" s="143"/>
      <c r="J30" s="144"/>
      <c r="K30" s="144"/>
      <c r="L30" s="144"/>
    </row>
    <row r="31" spans="1:12" ht="20.149999999999999" customHeight="1" x14ac:dyDescent="0.3">
      <c r="A31" s="88" t="s">
        <v>25</v>
      </c>
      <c r="B31" s="127"/>
      <c r="C31" s="136"/>
      <c r="D31" s="127"/>
      <c r="E31" s="128"/>
      <c r="F31" s="127"/>
      <c r="G31" s="128"/>
      <c r="H31" s="127"/>
      <c r="I31" s="128"/>
      <c r="J31" s="129">
        <f>H31+D31+B31+F31</f>
        <v>0</v>
      </c>
      <c r="K31" s="121"/>
      <c r="L31" s="127"/>
    </row>
    <row r="32" spans="1:12" ht="20.149999999999999" customHeight="1" x14ac:dyDescent="0.3">
      <c r="A32" s="88" t="s">
        <v>66</v>
      </c>
      <c r="B32" s="127"/>
      <c r="C32" s="136"/>
      <c r="D32" s="127"/>
      <c r="E32" s="128"/>
      <c r="F32" s="127"/>
      <c r="G32" s="128"/>
      <c r="H32" s="127"/>
      <c r="I32" s="128"/>
      <c r="J32" s="129">
        <f t="shared" ref="J32:J41" si="1">H32+D32+B32+F32</f>
        <v>0</v>
      </c>
      <c r="K32" s="121"/>
      <c r="L32" s="127"/>
    </row>
    <row r="33" spans="1:12" ht="20.149999999999999" customHeight="1" x14ac:dyDescent="0.3">
      <c r="A33" s="88" t="s">
        <v>26</v>
      </c>
      <c r="B33" s="127"/>
      <c r="C33" s="136"/>
      <c r="D33" s="127"/>
      <c r="E33" s="128"/>
      <c r="F33" s="127"/>
      <c r="G33" s="128"/>
      <c r="H33" s="127"/>
      <c r="I33" s="128"/>
      <c r="J33" s="129">
        <f t="shared" si="1"/>
        <v>0</v>
      </c>
      <c r="K33" s="121"/>
      <c r="L33" s="127"/>
    </row>
    <row r="34" spans="1:12" ht="28" x14ac:dyDescent="0.3">
      <c r="A34" s="88" t="s">
        <v>81</v>
      </c>
      <c r="B34" s="127">
        <v>3900</v>
      </c>
      <c r="C34" s="136"/>
      <c r="D34" s="127">
        <v>22100</v>
      </c>
      <c r="E34" s="128"/>
      <c r="F34" s="127"/>
      <c r="G34" s="128"/>
      <c r="H34" s="127"/>
      <c r="I34" s="128"/>
      <c r="J34" s="129">
        <f t="shared" si="1"/>
        <v>26000</v>
      </c>
      <c r="K34" s="121"/>
      <c r="L34" s="155">
        <v>25500</v>
      </c>
    </row>
    <row r="35" spans="1:12" ht="20.149999999999999" customHeight="1" x14ac:dyDescent="0.3">
      <c r="A35" s="88" t="s">
        <v>73</v>
      </c>
      <c r="B35" s="127"/>
      <c r="C35" s="136"/>
      <c r="D35" s="127"/>
      <c r="E35" s="128"/>
      <c r="F35" s="127"/>
      <c r="G35" s="128"/>
      <c r="H35" s="127"/>
      <c r="I35" s="128"/>
      <c r="J35" s="129">
        <f t="shared" si="1"/>
        <v>0</v>
      </c>
      <c r="K35" s="121"/>
      <c r="L35" s="127"/>
    </row>
    <row r="36" spans="1:12" ht="20.149999999999999" customHeight="1" x14ac:dyDescent="0.3">
      <c r="A36" s="88" t="s">
        <v>27</v>
      </c>
      <c r="B36" s="127"/>
      <c r="C36" s="136"/>
      <c r="D36" s="127"/>
      <c r="E36" s="128"/>
      <c r="F36" s="127"/>
      <c r="G36" s="128"/>
      <c r="H36" s="127"/>
      <c r="I36" s="128"/>
      <c r="J36" s="129">
        <f t="shared" si="1"/>
        <v>0</v>
      </c>
      <c r="K36" s="121"/>
      <c r="L36" s="127"/>
    </row>
    <row r="37" spans="1:12" ht="20.149999999999999" customHeight="1" x14ac:dyDescent="0.3">
      <c r="A37" s="89" t="s">
        <v>28</v>
      </c>
      <c r="B37" s="127">
        <v>100</v>
      </c>
      <c r="C37" s="136"/>
      <c r="D37" s="127"/>
      <c r="E37" s="128"/>
      <c r="F37" s="127"/>
      <c r="G37" s="128"/>
      <c r="H37" s="127"/>
      <c r="I37" s="128"/>
      <c r="J37" s="129">
        <f t="shared" si="1"/>
        <v>100</v>
      </c>
      <c r="K37" s="121"/>
      <c r="L37" s="127">
        <v>100</v>
      </c>
    </row>
    <row r="38" spans="1:12" ht="20.149999999999999" customHeight="1" x14ac:dyDescent="0.3">
      <c r="A38" s="89" t="s">
        <v>29</v>
      </c>
      <c r="B38" s="127"/>
      <c r="C38" s="136"/>
      <c r="D38" s="127"/>
      <c r="E38" s="128"/>
      <c r="F38" s="127"/>
      <c r="G38" s="128"/>
      <c r="H38" s="127"/>
      <c r="I38" s="128"/>
      <c r="J38" s="129">
        <f t="shared" si="1"/>
        <v>0</v>
      </c>
      <c r="K38" s="121"/>
      <c r="L38" s="127"/>
    </row>
    <row r="39" spans="1:12" ht="20.149999999999999" customHeight="1" x14ac:dyDescent="0.3">
      <c r="A39" s="89" t="s">
        <v>30</v>
      </c>
      <c r="B39" s="127"/>
      <c r="C39" s="136"/>
      <c r="D39" s="127"/>
      <c r="E39" s="128"/>
      <c r="F39" s="127"/>
      <c r="G39" s="128"/>
      <c r="H39" s="127"/>
      <c r="I39" s="128"/>
      <c r="J39" s="129">
        <f t="shared" si="1"/>
        <v>0</v>
      </c>
      <c r="K39" s="121"/>
      <c r="L39" s="127"/>
    </row>
    <row r="40" spans="1:12" ht="20.149999999999999" customHeight="1" x14ac:dyDescent="0.3">
      <c r="A40" s="89" t="s">
        <v>69</v>
      </c>
      <c r="B40" s="127"/>
      <c r="C40" s="136"/>
      <c r="D40" s="127"/>
      <c r="E40" s="128"/>
      <c r="F40" s="127"/>
      <c r="G40" s="128"/>
      <c r="H40" s="127"/>
      <c r="I40" s="128"/>
      <c r="J40" s="129">
        <f t="shared" si="1"/>
        <v>0</v>
      </c>
      <c r="K40" s="121"/>
      <c r="L40" s="127"/>
    </row>
    <row r="41" spans="1:12" ht="20.149999999999999" customHeight="1" thickBot="1" x14ac:dyDescent="0.35">
      <c r="A41" s="88"/>
      <c r="B41" s="145"/>
      <c r="C41" s="136"/>
      <c r="D41" s="145"/>
      <c r="E41" s="128"/>
      <c r="F41" s="145"/>
      <c r="G41" s="128"/>
      <c r="H41" s="145"/>
      <c r="I41" s="128"/>
      <c r="J41" s="129">
        <f t="shared" si="1"/>
        <v>0</v>
      </c>
      <c r="K41" s="121"/>
      <c r="L41" s="145"/>
    </row>
    <row r="42" spans="1:12" ht="20.149999999999999" customHeight="1" thickTop="1" thickBot="1" x14ac:dyDescent="0.35">
      <c r="A42" s="15" t="s">
        <v>63</v>
      </c>
      <c r="B42" s="131">
        <f>SUM(B31:B41)</f>
        <v>4000</v>
      </c>
      <c r="C42" s="146"/>
      <c r="D42" s="131">
        <f>SUM(D31:D41)</f>
        <v>22100</v>
      </c>
      <c r="E42" s="128"/>
      <c r="F42" s="131">
        <f>SUM(F31:F41)</f>
        <v>0</v>
      </c>
      <c r="G42" s="128"/>
      <c r="H42" s="131">
        <f>SUM(H31:H41)</f>
        <v>0</v>
      </c>
      <c r="I42" s="128"/>
      <c r="J42" s="131">
        <f>SUM(J31:J41)</f>
        <v>26100</v>
      </c>
      <c r="K42" s="121"/>
      <c r="L42" s="131">
        <f>SUM(L31:L41)</f>
        <v>25600</v>
      </c>
    </row>
    <row r="43" spans="1:12" s="16" customFormat="1" ht="17.25" customHeight="1" thickTop="1" x14ac:dyDescent="0.2">
      <c r="B43" s="39"/>
      <c r="C43" s="59"/>
      <c r="D43" s="60"/>
      <c r="E43" s="59"/>
      <c r="F43" s="59"/>
      <c r="G43" s="59"/>
      <c r="H43" s="59"/>
      <c r="I43" s="59"/>
      <c r="J43" s="59" t="str">
        <f>IF(B42+D42+F42+H42-J42=0," ","error")</f>
        <v xml:space="preserve"> </v>
      </c>
      <c r="K43" s="59"/>
      <c r="L43" s="147"/>
    </row>
    <row r="44" spans="1:12" ht="28" x14ac:dyDescent="0.3">
      <c r="A44" s="72" t="s">
        <v>46</v>
      </c>
      <c r="B44" s="134"/>
      <c r="C44" s="135"/>
      <c r="D44" s="135"/>
      <c r="E44" s="135"/>
      <c r="F44" s="135"/>
      <c r="G44" s="135"/>
      <c r="H44" s="135"/>
      <c r="I44" s="135"/>
      <c r="J44" s="135"/>
      <c r="K44" s="9"/>
      <c r="L44" s="93"/>
    </row>
    <row r="45" spans="1:12" ht="20.149999999999999" customHeight="1" x14ac:dyDescent="0.3">
      <c r="A45" s="88" t="s">
        <v>31</v>
      </c>
      <c r="B45" s="127"/>
      <c r="C45" s="136"/>
      <c r="D45" s="127"/>
      <c r="E45" s="128"/>
      <c r="F45" s="127"/>
      <c r="G45" s="128"/>
      <c r="H45" s="127"/>
      <c r="I45" s="128"/>
      <c r="J45" s="129">
        <f>H45+D45+F45+B45</f>
        <v>0</v>
      </c>
      <c r="K45" s="121"/>
      <c r="L45" s="127"/>
    </row>
    <row r="46" spans="1:12" ht="20.149999999999999" customHeight="1" thickBot="1" x14ac:dyDescent="0.35">
      <c r="A46" s="88" t="s">
        <v>32</v>
      </c>
      <c r="B46" s="145"/>
      <c r="C46" s="136"/>
      <c r="D46" s="145"/>
      <c r="E46" s="128"/>
      <c r="F46" s="145"/>
      <c r="G46" s="128"/>
      <c r="H46" s="145"/>
      <c r="I46" s="128"/>
      <c r="J46" s="129">
        <f>H46+D46+F46+B46</f>
        <v>0</v>
      </c>
      <c r="K46" s="121"/>
      <c r="L46" s="145"/>
    </row>
    <row r="47" spans="1:12" ht="20.149999999999999" customHeight="1" thickTop="1" thickBot="1" x14ac:dyDescent="0.35">
      <c r="A47" s="15" t="s">
        <v>64</v>
      </c>
      <c r="B47" s="131">
        <f>SUM(B45:B46)</f>
        <v>0</v>
      </c>
      <c r="C47" s="146"/>
      <c r="D47" s="131">
        <f>SUM(D45:D46)</f>
        <v>0</v>
      </c>
      <c r="E47" s="128"/>
      <c r="F47" s="131">
        <f>SUM(F45:F46)</f>
        <v>0</v>
      </c>
      <c r="G47" s="128"/>
      <c r="H47" s="131">
        <f>SUM(H45:H46)</f>
        <v>0</v>
      </c>
      <c r="I47" s="128"/>
      <c r="J47" s="131">
        <f>SUM(J45:J46)</f>
        <v>0</v>
      </c>
      <c r="K47" s="121"/>
      <c r="L47" s="131">
        <f>SUM(L45:L46)</f>
        <v>0</v>
      </c>
    </row>
    <row r="48" spans="1:12" ht="13.5" customHeight="1" thickTop="1" thickBot="1" x14ac:dyDescent="0.35">
      <c r="A48" s="1"/>
      <c r="B48" s="40"/>
      <c r="C48" s="61"/>
      <c r="D48" s="40"/>
      <c r="E48" s="61"/>
      <c r="F48" s="61"/>
      <c r="G48" s="61"/>
      <c r="H48" s="40"/>
      <c r="I48" s="61"/>
      <c r="J48" s="59" t="str">
        <f>IF(B47+D47+F47+H47-J47=0," ","error")</f>
        <v xml:space="preserve"> </v>
      </c>
      <c r="K48" s="141"/>
      <c r="L48" s="61"/>
    </row>
    <row r="49" spans="1:13" s="17" customFormat="1" ht="20.149999999999999" customHeight="1" thickTop="1" thickBot="1" x14ac:dyDescent="0.35">
      <c r="A49" s="43" t="s">
        <v>12</v>
      </c>
      <c r="B49" s="148">
        <f>+B47+B42</f>
        <v>4000</v>
      </c>
      <c r="C49" s="149"/>
      <c r="D49" s="148">
        <f>+D47+D42</f>
        <v>22100</v>
      </c>
      <c r="E49" s="149"/>
      <c r="F49" s="148">
        <f>+F47+F42</f>
        <v>0</v>
      </c>
      <c r="G49" s="149"/>
      <c r="H49" s="148">
        <f>+H47+H42</f>
        <v>0</v>
      </c>
      <c r="I49" s="149"/>
      <c r="J49" s="148">
        <f>+J47+J42</f>
        <v>26100</v>
      </c>
      <c r="K49" s="130"/>
      <c r="L49" s="148">
        <f>+L47+L42</f>
        <v>25600</v>
      </c>
    </row>
    <row r="50" spans="1:13" ht="13.5" thickTop="1" thickBot="1" x14ac:dyDescent="0.3">
      <c r="B50" s="41"/>
      <c r="C50" s="62"/>
      <c r="D50" s="62"/>
      <c r="E50" s="62"/>
      <c r="F50" s="62"/>
      <c r="G50" s="62"/>
      <c r="H50" s="62"/>
      <c r="I50" s="62"/>
      <c r="J50" s="59" t="str">
        <f>IF(B49+D49+F49+H49-J49=0," ","error")</f>
        <v xml:space="preserve"> </v>
      </c>
      <c r="K50" s="63"/>
      <c r="L50" s="58"/>
    </row>
    <row r="51" spans="1:13" ht="20.149999999999999" customHeight="1" thickTop="1" thickBot="1" x14ac:dyDescent="0.35">
      <c r="A51" s="44" t="s">
        <v>65</v>
      </c>
      <c r="B51" s="108">
        <f>+B28-B49</f>
        <v>100</v>
      </c>
      <c r="C51" s="90"/>
      <c r="D51" s="108">
        <f>+D28-D49</f>
        <v>-1200</v>
      </c>
      <c r="E51" s="90"/>
      <c r="F51" s="108">
        <f>+F28-F49</f>
        <v>0</v>
      </c>
      <c r="G51" s="90"/>
      <c r="H51" s="108">
        <f>+H28-H49</f>
        <v>0</v>
      </c>
      <c r="I51" s="90"/>
      <c r="J51" s="109">
        <f>IF((B51+D51+F51+H51)=(+J28-J49),H51+F51+D51+B51,"Cross Add Error")</f>
        <v>-1100</v>
      </c>
      <c r="K51" s="98"/>
      <c r="L51" s="108">
        <f>+L28-L49</f>
        <v>-1400</v>
      </c>
      <c r="M51" s="91"/>
    </row>
    <row r="52" spans="1:13" ht="14.25" customHeight="1" thickBot="1" x14ac:dyDescent="0.35">
      <c r="A52" s="44"/>
      <c r="B52" s="153"/>
      <c r="C52" s="90"/>
      <c r="D52" s="153"/>
      <c r="E52" s="90"/>
      <c r="F52" s="153"/>
      <c r="G52" s="90"/>
      <c r="H52" s="153"/>
      <c r="I52" s="90"/>
      <c r="J52" s="153"/>
      <c r="K52" s="98"/>
      <c r="L52" s="153"/>
      <c r="M52" s="91"/>
    </row>
    <row r="53" spans="1:13" ht="19.5" customHeight="1" thickTop="1" thickBot="1" x14ac:dyDescent="0.35">
      <c r="A53" s="94" t="s">
        <v>68</v>
      </c>
      <c r="B53" s="119"/>
      <c r="C53" s="90"/>
      <c r="D53" s="119"/>
      <c r="E53" s="90"/>
      <c r="F53" s="119"/>
      <c r="G53" s="90"/>
      <c r="H53" s="119"/>
      <c r="I53" s="90"/>
      <c r="J53" s="107">
        <f>IF(H53+F53+D53+B53=0,0,"Transfer error")</f>
        <v>0</v>
      </c>
      <c r="K53" s="98"/>
      <c r="L53" s="119"/>
    </row>
    <row r="54" spans="1:13" ht="14.25" customHeight="1" thickTop="1" thickBot="1" x14ac:dyDescent="0.35">
      <c r="A54" s="13"/>
      <c r="B54" s="152"/>
      <c r="C54" s="90"/>
      <c r="D54" s="152"/>
      <c r="E54" s="90"/>
      <c r="F54" s="106"/>
      <c r="G54" s="90"/>
      <c r="H54" s="152"/>
      <c r="I54" s="90"/>
      <c r="J54" s="154"/>
      <c r="K54" s="98"/>
      <c r="L54" s="152"/>
    </row>
    <row r="55" spans="1:13" ht="29.25" customHeight="1" thickTop="1" thickBot="1" x14ac:dyDescent="0.35">
      <c r="A55" s="64" t="s">
        <v>36</v>
      </c>
      <c r="B55" s="105">
        <f>+B51+B53</f>
        <v>100</v>
      </c>
      <c r="C55" s="90"/>
      <c r="D55" s="105">
        <f>+D51+D53</f>
        <v>-1200</v>
      </c>
      <c r="E55" s="90"/>
      <c r="F55" s="105">
        <f>+F51+F53</f>
        <v>0</v>
      </c>
      <c r="G55" s="90"/>
      <c r="H55" s="105">
        <f>+H51+H53</f>
        <v>0</v>
      </c>
      <c r="I55" s="90"/>
      <c r="J55" s="105">
        <f>+J51+J53</f>
        <v>-1100</v>
      </c>
      <c r="K55" s="98"/>
      <c r="L55" s="105">
        <f>+L51+L53</f>
        <v>-1400</v>
      </c>
    </row>
    <row r="56" spans="1:13" ht="13" thickTop="1" x14ac:dyDescent="0.25">
      <c r="J56" s="59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 activeCell="R52" sqref="R52"/>
    </sheetView>
  </sheetViews>
  <sheetFormatPr defaultColWidth="9.1796875" defaultRowHeight="12.5" x14ac:dyDescent="0.25"/>
  <cols>
    <col min="1" max="1" width="28.81640625" style="2" customWidth="1"/>
    <col min="2" max="2" width="19" style="34" customWidth="1"/>
    <col min="3" max="3" width="3.81640625" style="2" customWidth="1"/>
    <col min="4" max="4" width="15.453125" style="2" customWidth="1"/>
    <col min="5" max="5" width="1.54296875" style="2" customWidth="1"/>
    <col min="6" max="6" width="15.453125" style="2" customWidth="1"/>
    <col min="7" max="7" width="1.453125" style="2" customWidth="1"/>
    <col min="8" max="8" width="15.453125" style="2" customWidth="1"/>
    <col min="9" max="9" width="1.54296875" style="2" customWidth="1"/>
    <col min="10" max="10" width="15.54296875" style="2" customWidth="1"/>
    <col min="11" max="11" width="1.54296875" style="2" customWidth="1"/>
    <col min="12" max="12" width="14.7265625" style="1" customWidth="1"/>
    <col min="13" max="13" width="1.54296875" style="2" customWidth="1"/>
    <col min="14" max="14" width="14.7265625" style="1" customWidth="1"/>
    <col min="15" max="15" width="1.54296875" style="2" customWidth="1"/>
    <col min="16" max="16" width="14.7265625" style="1" customWidth="1"/>
    <col min="17" max="16384" width="9.1796875" style="2"/>
  </cols>
  <sheetData>
    <row r="1" spans="1:16" ht="27" customHeight="1" x14ac:dyDescent="0.4">
      <c r="B1" s="176" t="str">
        <f>'R&amp;P Accounts'!B2</f>
        <v>JUSTNESS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N1" s="176" t="str">
        <f>'R&amp;P Accounts'!L2</f>
        <v>SC048484</v>
      </c>
      <c r="O1" s="176"/>
      <c r="P1" s="176"/>
    </row>
    <row r="2" spans="1:16" s="50" customFormat="1" ht="26.25" customHeight="1" x14ac:dyDescent="0.25">
      <c r="A2" s="83" t="s">
        <v>67</v>
      </c>
      <c r="B2" s="47"/>
      <c r="C2" s="46"/>
      <c r="D2" s="46"/>
      <c r="E2" s="46"/>
      <c r="F2" s="203"/>
      <c r="G2" s="203"/>
      <c r="H2" s="203"/>
      <c r="I2" s="48"/>
      <c r="J2" s="48"/>
      <c r="K2" s="48"/>
      <c r="L2" s="49"/>
      <c r="M2" s="48"/>
      <c r="N2" s="49"/>
      <c r="O2" s="48"/>
      <c r="P2" s="49"/>
    </row>
    <row r="3" spans="1:16" ht="40.5" customHeight="1" x14ac:dyDescent="0.3">
      <c r="A3" s="54" t="s">
        <v>6</v>
      </c>
      <c r="B3" s="179" t="s">
        <v>5</v>
      </c>
      <c r="C3" s="179"/>
      <c r="D3" s="179"/>
      <c r="E3" s="20"/>
      <c r="F3" s="76" t="s">
        <v>2</v>
      </c>
      <c r="G3" s="17"/>
      <c r="H3" s="76" t="s">
        <v>3</v>
      </c>
      <c r="I3" s="85"/>
      <c r="J3" s="84" t="s">
        <v>56</v>
      </c>
      <c r="K3" s="85"/>
      <c r="L3" s="76" t="s">
        <v>58</v>
      </c>
      <c r="M3" s="85"/>
      <c r="N3" s="76" t="s">
        <v>53</v>
      </c>
      <c r="O3" s="85"/>
      <c r="P3" s="76" t="s">
        <v>54</v>
      </c>
    </row>
    <row r="4" spans="1:16" x14ac:dyDescent="0.25">
      <c r="B4" s="180"/>
      <c r="C4" s="180"/>
      <c r="D4" s="180"/>
      <c r="E4" s="73"/>
      <c r="F4" s="21" t="s">
        <v>4</v>
      </c>
      <c r="H4" s="21" t="s">
        <v>4</v>
      </c>
      <c r="I4" s="14"/>
      <c r="J4" s="21" t="s">
        <v>4</v>
      </c>
      <c r="K4" s="14"/>
      <c r="L4" s="21" t="s">
        <v>4</v>
      </c>
      <c r="M4" s="14"/>
      <c r="N4" s="21" t="s">
        <v>4</v>
      </c>
      <c r="O4" s="14"/>
      <c r="P4" s="21" t="s">
        <v>4</v>
      </c>
    </row>
    <row r="5" spans="1:16" ht="30" customHeight="1" x14ac:dyDescent="0.25">
      <c r="A5" s="198" t="s">
        <v>9</v>
      </c>
      <c r="B5" s="181" t="s">
        <v>34</v>
      </c>
      <c r="C5" s="181"/>
      <c r="D5" s="181"/>
      <c r="E5" s="27"/>
      <c r="F5" s="110">
        <v>500</v>
      </c>
      <c r="G5" s="111"/>
      <c r="H5" s="110">
        <v>7500</v>
      </c>
      <c r="I5" s="112"/>
      <c r="J5" s="110"/>
      <c r="K5" s="112"/>
      <c r="L5" s="110"/>
      <c r="M5" s="112"/>
      <c r="N5" s="113">
        <f>F5+H5+J5+L5</f>
        <v>8000</v>
      </c>
      <c r="O5" s="112"/>
      <c r="P5" s="110">
        <v>8900</v>
      </c>
    </row>
    <row r="6" spans="1:16" ht="30" customHeight="1" x14ac:dyDescent="0.25">
      <c r="A6" s="199"/>
      <c r="B6" s="181" t="s">
        <v>35</v>
      </c>
      <c r="C6" s="181"/>
      <c r="D6" s="181"/>
      <c r="E6" s="27"/>
      <c r="F6" s="110">
        <v>100</v>
      </c>
      <c r="G6" s="111"/>
      <c r="H6" s="110">
        <v>-1200</v>
      </c>
      <c r="I6" s="112"/>
      <c r="J6" s="110"/>
      <c r="K6" s="112"/>
      <c r="L6" s="110"/>
      <c r="M6" s="112"/>
      <c r="N6" s="113">
        <f>F6+H6+J6+L6</f>
        <v>-1100</v>
      </c>
      <c r="O6" s="112"/>
      <c r="P6" s="110">
        <v>-900</v>
      </c>
    </row>
    <row r="7" spans="1:16" ht="26.25" customHeight="1" x14ac:dyDescent="0.25">
      <c r="A7" s="199"/>
      <c r="B7" s="204"/>
      <c r="C7" s="205"/>
      <c r="D7" s="206"/>
      <c r="E7" s="27"/>
      <c r="F7" s="114"/>
      <c r="G7" s="111"/>
      <c r="H7" s="114"/>
      <c r="I7" s="112"/>
      <c r="J7" s="114"/>
      <c r="K7" s="112"/>
      <c r="L7" s="114"/>
      <c r="M7" s="112"/>
      <c r="N7" s="113">
        <f>F7+H7+J7+L7</f>
        <v>0</v>
      </c>
      <c r="O7" s="112"/>
      <c r="P7" s="114"/>
    </row>
    <row r="8" spans="1:16" ht="26.25" customHeight="1" thickBot="1" x14ac:dyDescent="0.3">
      <c r="A8" s="199"/>
      <c r="B8" s="181"/>
      <c r="C8" s="181"/>
      <c r="D8" s="181"/>
      <c r="E8" s="27"/>
      <c r="F8" s="115"/>
      <c r="G8" s="111"/>
      <c r="H8" s="115"/>
      <c r="I8" s="112"/>
      <c r="J8" s="115"/>
      <c r="K8" s="112"/>
      <c r="L8" s="115"/>
      <c r="M8" s="112"/>
      <c r="N8" s="116">
        <f>F8+H8+J8+L8</f>
        <v>0</v>
      </c>
      <c r="O8" s="112"/>
      <c r="P8" s="115"/>
    </row>
    <row r="9" spans="1:16" ht="30" customHeight="1" thickTop="1" thickBot="1" x14ac:dyDescent="0.3">
      <c r="B9" s="201" t="s">
        <v>33</v>
      </c>
      <c r="C9" s="201"/>
      <c r="D9" s="201"/>
      <c r="E9" s="45"/>
      <c r="F9" s="117">
        <f>SUM(F5:F8)</f>
        <v>600</v>
      </c>
      <c r="G9" s="99"/>
      <c r="H9" s="117">
        <f>SUM(H5:H8)</f>
        <v>6300</v>
      </c>
      <c r="I9" s="95"/>
      <c r="J9" s="117">
        <f>SUM(J5:J8)</f>
        <v>0</v>
      </c>
      <c r="K9" s="95"/>
      <c r="L9" s="117">
        <f>SUM(L5:L8)</f>
        <v>0</v>
      </c>
      <c r="M9" s="177"/>
      <c r="N9" s="118">
        <f>F9+H9+J9+L9</f>
        <v>6900</v>
      </c>
      <c r="O9" s="177"/>
      <c r="P9" s="117">
        <f>SUM(P5:P8)</f>
        <v>8000</v>
      </c>
    </row>
    <row r="10" spans="1:16" ht="26.25" customHeight="1" thickTop="1" x14ac:dyDescent="0.3">
      <c r="B10" s="202" t="s">
        <v>55</v>
      </c>
      <c r="C10" s="202"/>
      <c r="D10" s="202"/>
      <c r="E10" s="26"/>
      <c r="F10" s="100">
        <f>F6-'R&amp;P Accounts'!B55</f>
        <v>0</v>
      </c>
      <c r="G10" s="95"/>
      <c r="H10" s="100">
        <f>H6-'R&amp;P Accounts'!D55</f>
        <v>0</v>
      </c>
      <c r="I10" s="95"/>
      <c r="J10" s="100">
        <f>J6-'R&amp;P Accounts'!F55</f>
        <v>0</v>
      </c>
      <c r="K10" s="95"/>
      <c r="L10" s="100">
        <f>L6-'R&amp;P Accounts'!H55</f>
        <v>0</v>
      </c>
      <c r="M10" s="177"/>
      <c r="N10" s="100">
        <f>N6-'R&amp;P Accounts'!J55</f>
        <v>0</v>
      </c>
      <c r="O10" s="177"/>
      <c r="P10" s="100">
        <f>P6-'R&amp;P Accounts'!L55</f>
        <v>500</v>
      </c>
    </row>
    <row r="11" spans="1:16" x14ac:dyDescent="0.25">
      <c r="B11" s="193"/>
      <c r="C11" s="193"/>
      <c r="D11" s="193"/>
      <c r="E11" s="23"/>
      <c r="G11" s="194"/>
      <c r="I11" s="178"/>
      <c r="J11" s="14"/>
      <c r="K11" s="14"/>
      <c r="L11" s="2"/>
      <c r="M11" s="178"/>
      <c r="N11" s="2"/>
      <c r="O11" s="178"/>
      <c r="P11" s="2"/>
    </row>
    <row r="12" spans="1:16" ht="30.75" customHeight="1" x14ac:dyDescent="0.3">
      <c r="B12" s="185" t="s">
        <v>17</v>
      </c>
      <c r="C12" s="185"/>
      <c r="D12" s="185"/>
      <c r="E12" s="24"/>
      <c r="G12" s="194"/>
      <c r="H12" s="6"/>
      <c r="I12" s="178"/>
      <c r="J12" s="182" t="s">
        <v>14</v>
      </c>
      <c r="K12" s="182"/>
      <c r="L12" s="182"/>
      <c r="M12" s="178"/>
      <c r="N12" s="6" t="s">
        <v>40</v>
      </c>
      <c r="O12" s="178"/>
      <c r="P12" s="6" t="s">
        <v>10</v>
      </c>
    </row>
    <row r="13" spans="1:16" s="66" customFormat="1" ht="13" x14ac:dyDescent="0.3">
      <c r="B13" s="186"/>
      <c r="C13" s="186"/>
      <c r="D13" s="186"/>
      <c r="E13" s="67"/>
      <c r="F13" s="68"/>
      <c r="H13" s="68"/>
      <c r="I13" s="69"/>
      <c r="J13" s="69"/>
      <c r="K13" s="69"/>
      <c r="M13" s="69"/>
      <c r="N13" s="21" t="s">
        <v>4</v>
      </c>
      <c r="O13" s="14"/>
      <c r="P13" s="21" t="s">
        <v>4</v>
      </c>
    </row>
    <row r="14" spans="1:16" ht="20.149999999999999" customHeight="1" x14ac:dyDescent="0.3">
      <c r="A14" s="198" t="s">
        <v>37</v>
      </c>
      <c r="B14" s="187"/>
      <c r="C14" s="187"/>
      <c r="D14" s="187"/>
      <c r="E14" s="28"/>
      <c r="G14" s="194"/>
      <c r="I14" s="14"/>
      <c r="J14" s="213"/>
      <c r="K14" s="214"/>
      <c r="L14" s="215"/>
      <c r="M14" s="92"/>
      <c r="N14" s="101"/>
      <c r="O14" s="95"/>
      <c r="P14" s="101"/>
    </row>
    <row r="15" spans="1:16" ht="20.149999999999999" customHeight="1" x14ac:dyDescent="0.3">
      <c r="A15" s="199"/>
      <c r="B15" s="187"/>
      <c r="C15" s="187"/>
      <c r="D15" s="187"/>
      <c r="E15" s="28"/>
      <c r="G15" s="194"/>
      <c r="H15" s="6"/>
      <c r="I15" s="14"/>
      <c r="J15" s="213"/>
      <c r="K15" s="214"/>
      <c r="L15" s="215"/>
      <c r="M15" s="92"/>
      <c r="N15" s="101"/>
      <c r="O15" s="95"/>
      <c r="P15" s="101"/>
    </row>
    <row r="16" spans="1:16" ht="20.149999999999999" customHeight="1" x14ac:dyDescent="0.3">
      <c r="A16" s="199"/>
      <c r="B16" s="187"/>
      <c r="C16" s="187"/>
      <c r="D16" s="187"/>
      <c r="E16" s="28"/>
      <c r="F16" s="14"/>
      <c r="G16" s="14"/>
      <c r="H16" s="65"/>
      <c r="I16" s="14"/>
      <c r="J16" s="213"/>
      <c r="K16" s="214"/>
      <c r="L16" s="215"/>
      <c r="M16" s="92"/>
      <c r="N16" s="101"/>
      <c r="O16" s="95"/>
      <c r="P16" s="101"/>
    </row>
    <row r="17" spans="1:16" ht="20.149999999999999" customHeight="1" x14ac:dyDescent="0.3">
      <c r="A17" s="199"/>
      <c r="B17" s="187"/>
      <c r="C17" s="187"/>
      <c r="D17" s="187"/>
      <c r="E17" s="28"/>
      <c r="F17" s="14"/>
      <c r="G17" s="14"/>
      <c r="H17" s="65"/>
      <c r="I17" s="14"/>
      <c r="J17" s="213"/>
      <c r="K17" s="214"/>
      <c r="L17" s="215"/>
      <c r="M17" s="92"/>
      <c r="N17" s="101"/>
      <c r="O17" s="95"/>
      <c r="P17" s="101"/>
    </row>
    <row r="18" spans="1:16" ht="20.149999999999999" customHeight="1" thickBot="1" x14ac:dyDescent="0.35">
      <c r="A18" s="199"/>
      <c r="B18" s="187"/>
      <c r="C18" s="187"/>
      <c r="D18" s="187"/>
      <c r="E18" s="28"/>
      <c r="F18" s="14"/>
      <c r="G18" s="14"/>
      <c r="H18" s="65"/>
      <c r="I18" s="14"/>
      <c r="J18" s="213"/>
      <c r="K18" s="214"/>
      <c r="L18" s="215"/>
      <c r="M18" s="92"/>
      <c r="N18" s="102"/>
      <c r="O18" s="95"/>
      <c r="P18" s="102"/>
    </row>
    <row r="19" spans="1:16" ht="20.149999999999999" customHeight="1" thickBot="1" x14ac:dyDescent="0.3">
      <c r="A19" s="74"/>
      <c r="B19" s="75"/>
      <c r="C19" s="75"/>
      <c r="D19" s="75"/>
      <c r="E19" s="28"/>
      <c r="F19" s="14"/>
      <c r="G19" s="14"/>
      <c r="H19" s="65"/>
      <c r="I19" s="14"/>
      <c r="K19" s="14"/>
      <c r="L19" s="86" t="s">
        <v>59</v>
      </c>
      <c r="M19" s="92"/>
      <c r="N19" s="103">
        <f>SUM(N14:N18)</f>
        <v>0</v>
      </c>
      <c r="O19" s="95"/>
      <c r="P19" s="103">
        <f>SUM(P14:P18)</f>
        <v>0</v>
      </c>
    </row>
    <row r="20" spans="1:16" x14ac:dyDescent="0.25">
      <c r="B20" s="200"/>
      <c r="C20" s="200"/>
      <c r="D20" s="200"/>
      <c r="E20" s="22"/>
      <c r="G20" s="22"/>
      <c r="I20" s="14"/>
      <c r="J20" s="14"/>
      <c r="K20" s="14"/>
      <c r="L20" s="21"/>
      <c r="M20" s="14"/>
      <c r="N20" s="21"/>
      <c r="O20" s="14"/>
      <c r="P20" s="21"/>
    </row>
    <row r="21" spans="1:16" ht="27" customHeight="1" x14ac:dyDescent="0.3">
      <c r="B21" s="185" t="s">
        <v>17</v>
      </c>
      <c r="C21" s="185"/>
      <c r="D21" s="185"/>
      <c r="E21" s="25"/>
      <c r="G21" s="22"/>
      <c r="H21" s="182" t="s">
        <v>14</v>
      </c>
      <c r="I21" s="182"/>
      <c r="J21" s="182"/>
      <c r="K21" s="14"/>
      <c r="L21" s="6" t="s">
        <v>41</v>
      </c>
      <c r="M21" s="14"/>
      <c r="N21" s="6" t="s">
        <v>42</v>
      </c>
      <c r="O21" s="14"/>
      <c r="P21" s="6" t="s">
        <v>10</v>
      </c>
    </row>
    <row r="22" spans="1:16" s="66" customFormat="1" ht="13" x14ac:dyDescent="0.3">
      <c r="B22" s="186"/>
      <c r="C22" s="186"/>
      <c r="D22" s="186"/>
      <c r="E22" s="67"/>
      <c r="I22" s="69"/>
      <c r="J22" s="68"/>
      <c r="K22" s="69"/>
      <c r="L22" s="21" t="s">
        <v>4</v>
      </c>
      <c r="M22" s="14"/>
      <c r="N22" s="21" t="s">
        <v>4</v>
      </c>
      <c r="O22" s="14"/>
      <c r="P22" s="21" t="s">
        <v>4</v>
      </c>
    </row>
    <row r="23" spans="1:16" ht="20.149999999999999" customHeight="1" x14ac:dyDescent="0.3">
      <c r="A23" s="198" t="s">
        <v>38</v>
      </c>
      <c r="B23" s="187"/>
      <c r="C23" s="187"/>
      <c r="D23" s="187"/>
      <c r="E23" s="28"/>
      <c r="G23" s="22"/>
      <c r="H23" s="195"/>
      <c r="I23" s="196"/>
      <c r="J23" s="197"/>
      <c r="K23" s="92"/>
      <c r="L23" s="101"/>
      <c r="M23" s="95"/>
      <c r="N23" s="101"/>
      <c r="O23" s="95"/>
      <c r="P23" s="101"/>
    </row>
    <row r="24" spans="1:16" ht="20.149999999999999" customHeight="1" x14ac:dyDescent="0.3">
      <c r="A24" s="199"/>
      <c r="B24" s="187"/>
      <c r="C24" s="187"/>
      <c r="D24" s="187"/>
      <c r="E24" s="28"/>
      <c r="G24" s="22"/>
      <c r="H24" s="195"/>
      <c r="I24" s="196"/>
      <c r="J24" s="197"/>
      <c r="K24" s="92"/>
      <c r="L24" s="101"/>
      <c r="M24" s="95"/>
      <c r="N24" s="101"/>
      <c r="O24" s="95"/>
      <c r="P24" s="101"/>
    </row>
    <row r="25" spans="1:16" ht="20.149999999999999" customHeight="1" x14ac:dyDescent="0.3">
      <c r="A25" s="199"/>
      <c r="B25" s="187"/>
      <c r="C25" s="187"/>
      <c r="D25" s="187"/>
      <c r="E25" s="28"/>
      <c r="G25" s="22"/>
      <c r="H25" s="195"/>
      <c r="I25" s="196"/>
      <c r="J25" s="197"/>
      <c r="K25" s="92"/>
      <c r="L25" s="101"/>
      <c r="M25" s="95"/>
      <c r="N25" s="101"/>
      <c r="O25" s="95"/>
      <c r="P25" s="101"/>
    </row>
    <row r="26" spans="1:16" ht="20.149999999999999" customHeight="1" x14ac:dyDescent="0.3">
      <c r="A26" s="199"/>
      <c r="B26" s="187"/>
      <c r="C26" s="187"/>
      <c r="D26" s="187"/>
      <c r="E26" s="28"/>
      <c r="G26" s="22"/>
      <c r="H26" s="195"/>
      <c r="I26" s="196"/>
      <c r="J26" s="197"/>
      <c r="K26" s="92"/>
      <c r="L26" s="101"/>
      <c r="M26" s="95"/>
      <c r="N26" s="101"/>
      <c r="O26" s="95"/>
      <c r="P26" s="101"/>
    </row>
    <row r="27" spans="1:16" ht="20.149999999999999" customHeight="1" x14ac:dyDescent="0.3">
      <c r="A27" s="199"/>
      <c r="B27" s="187"/>
      <c r="C27" s="187"/>
      <c r="D27" s="187"/>
      <c r="E27" s="28"/>
      <c r="G27" s="22"/>
      <c r="H27" s="195"/>
      <c r="I27" s="196"/>
      <c r="J27" s="197"/>
      <c r="K27" s="92"/>
      <c r="L27" s="101"/>
      <c r="M27" s="95"/>
      <c r="N27" s="101"/>
      <c r="O27" s="95"/>
      <c r="P27" s="101"/>
    </row>
    <row r="28" spans="1:16" ht="20.149999999999999" customHeight="1" x14ac:dyDescent="0.3">
      <c r="A28" s="199"/>
      <c r="B28" s="187"/>
      <c r="C28" s="187"/>
      <c r="D28" s="187"/>
      <c r="E28" s="28"/>
      <c r="G28" s="22"/>
      <c r="H28" s="195"/>
      <c r="I28" s="196"/>
      <c r="J28" s="197"/>
      <c r="K28" s="92"/>
      <c r="L28" s="101"/>
      <c r="M28" s="95"/>
      <c r="N28" s="101"/>
      <c r="O28" s="95"/>
      <c r="P28" s="101"/>
    </row>
    <row r="29" spans="1:16" ht="20.149999999999999" customHeight="1" x14ac:dyDescent="0.3">
      <c r="A29" s="199"/>
      <c r="B29" s="187"/>
      <c r="C29" s="187"/>
      <c r="D29" s="187"/>
      <c r="E29" s="28"/>
      <c r="G29" s="22"/>
      <c r="H29" s="195"/>
      <c r="I29" s="196"/>
      <c r="J29" s="197"/>
      <c r="K29" s="92"/>
      <c r="L29" s="101"/>
      <c r="M29" s="95"/>
      <c r="N29" s="101"/>
      <c r="O29" s="95"/>
      <c r="P29" s="101"/>
    </row>
    <row r="30" spans="1:16" ht="20.149999999999999" customHeight="1" x14ac:dyDescent="0.3">
      <c r="A30" s="199"/>
      <c r="B30" s="187"/>
      <c r="C30" s="187"/>
      <c r="D30" s="187"/>
      <c r="E30" s="28"/>
      <c r="G30" s="22"/>
      <c r="H30" s="195"/>
      <c r="I30" s="196"/>
      <c r="J30" s="197"/>
      <c r="K30" s="92"/>
      <c r="L30" s="101"/>
      <c r="M30" s="95"/>
      <c r="N30" s="101"/>
      <c r="O30" s="95"/>
      <c r="P30" s="101"/>
    </row>
    <row r="31" spans="1:16" ht="20.149999999999999" customHeight="1" thickBot="1" x14ac:dyDescent="0.35">
      <c r="A31" s="199"/>
      <c r="B31" s="187"/>
      <c r="C31" s="187"/>
      <c r="D31" s="187"/>
      <c r="E31" s="28"/>
      <c r="G31" s="22"/>
      <c r="H31" s="195"/>
      <c r="I31" s="196"/>
      <c r="J31" s="197"/>
      <c r="K31" s="92"/>
      <c r="L31" s="102"/>
      <c r="M31" s="95"/>
      <c r="N31" s="102"/>
      <c r="O31" s="95"/>
      <c r="P31" s="102"/>
    </row>
    <row r="32" spans="1:16" ht="20.149999999999999" customHeight="1" thickBot="1" x14ac:dyDescent="0.3">
      <c r="A32" s="74"/>
      <c r="B32" s="75"/>
      <c r="C32" s="75"/>
      <c r="D32" s="75"/>
      <c r="E32" s="28"/>
      <c r="G32" s="22"/>
      <c r="I32" s="14"/>
      <c r="J32" s="84" t="s">
        <v>60</v>
      </c>
      <c r="K32" s="14"/>
      <c r="L32" s="103">
        <f>SUM(L23:L31)</f>
        <v>0</v>
      </c>
      <c r="M32" s="95"/>
      <c r="N32" s="103">
        <f>SUM(N23:N31)</f>
        <v>0</v>
      </c>
      <c r="O32" s="95"/>
      <c r="P32" s="103">
        <f>SUM(P23:P31)</f>
        <v>0</v>
      </c>
    </row>
    <row r="33" spans="1:16" ht="10.5" customHeight="1" x14ac:dyDescent="0.25">
      <c r="B33" s="193"/>
      <c r="C33" s="193"/>
      <c r="D33" s="193"/>
      <c r="E33" s="191"/>
      <c r="G33" s="191"/>
      <c r="H33" s="19"/>
      <c r="I33" s="178"/>
      <c r="J33" s="14"/>
      <c r="K33" s="14"/>
      <c r="L33" s="71"/>
      <c r="M33" s="178"/>
      <c r="N33" s="71"/>
      <c r="O33" s="192"/>
      <c r="P33" s="71"/>
    </row>
    <row r="34" spans="1:16" ht="19.5" customHeight="1" x14ac:dyDescent="0.3">
      <c r="B34" s="185" t="s">
        <v>17</v>
      </c>
      <c r="C34" s="185"/>
      <c r="D34" s="185"/>
      <c r="E34" s="191"/>
      <c r="G34" s="191"/>
      <c r="H34" s="19"/>
      <c r="I34" s="178"/>
      <c r="J34" s="182" t="s">
        <v>15</v>
      </c>
      <c r="K34" s="182"/>
      <c r="L34" s="182"/>
      <c r="M34" s="178"/>
      <c r="N34" s="10" t="s">
        <v>43</v>
      </c>
      <c r="O34" s="192"/>
      <c r="P34" s="6" t="s">
        <v>10</v>
      </c>
    </row>
    <row r="35" spans="1:16" s="66" customFormat="1" ht="13" x14ac:dyDescent="0.3">
      <c r="B35" s="186"/>
      <c r="C35" s="186"/>
      <c r="D35" s="186"/>
      <c r="E35" s="67"/>
      <c r="F35" s="2"/>
      <c r="H35" s="68"/>
      <c r="I35" s="69"/>
      <c r="J35" s="69"/>
      <c r="K35" s="69"/>
      <c r="M35" s="69"/>
      <c r="N35" s="21" t="s">
        <v>4</v>
      </c>
      <c r="O35" s="14"/>
      <c r="P35" s="21" t="s">
        <v>4</v>
      </c>
    </row>
    <row r="36" spans="1:16" ht="20.149999999999999" customHeight="1" x14ac:dyDescent="0.3">
      <c r="A36" s="198" t="s">
        <v>39</v>
      </c>
      <c r="B36" s="187"/>
      <c r="C36" s="187"/>
      <c r="D36" s="187"/>
      <c r="E36" s="28"/>
      <c r="G36" s="22"/>
      <c r="H36" s="19"/>
      <c r="I36" s="14"/>
      <c r="J36" s="188"/>
      <c r="K36" s="189"/>
      <c r="L36" s="190"/>
      <c r="M36" s="14"/>
      <c r="N36" s="97"/>
      <c r="O36" s="98"/>
      <c r="P36" s="97"/>
    </row>
    <row r="37" spans="1:16" ht="20.149999999999999" customHeight="1" x14ac:dyDescent="0.3">
      <c r="A37" s="199"/>
      <c r="B37" s="187"/>
      <c r="C37" s="187"/>
      <c r="D37" s="187"/>
      <c r="E37" s="28"/>
      <c r="G37" s="22"/>
      <c r="H37" s="19"/>
      <c r="I37" s="14"/>
      <c r="J37" s="188"/>
      <c r="K37" s="189"/>
      <c r="L37" s="190"/>
      <c r="M37" s="14"/>
      <c r="N37" s="97"/>
      <c r="O37" s="98"/>
      <c r="P37" s="97"/>
    </row>
    <row r="38" spans="1:16" ht="20.149999999999999" customHeight="1" x14ac:dyDescent="0.3">
      <c r="A38" s="199"/>
      <c r="B38" s="187"/>
      <c r="C38" s="187"/>
      <c r="D38" s="187"/>
      <c r="E38" s="28"/>
      <c r="G38" s="22"/>
      <c r="H38" s="19"/>
      <c r="I38" s="14"/>
      <c r="J38" s="188"/>
      <c r="K38" s="189"/>
      <c r="L38" s="190"/>
      <c r="M38" s="14"/>
      <c r="N38" s="97"/>
      <c r="O38" s="98"/>
      <c r="P38" s="97"/>
    </row>
    <row r="39" spans="1:16" ht="20.149999999999999" customHeight="1" x14ac:dyDescent="0.3">
      <c r="A39" s="199"/>
      <c r="B39" s="187"/>
      <c r="C39" s="187"/>
      <c r="D39" s="187"/>
      <c r="E39" s="28"/>
      <c r="G39" s="22"/>
      <c r="H39" s="19"/>
      <c r="I39" s="14"/>
      <c r="J39" s="188"/>
      <c r="K39" s="189"/>
      <c r="L39" s="190"/>
      <c r="M39" s="14"/>
      <c r="N39" s="97"/>
      <c r="O39" s="98"/>
      <c r="P39" s="97"/>
    </row>
    <row r="40" spans="1:16" ht="20.149999999999999" customHeight="1" thickBot="1" x14ac:dyDescent="0.35">
      <c r="A40" s="199"/>
      <c r="B40" s="187"/>
      <c r="C40" s="187"/>
      <c r="D40" s="187"/>
      <c r="E40" s="28"/>
      <c r="G40" s="22"/>
      <c r="H40" s="19"/>
      <c r="I40" s="14"/>
      <c r="J40" s="188"/>
      <c r="K40" s="189"/>
      <c r="L40" s="190"/>
      <c r="M40" s="14"/>
      <c r="N40" s="150"/>
      <c r="O40" s="98"/>
      <c r="P40" s="150"/>
    </row>
    <row r="41" spans="1:16" ht="20.149999999999999" customHeight="1" thickBot="1" x14ac:dyDescent="0.3">
      <c r="A41" s="74"/>
      <c r="B41" s="75"/>
      <c r="C41" s="75"/>
      <c r="D41" s="75"/>
      <c r="E41" s="28"/>
      <c r="G41" s="22"/>
      <c r="H41" s="19"/>
      <c r="I41" s="14"/>
      <c r="K41" s="14"/>
      <c r="L41" s="84" t="s">
        <v>60</v>
      </c>
      <c r="M41" s="14"/>
      <c r="N41" s="151">
        <f>SUM(N36:N40)</f>
        <v>0</v>
      </c>
      <c r="O41" s="98"/>
      <c r="P41" s="151">
        <f>SUM(P36:P40)</f>
        <v>0</v>
      </c>
    </row>
    <row r="42" spans="1:16" x14ac:dyDescent="0.25">
      <c r="A42" s="18"/>
      <c r="B42" s="42"/>
      <c r="C42" s="14"/>
      <c r="D42" s="14"/>
      <c r="E42" s="14"/>
      <c r="F42" s="14"/>
      <c r="G42" s="14"/>
      <c r="H42" s="14"/>
      <c r="I42" s="14"/>
      <c r="J42" s="14"/>
      <c r="K42" s="14"/>
      <c r="M42" s="14"/>
      <c r="O42" s="14"/>
    </row>
    <row r="43" spans="1:16" ht="23" x14ac:dyDescent="0.3">
      <c r="B43" s="185" t="s">
        <v>17</v>
      </c>
      <c r="C43" s="185"/>
      <c r="D43" s="185"/>
      <c r="E43" s="14"/>
      <c r="G43" s="14"/>
      <c r="H43" s="14"/>
      <c r="I43" s="14"/>
      <c r="J43" s="182" t="s">
        <v>15</v>
      </c>
      <c r="K43" s="182"/>
      <c r="L43" s="182"/>
      <c r="M43" s="14"/>
      <c r="N43" s="19" t="s">
        <v>44</v>
      </c>
      <c r="O43" s="14"/>
      <c r="P43" s="6" t="s">
        <v>10</v>
      </c>
    </row>
    <row r="44" spans="1:16" s="66" customFormat="1" ht="13" x14ac:dyDescent="0.3">
      <c r="B44" s="186"/>
      <c r="C44" s="186"/>
      <c r="D44" s="186"/>
      <c r="E44" s="67"/>
      <c r="F44" s="68"/>
      <c r="H44" s="68"/>
      <c r="I44" s="69"/>
      <c r="J44" s="69"/>
      <c r="K44" s="69"/>
      <c r="L44" s="68"/>
      <c r="M44" s="69"/>
      <c r="N44" s="21" t="s">
        <v>4</v>
      </c>
      <c r="O44" s="14"/>
      <c r="P44" s="21" t="s">
        <v>4</v>
      </c>
    </row>
    <row r="45" spans="1:16" ht="20.149999999999999" customHeight="1" x14ac:dyDescent="0.3">
      <c r="A45" s="198" t="s">
        <v>49</v>
      </c>
      <c r="B45" s="187"/>
      <c r="C45" s="187"/>
      <c r="D45" s="187"/>
      <c r="E45" s="28"/>
      <c r="G45" s="22"/>
      <c r="H45" s="14"/>
      <c r="I45" s="14"/>
      <c r="J45" s="188"/>
      <c r="K45" s="189"/>
      <c r="L45" s="190"/>
      <c r="M45" s="14"/>
      <c r="N45" s="96"/>
      <c r="O45" s="95"/>
      <c r="P45" s="96"/>
    </row>
    <row r="46" spans="1:16" ht="20.149999999999999" customHeight="1" x14ac:dyDescent="0.3">
      <c r="A46" s="199"/>
      <c r="B46" s="187"/>
      <c r="C46" s="187"/>
      <c r="D46" s="187"/>
      <c r="E46" s="28"/>
      <c r="G46" s="22"/>
      <c r="H46" s="14"/>
      <c r="I46" s="14"/>
      <c r="J46" s="188"/>
      <c r="K46" s="189"/>
      <c r="L46" s="190"/>
      <c r="M46" s="14"/>
      <c r="N46" s="96"/>
      <c r="O46" s="95"/>
      <c r="P46" s="96"/>
    </row>
    <row r="47" spans="1:16" ht="20.149999999999999" customHeight="1" thickBot="1" x14ac:dyDescent="0.35">
      <c r="A47" s="199"/>
      <c r="B47" s="187"/>
      <c r="C47" s="187"/>
      <c r="D47" s="187"/>
      <c r="E47" s="28"/>
      <c r="G47" s="22"/>
      <c r="H47" s="14"/>
      <c r="I47" s="14"/>
      <c r="J47" s="188"/>
      <c r="K47" s="189"/>
      <c r="L47" s="190"/>
      <c r="M47" s="14"/>
      <c r="N47" s="104"/>
      <c r="O47" s="95"/>
      <c r="P47" s="104"/>
    </row>
    <row r="48" spans="1:16" ht="20.149999999999999" customHeight="1" thickBot="1" x14ac:dyDescent="0.3">
      <c r="A48" s="74"/>
      <c r="B48" s="75"/>
      <c r="C48" s="75"/>
      <c r="D48" s="75"/>
      <c r="E48" s="28"/>
      <c r="G48" s="22"/>
      <c r="H48" s="14"/>
      <c r="I48" s="14"/>
      <c r="K48" s="14"/>
      <c r="L48" s="84" t="s">
        <v>60</v>
      </c>
      <c r="M48" s="14"/>
      <c r="N48" s="103">
        <f>SUM(N45:N47)</f>
        <v>0</v>
      </c>
      <c r="O48" s="95"/>
      <c r="P48" s="103">
        <f>SUM(P45:P47)</f>
        <v>0</v>
      </c>
    </row>
    <row r="49" spans="1:18" x14ac:dyDescent="0.25">
      <c r="A49" s="18"/>
      <c r="B49" s="42"/>
      <c r="C49" s="14"/>
      <c r="D49" s="14"/>
      <c r="E49" s="14"/>
      <c r="F49" s="14"/>
      <c r="G49" s="14"/>
      <c r="H49" s="14"/>
      <c r="I49" s="14"/>
      <c r="J49" s="14"/>
      <c r="K49" s="14"/>
      <c r="M49" s="14"/>
      <c r="O49" s="14"/>
    </row>
    <row r="50" spans="1:18" ht="40.5" customHeight="1" x14ac:dyDescent="0.3">
      <c r="A50" s="77"/>
      <c r="B50" s="183"/>
      <c r="C50" s="183"/>
      <c r="D50" s="183"/>
      <c r="E50" s="183"/>
      <c r="F50" s="183"/>
      <c r="G50" s="78"/>
      <c r="H50" s="184"/>
      <c r="I50" s="184"/>
      <c r="J50" s="184"/>
      <c r="K50" s="184"/>
      <c r="L50" s="184"/>
      <c r="M50" s="79"/>
      <c r="N50" s="79"/>
      <c r="O50" s="80"/>
      <c r="P50" s="81"/>
    </row>
    <row r="51" spans="1:18" ht="33.75" customHeight="1" x14ac:dyDescent="0.3">
      <c r="A51" s="77" t="s">
        <v>74</v>
      </c>
      <c r="B51" s="183" t="s">
        <v>75</v>
      </c>
      <c r="C51" s="183"/>
      <c r="D51" s="183"/>
      <c r="E51" s="183"/>
      <c r="F51" s="183"/>
      <c r="G51" s="78"/>
      <c r="H51" s="184" t="s">
        <v>76</v>
      </c>
      <c r="I51" s="184"/>
      <c r="J51" s="184"/>
      <c r="K51" s="184"/>
      <c r="L51" s="184"/>
      <c r="M51" s="79"/>
      <c r="N51" s="79"/>
      <c r="O51" s="80"/>
      <c r="P51" s="81" t="s">
        <v>77</v>
      </c>
      <c r="Q51" s="157"/>
      <c r="R51" s="157"/>
    </row>
    <row r="52" spans="1:18" ht="33.75" customHeight="1" x14ac:dyDescent="0.3">
      <c r="A52" s="55"/>
      <c r="B52" s="216"/>
      <c r="C52" s="217"/>
      <c r="D52" s="217"/>
      <c r="E52" s="217"/>
      <c r="F52" s="218"/>
      <c r="G52" s="70"/>
      <c r="H52" s="216" t="s">
        <v>78</v>
      </c>
      <c r="I52" s="217"/>
      <c r="J52" s="217"/>
      <c r="K52" s="217"/>
      <c r="L52" s="217"/>
      <c r="M52" s="217"/>
      <c r="N52" s="218"/>
      <c r="O52" s="157"/>
      <c r="P52" s="156" t="s">
        <v>82</v>
      </c>
      <c r="Q52" s="157"/>
      <c r="R52" s="157"/>
    </row>
    <row r="53" spans="1:18" ht="14" x14ac:dyDescent="0.3">
      <c r="A53" s="55"/>
      <c r="B53" s="207"/>
      <c r="C53" s="208"/>
      <c r="D53" s="208"/>
      <c r="E53" s="208"/>
      <c r="F53" s="209"/>
      <c r="G53" s="70"/>
      <c r="H53" s="210"/>
      <c r="I53" s="211"/>
      <c r="J53" s="211"/>
      <c r="K53" s="211"/>
      <c r="L53" s="211"/>
      <c r="M53" s="211"/>
      <c r="N53" s="212"/>
      <c r="O53" s="157"/>
      <c r="P53" s="82"/>
      <c r="Q53" s="157"/>
      <c r="R53" s="157"/>
    </row>
  </sheetData>
  <mergeCells count="95">
    <mergeCell ref="H51:L51"/>
    <mergeCell ref="B53:F53"/>
    <mergeCell ref="H53:N53"/>
    <mergeCell ref="J14:L14"/>
    <mergeCell ref="J15:L15"/>
    <mergeCell ref="B51:F51"/>
    <mergeCell ref="B52:F52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J38:L38"/>
    <mergeCell ref="J46:L46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19498EF2-597F-4256-A4F7-6C57B178C5EF}"/>
</file>

<file path=customXml/itemProps2.xml><?xml version="1.0" encoding="utf-8"?>
<ds:datastoreItem xmlns:ds="http://schemas.openxmlformats.org/officeDocument/2006/customXml" ds:itemID="{0722D2FF-3C0D-4166-AD98-AA8BFA872B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E2B7FF-972C-4E68-8E55-2A56546AEAAB}">
  <ds:schemaRefs>
    <ds:schemaRef ds:uri="http://schemas.microsoft.com/office/2006/documentManagement/types"/>
    <ds:schemaRef ds:uri="http://www.w3.org/XML/1998/namespace"/>
    <ds:schemaRef ds:uri="http://purl.org/dc/dcmitype/"/>
    <ds:schemaRef ds:uri="0efcb20c-a255-4ef4-a666-2774ba48434a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531408f3-8ac9-4346-8fae-7a8076793e8c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R&amp;P Accounts</vt:lpstr>
      <vt:lpstr>Statement of balances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2023-05-31T15:46:29Z</cp:lastPrinted>
  <dcterms:created xsi:type="dcterms:W3CDTF">2007-04-10T16:51:52Z</dcterms:created>
  <dcterms:modified xsi:type="dcterms:W3CDTF">2026-08-24T13:25:47Z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