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6d795d3111ec817/Desktop/ERG Annual Report/"/>
    </mc:Choice>
  </mc:AlternateContent>
  <xr:revisionPtr revIDLastSave="2" documentId="11_ACAB00A57EDE47F9013A15FE1CF797DABC93EF14" xr6:coauthVersionLast="47" xr6:coauthVersionMax="47" xr10:uidLastSave="{273728FD-5B9D-46B3-8B6A-4BFA6B6694A4}"/>
  <bookViews>
    <workbookView xWindow="-96" yWindow="-96" windowWidth="23232" windowHeight="12432" activeTab="1" xr2:uid="{00000000-000D-0000-FFFF-FFFF00000000}"/>
  </bookViews>
  <sheets>
    <sheet name="R&amp;P Accounts" sheetId="1" r:id="rId1"/>
    <sheet name="Statement of balances" sheetId="2" r:id="rId2"/>
    <sheet name="Notes" sheetId="3" r:id="rId3"/>
    <sheet name="Additional notes (1)" sheetId="4" r:id="rId4"/>
    <sheet name="Additional notes (2)" sheetId="5" r:id="rId5"/>
    <sheet name="Additional notes (3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6" l="1"/>
  <c r="M44" i="6"/>
  <c r="M46" i="6" s="1"/>
  <c r="I44" i="6"/>
  <c r="G44" i="6"/>
  <c r="G46" i="6" s="1"/>
  <c r="E44" i="6"/>
  <c r="E46" i="6" s="1"/>
  <c r="C44" i="6"/>
  <c r="C46" i="6" s="1"/>
  <c r="K43" i="6"/>
  <c r="K42" i="6"/>
  <c r="K44" i="6" s="1"/>
  <c r="M39" i="6"/>
  <c r="I39" i="6"/>
  <c r="I46" i="6" s="1"/>
  <c r="G39" i="6"/>
  <c r="E39" i="6"/>
  <c r="C39" i="6"/>
  <c r="K38" i="6"/>
  <c r="K37" i="6"/>
  <c r="K36" i="6"/>
  <c r="K35" i="6"/>
  <c r="K34" i="6"/>
  <c r="K33" i="6"/>
  <c r="K32" i="6"/>
  <c r="K31" i="6"/>
  <c r="K30" i="6"/>
  <c r="K29" i="6"/>
  <c r="K28" i="6"/>
  <c r="K39" i="6" s="1"/>
  <c r="K40" i="6" s="1"/>
  <c r="M22" i="6"/>
  <c r="I22" i="6"/>
  <c r="G22" i="6"/>
  <c r="E22" i="6"/>
  <c r="E24" i="6" s="1"/>
  <c r="E48" i="6" s="1"/>
  <c r="E52" i="6" s="1"/>
  <c r="C22" i="6"/>
  <c r="C24" i="6" s="1"/>
  <c r="C48" i="6" s="1"/>
  <c r="C52" i="6" s="1"/>
  <c r="K21" i="6"/>
  <c r="K22" i="6" s="1"/>
  <c r="K20" i="6"/>
  <c r="M17" i="6"/>
  <c r="M24" i="6" s="1"/>
  <c r="M48" i="6" s="1"/>
  <c r="M52" i="6" s="1"/>
  <c r="I17" i="6"/>
  <c r="I24" i="6" s="1"/>
  <c r="G17" i="6"/>
  <c r="G24" i="6" s="1"/>
  <c r="G48" i="6" s="1"/>
  <c r="G52" i="6" s="1"/>
  <c r="E17" i="6"/>
  <c r="C17" i="6"/>
  <c r="K16" i="6"/>
  <c r="K15" i="6"/>
  <c r="K14" i="6"/>
  <c r="K13" i="6"/>
  <c r="K12" i="6"/>
  <c r="K11" i="6"/>
  <c r="K10" i="6"/>
  <c r="K9" i="6"/>
  <c r="K17" i="6" s="1"/>
  <c r="M1" i="6"/>
  <c r="C1" i="6"/>
  <c r="K50" i="5"/>
  <c r="M44" i="5"/>
  <c r="I44" i="5"/>
  <c r="G44" i="5"/>
  <c r="G46" i="5" s="1"/>
  <c r="E44" i="5"/>
  <c r="E46" i="5" s="1"/>
  <c r="C44" i="5"/>
  <c r="C46" i="5" s="1"/>
  <c r="K43" i="5"/>
  <c r="K42" i="5"/>
  <c r="K44" i="5" s="1"/>
  <c r="M39" i="5"/>
  <c r="M46" i="5" s="1"/>
  <c r="I39" i="5"/>
  <c r="I46" i="5" s="1"/>
  <c r="G39" i="5"/>
  <c r="E39" i="5"/>
  <c r="C39" i="5"/>
  <c r="K38" i="5"/>
  <c r="K37" i="5"/>
  <c r="K36" i="5"/>
  <c r="K35" i="5"/>
  <c r="K34" i="5"/>
  <c r="K33" i="5"/>
  <c r="K32" i="5"/>
  <c r="K31" i="5"/>
  <c r="K30" i="5"/>
  <c r="K29" i="5"/>
  <c r="K28" i="5"/>
  <c r="K39" i="5" s="1"/>
  <c r="K40" i="5" s="1"/>
  <c r="M22" i="5"/>
  <c r="I22" i="5"/>
  <c r="G22" i="5"/>
  <c r="E22" i="5"/>
  <c r="E24" i="5" s="1"/>
  <c r="E48" i="5" s="1"/>
  <c r="E52" i="5" s="1"/>
  <c r="C22" i="5"/>
  <c r="C24" i="5" s="1"/>
  <c r="C48" i="5" s="1"/>
  <c r="C52" i="5" s="1"/>
  <c r="K21" i="5"/>
  <c r="K20" i="5"/>
  <c r="K22" i="5" s="1"/>
  <c r="M17" i="5"/>
  <c r="M24" i="5" s="1"/>
  <c r="M48" i="5" s="1"/>
  <c r="M52" i="5" s="1"/>
  <c r="I17" i="5"/>
  <c r="I24" i="5" s="1"/>
  <c r="I48" i="5" s="1"/>
  <c r="I52" i="5" s="1"/>
  <c r="G17" i="5"/>
  <c r="G24" i="5" s="1"/>
  <c r="G48" i="5" s="1"/>
  <c r="G52" i="5" s="1"/>
  <c r="E17" i="5"/>
  <c r="C17" i="5"/>
  <c r="K16" i="5"/>
  <c r="K15" i="5"/>
  <c r="K14" i="5"/>
  <c r="K13" i="5"/>
  <c r="K12" i="5"/>
  <c r="K11" i="5"/>
  <c r="K10" i="5"/>
  <c r="K9" i="5"/>
  <c r="K17" i="5" s="1"/>
  <c r="M1" i="5"/>
  <c r="C1" i="5"/>
  <c r="M60" i="4"/>
  <c r="M58" i="4"/>
  <c r="I58" i="4"/>
  <c r="I60" i="4" s="1"/>
  <c r="G58" i="4"/>
  <c r="G60" i="4" s="1"/>
  <c r="E58" i="4"/>
  <c r="E60" i="4" s="1"/>
  <c r="C58" i="4"/>
  <c r="C60" i="4" s="1"/>
  <c r="K57" i="4"/>
  <c r="K56" i="4"/>
  <c r="K55" i="4"/>
  <c r="K54" i="4"/>
  <c r="K53" i="4"/>
  <c r="K52" i="4"/>
  <c r="K51" i="4"/>
  <c r="K50" i="4"/>
  <c r="K49" i="4"/>
  <c r="K48" i="4"/>
  <c r="K47" i="4"/>
  <c r="K58" i="4" s="1"/>
  <c r="K60" i="4" s="1"/>
  <c r="E42" i="4"/>
  <c r="C42" i="4"/>
  <c r="M40" i="4"/>
  <c r="M42" i="4" s="1"/>
  <c r="I40" i="4"/>
  <c r="I42" i="4" s="1"/>
  <c r="G40" i="4"/>
  <c r="G42" i="4" s="1"/>
  <c r="E40" i="4"/>
  <c r="C40" i="4"/>
  <c r="K39" i="4"/>
  <c r="K38" i="4"/>
  <c r="K37" i="4"/>
  <c r="K36" i="4"/>
  <c r="K35" i="4"/>
  <c r="K34" i="4"/>
  <c r="K33" i="4"/>
  <c r="K32" i="4"/>
  <c r="K40" i="4" s="1"/>
  <c r="K42" i="4" s="1"/>
  <c r="M27" i="4"/>
  <c r="L27" i="4"/>
  <c r="J27" i="4"/>
  <c r="F27" i="4"/>
  <c r="E27" i="4"/>
  <c r="C27" i="4"/>
  <c r="M25" i="4"/>
  <c r="E25" i="4"/>
  <c r="C25" i="4"/>
  <c r="K24" i="4"/>
  <c r="K23" i="4"/>
  <c r="K22" i="4"/>
  <c r="K21" i="4"/>
  <c r="K25" i="4" s="1"/>
  <c r="K27" i="4" s="1"/>
  <c r="M16" i="4"/>
  <c r="L16" i="4"/>
  <c r="J16" i="4"/>
  <c r="I16" i="4"/>
  <c r="H16" i="4"/>
  <c r="G16" i="4"/>
  <c r="F16" i="4"/>
  <c r="M14" i="4"/>
  <c r="I14" i="4"/>
  <c r="G14" i="4"/>
  <c r="E14" i="4"/>
  <c r="E16" i="4" s="1"/>
  <c r="C14" i="4"/>
  <c r="C16" i="4" s="1"/>
  <c r="K13" i="4"/>
  <c r="K12" i="4"/>
  <c r="K11" i="4"/>
  <c r="K10" i="4"/>
  <c r="K14" i="4" s="1"/>
  <c r="K16" i="4" s="1"/>
  <c r="M1" i="4"/>
  <c r="C1" i="4"/>
  <c r="K17" i="3"/>
  <c r="K1" i="3"/>
  <c r="B1" i="3"/>
  <c r="P48" i="2"/>
  <c r="N48" i="2"/>
  <c r="P41" i="2"/>
  <c r="N41" i="2"/>
  <c r="P32" i="2"/>
  <c r="N32" i="2"/>
  <c r="L32" i="2"/>
  <c r="P19" i="2"/>
  <c r="N19" i="2"/>
  <c r="P9" i="2"/>
  <c r="L9" i="2"/>
  <c r="J9" i="2"/>
  <c r="H9" i="2"/>
  <c r="N9" i="2" s="1"/>
  <c r="F9" i="2"/>
  <c r="N8" i="2"/>
  <c r="N7" i="2"/>
  <c r="N6" i="2"/>
  <c r="N5" i="2"/>
  <c r="N1" i="2"/>
  <c r="B1" i="2"/>
  <c r="J53" i="1"/>
  <c r="H49" i="1"/>
  <c r="F49" i="1"/>
  <c r="D49" i="1"/>
  <c r="B49" i="1"/>
  <c r="L47" i="1"/>
  <c r="L49" i="1" s="1"/>
  <c r="H47" i="1"/>
  <c r="F47" i="1"/>
  <c r="D47" i="1"/>
  <c r="B47" i="1"/>
  <c r="J46" i="1"/>
  <c r="J45" i="1"/>
  <c r="J47" i="1" s="1"/>
  <c r="J49" i="1" s="1"/>
  <c r="L42" i="1"/>
  <c r="H42" i="1"/>
  <c r="F42" i="1"/>
  <c r="D42" i="1"/>
  <c r="B42" i="1"/>
  <c r="J41" i="1"/>
  <c r="J40" i="1"/>
  <c r="J39" i="1"/>
  <c r="J42" i="1" s="1"/>
  <c r="J38" i="1"/>
  <c r="J37" i="1"/>
  <c r="J36" i="1"/>
  <c r="J35" i="1"/>
  <c r="J34" i="1"/>
  <c r="J33" i="1"/>
  <c r="J32" i="1"/>
  <c r="J31" i="1"/>
  <c r="H28" i="1"/>
  <c r="H51" i="1" s="1"/>
  <c r="H55" i="1" s="1"/>
  <c r="L10" i="2" s="1"/>
  <c r="F28" i="1"/>
  <c r="F51" i="1" s="1"/>
  <c r="F55" i="1" s="1"/>
  <c r="J10" i="2" s="1"/>
  <c r="B28" i="1"/>
  <c r="B51" i="1" s="1"/>
  <c r="L26" i="1"/>
  <c r="L28" i="1" s="1"/>
  <c r="H26" i="1"/>
  <c r="F26" i="1"/>
  <c r="D26" i="1"/>
  <c r="B26" i="1"/>
  <c r="J25" i="1"/>
  <c r="J24" i="1"/>
  <c r="J26" i="1" s="1"/>
  <c r="L21" i="1"/>
  <c r="H21" i="1"/>
  <c r="F21" i="1"/>
  <c r="D21" i="1"/>
  <c r="D28" i="1" s="1"/>
  <c r="D51" i="1" s="1"/>
  <c r="D55" i="1" s="1"/>
  <c r="H10" i="2" s="1"/>
  <c r="B21" i="1"/>
  <c r="J21" i="1" s="1"/>
  <c r="J20" i="1"/>
  <c r="J19" i="1"/>
  <c r="J18" i="1"/>
  <c r="J17" i="1"/>
  <c r="J16" i="1"/>
  <c r="J15" i="1"/>
  <c r="J14" i="1"/>
  <c r="J13" i="1"/>
  <c r="J12" i="1"/>
  <c r="J27" i="1" l="1"/>
  <c r="J28" i="1"/>
  <c r="K46" i="6"/>
  <c r="K47" i="6" s="1"/>
  <c r="K45" i="6"/>
  <c r="K46" i="5"/>
  <c r="K47" i="5" s="1"/>
  <c r="K45" i="5"/>
  <c r="K24" i="5"/>
  <c r="K18" i="5"/>
  <c r="K24" i="6"/>
  <c r="K18" i="6"/>
  <c r="L51" i="1"/>
  <c r="L55" i="1" s="1"/>
  <c r="P10" i="2" s="1"/>
  <c r="J51" i="1"/>
  <c r="J55" i="1" s="1"/>
  <c r="N10" i="2" s="1"/>
  <c r="B55" i="1"/>
  <c r="F10" i="2" s="1"/>
  <c r="I48" i="6"/>
  <c r="I52" i="6" s="1"/>
  <c r="K25" i="5" l="1"/>
  <c r="K48" i="5"/>
  <c r="K52" i="5" s="1"/>
  <c r="K53" i="5" s="1"/>
  <c r="K25" i="6"/>
  <c r="K48" i="6"/>
  <c r="K52" i="6" s="1"/>
  <c r="K53" i="6" s="1"/>
</calcChain>
</file>

<file path=xl/sharedStrings.xml><?xml version="1.0" encoding="utf-8"?>
<sst xmlns="http://schemas.openxmlformats.org/spreadsheetml/2006/main" count="290" uniqueCount="145">
  <si>
    <t xml:space="preserve">Enter charity name below </t>
  </si>
  <si>
    <t xml:space="preserve">Enter SC No. below   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</si>
  <si>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</si>
  <si>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</si>
  <si>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</si>
  <si>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</si>
  <si>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</si>
  <si>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</si>
  <si>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</si>
  <si>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</si>
  <si>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</si>
  <si>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</si>
  <si>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</si>
  <si>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</si>
  <si>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</si>
  <si>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</si>
  <si>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</si>
  <si>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</si>
  <si>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</si>
  <si>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</si>
  <si>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</si>
  <si>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</si>
  <si>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</si>
  <si>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</si>
  <si>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</si>
  <si>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</si>
  <si>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</si>
  <si>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</si>
  <si>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</si>
  <si>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</si>
  <si>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</si>
  <si>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</si>
  <si>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</si>
  <si>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</si>
  <si>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</si>
  <si>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</si>
  <si>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</si>
  <si>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</si>
  <si>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</si>
  <si>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</si>
  <si>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</si>
  <si>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</si>
  <si>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</si>
  <si>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</si>
  <si>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</si>
  <si>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</si>
  <si>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</si>
  <si>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</si>
  <si>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</si>
  <si>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</si>
  <si>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</si>
  <si>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</si>
  <si>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</si>
  <si>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</si>
  <si>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</si>
  <si>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</si>
  <si>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</si>
  <si>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</si>
  <si>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</si>
  <si>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</si>
  <si>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</si>
  <si>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</si>
  <si>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</si>
  <si>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</si>
  <si>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</si>
  <si>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</si>
  <si>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</si>
  <si>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</si>
  <si>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</si>
  <si>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</si>
  <si>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</si>
  <si>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</si>
  <si>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</si>
  <si>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</si>
  <si>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</si>
  <si>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</si>
  <si>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</si>
  <si>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</si>
  <si>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rPr>
        <b/>
        <sz val="409.55"/>
        <color rgb="FF000000"/>
        <rFont val="Arial"/>
      </rPr>
      <t>Signed by one or two trustees on behalf of all the trustees</t>
    </r>
    <r>
      <rPr>
        <b/>
        <sz val="409.55"/>
        <color indexed="11"/>
        <rFont val="Arial"/>
        <family val="2"/>
      </rPr>
      <t xml:space="preserve"> </t>
    </r>
  </si>
  <si>
    <t>Signature*</t>
  </si>
  <si>
    <t>Print Name</t>
  </si>
  <si>
    <t>Date of approval</t>
  </si>
  <si>
    <t>* Please note - OSCR will accept digital or typed signatures</t>
  </si>
  <si>
    <t xml:space="preserve">Section C Notes to the Accounts </t>
  </si>
  <si>
    <r>
      <rPr>
        <b/>
        <sz val="409.55"/>
        <color rgb="FF000000"/>
        <rFont val="Arial"/>
      </rPr>
      <t xml:space="preserve">C1 Nature and purpose of funds </t>
    </r>
    <r>
      <rPr>
        <i/>
        <sz val="409.55"/>
        <color rgb="FF000000"/>
        <rFont val="Arial"/>
        <family val="2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</si>
  <si>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</si>
  <si>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</si>
  <si>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</si>
  <si>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</si>
  <si>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</si>
  <si>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</si>
  <si>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</si>
  <si>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</si>
  <si>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</si>
  <si>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</si>
  <si>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</si>
  <si>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</si>
  <si>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</si>
  <si>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</si>
  <si>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</si>
  <si>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</si>
  <si>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</si>
  <si>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</si>
  <si>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</si>
  <si>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</si>
  <si>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</si>
  <si>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</si>
  <si>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</si>
  <si>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</si>
  <si>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</si>
  <si>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</si>
  <si>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</si>
  <si>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</si>
  <si>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</si>
  <si>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</si>
  <si>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</si>
  <si>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</si>
  <si>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</si>
  <si>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</si>
  <si>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</si>
  <si>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</si>
  <si>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</si>
  <si>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</si>
  <si>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</si>
  <si>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</si>
  <si>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</si>
  <si>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</si>
  <si>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</si>
  <si>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</si>
  <si>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</si>
  <si>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</si>
  <si>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</si>
  <si>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</si>
  <si>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</si>
  <si>
    <t>Elphinstone Research Group</t>
  </si>
  <si>
    <t>SC054318</t>
  </si>
  <si>
    <t>Jadyn Pitt</t>
  </si>
  <si>
    <t>The charity has one unrestricted general fund, which may be used to support its charitable purposes. The only receipt during the period was a £1 test bank transfer used to verify the charity bank account. No payments were made.</t>
  </si>
  <si>
    <t>No grants were made during the period.</t>
  </si>
  <si>
    <t>X</t>
  </si>
  <si>
    <t>None</t>
  </si>
  <si>
    <t>The charity's only transaction during the period was a £1 unrestricted test bank transfer received on 3 March 2026 to confirm that the charity bank account was operating correctly. No payments were made. The closing bank balance at 30 April 2026 was £1.</t>
  </si>
  <si>
    <t>Test bank transfer received 3 March 2026</t>
  </si>
  <si>
    <t>General unrestricted fund</t>
  </si>
  <si>
    <t>General unrestricted fund: available for use in furtherance of the charity's purposes. The only movement during the period was a £1 test bank transfer; no payments were made.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</si>
</sst>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  <numFmt numFmtId="169" formatCode="00"/>
  </numFmts>
  <fonts count="34" x14ac:knownFonts="1">
    <font>
      <sz val="10"/>
      <name val="Arial"/>
    </font>
    <font>
      <sz val="10"/>
      <name val="Arial"/>
    </font>
    <font>
      <sz val="11"/>
      <name val="Arial"/>
    </font>
    <font>
      <b/>
      <sz val="11"/>
      <name val="Arial"/>
    </font>
    <font>
      <b/>
      <sz val="16"/>
      <name val="Arial"/>
    </font>
    <font>
      <b/>
      <sz val="9"/>
      <name val="Arial"/>
    </font>
    <font>
      <sz val="9"/>
      <name val="Arial"/>
    </font>
    <font>
      <b/>
      <sz val="8"/>
      <name val="Arial"/>
    </font>
    <font>
      <b/>
      <sz val="8"/>
      <color indexed="12"/>
      <name val="Arial"/>
    </font>
    <font>
      <sz val="8"/>
      <name val="Arial"/>
    </font>
    <font>
      <b/>
      <sz val="10"/>
      <name val="Arial"/>
    </font>
    <font>
      <b/>
      <i/>
      <sz val="12"/>
      <name val="Arial"/>
    </font>
    <font>
      <sz val="10"/>
      <name val="Arial"/>
    </font>
    <font>
      <b/>
      <sz val="16"/>
      <color indexed="9"/>
      <name val="Arial"/>
    </font>
    <font>
      <b/>
      <sz val="10"/>
      <color indexed="22"/>
      <name val="Arial"/>
    </font>
    <font>
      <sz val="10"/>
      <color indexed="22"/>
      <name val="Arial"/>
    </font>
    <font>
      <b/>
      <sz val="11"/>
      <color indexed="55"/>
      <name val="Arial"/>
    </font>
    <font>
      <sz val="9"/>
      <color indexed="22"/>
      <name val="Arial"/>
    </font>
    <font>
      <b/>
      <sz val="12"/>
      <name val="Arial"/>
    </font>
    <font>
      <b/>
      <sz val="18"/>
      <name val="Arial"/>
    </font>
    <font>
      <sz val="12"/>
      <name val="Arial"/>
    </font>
    <font>
      <sz val="10"/>
      <color indexed="23"/>
      <name val="Arial"/>
    </font>
    <font>
      <b/>
      <sz val="11"/>
      <color indexed="23"/>
      <name val="Arial"/>
    </font>
    <font>
      <i/>
      <sz val="10"/>
      <name val="Arial"/>
    </font>
    <font>
      <b/>
      <i/>
      <sz val="9"/>
      <name val="Arial"/>
    </font>
    <font>
      <i/>
      <sz val="9"/>
      <name val="Arial"/>
    </font>
    <font>
      <b/>
      <i/>
      <sz val="10"/>
      <name val="Arial"/>
    </font>
    <font>
      <sz val="11"/>
      <name val="Arial"/>
    </font>
    <font>
      <b/>
      <sz val="9"/>
      <color indexed="22"/>
      <name val="Arial"/>
    </font>
    <font>
      <b/>
      <sz val="11"/>
      <color rgb="FFFFFFFF"/>
      <name val="Arial"/>
    </font>
    <font>
      <b/>
      <sz val="8"/>
      <color rgb="FFFFFFFF"/>
      <name val="Arial"/>
    </font>
    <font>
      <b/>
      <sz val="409.55"/>
      <color rgb="FF000000"/>
      <name val="Arial"/>
    </font>
    <font>
      <b/>
      <sz val="409.55"/>
      <color indexed="11"/>
      <name val="Arial"/>
      <family val="2"/>
    </font>
    <font>
      <i/>
      <sz val="409.5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41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8">
    <xf numFmtId="0" fontId="0" fillId="0" borderId="0" xfId="0"/>
    <xf numFmtId="0" fontId="1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right" vertical="top" wrapText="1"/>
    </xf>
    <xf numFmtId="0" fontId="9" fillId="0" borderId="0" xfId="0" applyFont="1"/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164" fontId="6" fillId="0" borderId="0" xfId="1" applyNumberFormat="1" applyFont="1" applyAlignment="1">
      <alignment vertical="center" wrapText="1"/>
    </xf>
    <xf numFmtId="164" fontId="5" fillId="0" borderId="0" xfId="1" applyNumberFormat="1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2" borderId="0" xfId="0" applyFont="1" applyFill="1"/>
    <xf numFmtId="0" fontId="12" fillId="2" borderId="0" xfId="0" applyFont="1" applyFill="1"/>
    <xf numFmtId="41" fontId="12" fillId="0" borderId="0" xfId="1" applyNumberFormat="1" applyFont="1"/>
    <xf numFmtId="41" fontId="3" fillId="0" borderId="0" xfId="1" applyNumberFormat="1" applyFont="1" applyAlignment="1">
      <alignment horizontal="center" vertical="center" wrapText="1"/>
    </xf>
    <xf numFmtId="41" fontId="5" fillId="0" borderId="0" xfId="1" applyNumberFormat="1" applyFont="1" applyAlignment="1">
      <alignment horizontal="center" vertical="center" wrapText="1"/>
    </xf>
    <xf numFmtId="41" fontId="8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wrapText="1"/>
    </xf>
    <xf numFmtId="41" fontId="9" fillId="0" borderId="0" xfId="1" applyNumberFormat="1" applyFont="1" applyAlignment="1"/>
    <xf numFmtId="41" fontId="10" fillId="0" borderId="1" xfId="1" applyNumberFormat="1" applyFont="1" applyBorder="1" applyAlignment="1"/>
    <xf numFmtId="41" fontId="6" fillId="0" borderId="0" xfId="1" applyNumberFormat="1" applyFont="1" applyBorder="1" applyAlignment="1"/>
    <xf numFmtId="41" fontId="6" fillId="0" borderId="0" xfId="1" applyNumberFormat="1" applyFont="1" applyBorder="1" applyAlignment="1">
      <alignment vertical="top" wrapText="1"/>
    </xf>
    <xf numFmtId="0" fontId="11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right" vertical="top"/>
    </xf>
    <xf numFmtId="164" fontId="6" fillId="0" borderId="2" xfId="1" applyNumberFormat="1" applyFont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41" fontId="13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/>
    <xf numFmtId="0" fontId="16" fillId="0" borderId="0" xfId="0" applyFont="1" applyAlignment="1">
      <alignment horizontal="center" vertical="center" wrapText="1"/>
    </xf>
    <xf numFmtId="41" fontId="13" fillId="2" borderId="0" xfId="1" applyNumberFormat="1" applyFont="1" applyFill="1" applyBorder="1" applyAlignment="1"/>
    <xf numFmtId="0" fontId="16" fillId="0" borderId="0" xfId="0" applyFont="1" applyAlignment="1">
      <alignment horizontal="center" wrapText="1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/>
    <xf numFmtId="41" fontId="6" fillId="0" borderId="0" xfId="0" applyNumberFormat="1" applyFont="1" applyAlignment="1">
      <alignment wrapText="1"/>
    </xf>
    <xf numFmtId="41" fontId="12" fillId="0" borderId="0" xfId="0" applyNumberFormat="1" applyFont="1"/>
    <xf numFmtId="41" fontId="9" fillId="0" borderId="0" xfId="0" applyNumberFormat="1" applyFont="1"/>
    <xf numFmtId="41" fontId="9" fillId="0" borderId="3" xfId="0" applyNumberFormat="1" applyFont="1" applyBorder="1"/>
    <xf numFmtId="41" fontId="6" fillId="0" borderId="0" xfId="0" applyNumberFormat="1" applyFont="1"/>
    <xf numFmtId="41" fontId="6" fillId="0" borderId="0" xfId="0" applyNumberFormat="1" applyFont="1" applyAlignment="1">
      <alignment vertical="top" wrapText="1"/>
    </xf>
    <xf numFmtId="164" fontId="5" fillId="0" borderId="0" xfId="1" applyNumberFormat="1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23" fillId="0" borderId="0" xfId="0" applyFont="1"/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1" fontId="6" fillId="0" borderId="0" xfId="1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>
      <alignment horizontal="left" vertical="center"/>
    </xf>
    <xf numFmtId="167" fontId="13" fillId="2" borderId="0" xfId="0" applyNumberFormat="1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64" fontId="10" fillId="0" borderId="0" xfId="1" applyNumberFormat="1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41" fontId="3" fillId="0" borderId="0" xfId="1" applyNumberFormat="1" applyFont="1" applyAlignment="1">
      <alignment horizontal="right" wrapText="1"/>
    </xf>
    <xf numFmtId="0" fontId="2" fillId="0" borderId="0" xfId="0" applyFont="1"/>
    <xf numFmtId="3" fontId="3" fillId="0" borderId="5" xfId="1" applyNumberFormat="1" applyFont="1" applyBorder="1" applyAlignment="1">
      <alignment vertical="top" wrapText="1"/>
    </xf>
    <xf numFmtId="164" fontId="3" fillId="0" borderId="0" xfId="1" applyNumberFormat="1" applyFont="1" applyBorder="1" applyAlignment="1">
      <alignment vertical="top" wrapText="1"/>
    </xf>
    <xf numFmtId="41" fontId="2" fillId="0" borderId="0" xfId="1" applyNumberFormat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165" fontId="3" fillId="0" borderId="0" xfId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0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1" fontId="2" fillId="0" borderId="0" xfId="1" applyNumberFormat="1" applyFont="1" applyBorder="1" applyAlignment="1">
      <alignment horizontal="right" vertical="top" wrapText="1"/>
    </xf>
    <xf numFmtId="3" fontId="3" fillId="0" borderId="5" xfId="1" applyNumberFormat="1" applyFont="1" applyBorder="1" applyAlignment="1">
      <alignment horizontal="right" vertical="top" wrapText="1"/>
    </xf>
    <xf numFmtId="165" fontId="3" fillId="0" borderId="0" xfId="1" applyNumberFormat="1" applyFont="1" applyBorder="1" applyAlignment="1">
      <alignment horizontal="right" vertical="top" wrapText="1"/>
    </xf>
    <xf numFmtId="166" fontId="13" fillId="2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41" fontId="5" fillId="0" borderId="0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2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41" fontId="10" fillId="0" borderId="0" xfId="1" applyNumberFormat="1" applyFont="1" applyBorder="1" applyAlignment="1">
      <alignment horizontal="center" vertical="top" wrapText="1"/>
    </xf>
    <xf numFmtId="3" fontId="10" fillId="0" borderId="0" xfId="1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41" fontId="14" fillId="0" borderId="0" xfId="1" applyNumberFormat="1" applyFont="1" applyBorder="1" applyAlignment="1">
      <alignment horizontal="center" vertical="top" wrapText="1"/>
    </xf>
    <xf numFmtId="41" fontId="28" fillId="0" borderId="0" xfId="1" applyNumberFormat="1" applyFont="1" applyBorder="1" applyAlignment="1">
      <alignment horizontal="center" vertical="top" wrapText="1"/>
    </xf>
    <xf numFmtId="41" fontId="2" fillId="0" borderId="0" xfId="1" applyNumberFormat="1" applyFont="1" applyFill="1" applyBorder="1" applyAlignment="1">
      <alignment vertical="top" wrapText="1"/>
    </xf>
    <xf numFmtId="41" fontId="2" fillId="0" borderId="0" xfId="1" applyNumberFormat="1" applyFont="1" applyFill="1" applyBorder="1" applyAlignment="1">
      <alignment horizontal="right" vertical="top" wrapText="1"/>
    </xf>
    <xf numFmtId="41" fontId="3" fillId="0" borderId="5" xfId="1" applyNumberFormat="1" applyFont="1" applyBorder="1" applyAlignment="1">
      <alignment vertical="top" wrapText="1"/>
    </xf>
    <xf numFmtId="41" fontId="3" fillId="0" borderId="0" xfId="1" applyNumberFormat="1" applyFont="1" applyBorder="1" applyAlignment="1">
      <alignment vertical="top" wrapText="1"/>
    </xf>
    <xf numFmtId="41" fontId="3" fillId="0" borderId="6" xfId="1" applyNumberFormat="1" applyFont="1" applyBorder="1" applyAlignment="1">
      <alignment vertical="top" wrapText="1"/>
    </xf>
    <xf numFmtId="41" fontId="3" fillId="0" borderId="0" xfId="0" applyNumberFormat="1" applyFont="1" applyAlignment="1">
      <alignment vertical="top" wrapText="1"/>
    </xf>
    <xf numFmtId="41" fontId="3" fillId="0" borderId="5" xfId="0" applyNumberFormat="1" applyFont="1" applyBorder="1"/>
    <xf numFmtId="41" fontId="3" fillId="0" borderId="5" xfId="0" applyNumberFormat="1" applyFont="1" applyBorder="1" applyAlignment="1">
      <alignment vertical="top" wrapText="1"/>
    </xf>
    <xf numFmtId="41" fontId="3" fillId="0" borderId="5" xfId="1" applyNumberFormat="1" applyFont="1" applyBorder="1" applyAlignment="1">
      <alignment horizontal="right" vertical="top" wrapText="1"/>
    </xf>
    <xf numFmtId="41" fontId="3" fillId="0" borderId="0" xfId="1" applyNumberFormat="1" applyFont="1" applyBorder="1" applyAlignment="1">
      <alignment horizontal="right" vertical="top" wrapText="1"/>
    </xf>
    <xf numFmtId="41" fontId="3" fillId="0" borderId="6" xfId="1" applyNumberFormat="1" applyFont="1" applyBorder="1" applyAlignment="1">
      <alignment horizontal="right" vertical="top" wrapText="1"/>
    </xf>
    <xf numFmtId="41" fontId="3" fillId="0" borderId="0" xfId="0" applyNumberFormat="1" applyFont="1" applyAlignment="1">
      <alignment horizontal="right" vertical="top" wrapText="1"/>
    </xf>
    <xf numFmtId="41" fontId="3" fillId="0" borderId="5" xfId="0" applyNumberFormat="1" applyFont="1" applyBorder="1" applyAlignment="1">
      <alignment horizontal="right"/>
    </xf>
    <xf numFmtId="41" fontId="3" fillId="0" borderId="5" xfId="0" applyNumberFormat="1" applyFont="1" applyBorder="1" applyAlignment="1">
      <alignment horizontal="right" vertical="top" wrapText="1"/>
    </xf>
    <xf numFmtId="0" fontId="10" fillId="0" borderId="0" xfId="0" applyFont="1"/>
    <xf numFmtId="41" fontId="10" fillId="0" borderId="0" xfId="1" applyNumberFormat="1" applyFont="1"/>
    <xf numFmtId="41" fontId="2" fillId="0" borderId="0" xfId="0" applyNumberFormat="1" applyFont="1" applyAlignment="1">
      <alignment horizontal="right" vertical="top" wrapText="1"/>
    </xf>
    <xf numFmtId="164" fontId="3" fillId="0" borderId="5" xfId="1" applyNumberFormat="1" applyFont="1" applyBorder="1" applyAlignment="1">
      <alignment horizontal="right" vertical="top" wrapText="1"/>
    </xf>
    <xf numFmtId="164" fontId="3" fillId="0" borderId="9" xfId="1" applyNumberFormat="1" applyFont="1" applyBorder="1" applyAlignment="1">
      <alignment horizontal="right" vertical="top" wrapText="1"/>
    </xf>
    <xf numFmtId="164" fontId="3" fillId="0" borderId="10" xfId="1" applyNumberFormat="1" applyFont="1" applyBorder="1" applyAlignment="1">
      <alignment horizontal="right" vertical="top" wrapText="1"/>
    </xf>
    <xf numFmtId="3" fontId="3" fillId="0" borderId="9" xfId="1" applyNumberFormat="1" applyFont="1" applyBorder="1" applyAlignment="1">
      <alignment horizontal="right" vertical="top" wrapText="1"/>
    </xf>
    <xf numFmtId="168" fontId="3" fillId="0" borderId="0" xfId="1" applyNumberFormat="1" applyFont="1" applyAlignment="1">
      <alignment horizontal="right"/>
    </xf>
    <xf numFmtId="168" fontId="3" fillId="0" borderId="5" xfId="1" applyNumberFormat="1" applyFont="1" applyBorder="1" applyAlignment="1">
      <alignment horizontal="right" vertical="center"/>
    </xf>
    <xf numFmtId="168" fontId="2" fillId="0" borderId="0" xfId="0" applyNumberFormat="1" applyFont="1" applyAlignment="1">
      <alignment horizontal="right" vertical="top"/>
    </xf>
    <xf numFmtId="168" fontId="3" fillId="0" borderId="9" xfId="1" applyNumberFormat="1" applyFont="1" applyBorder="1" applyAlignment="1">
      <alignment horizontal="right" vertical="center"/>
    </xf>
    <xf numFmtId="168" fontId="3" fillId="0" borderId="15" xfId="1" applyNumberFormat="1" applyFont="1" applyBorder="1" applyAlignment="1">
      <alignment horizontal="right" vertical="center"/>
    </xf>
    <xf numFmtId="41" fontId="3" fillId="0" borderId="5" xfId="0" applyNumberFormat="1" applyFont="1" applyBorder="1" applyAlignment="1">
      <alignment horizontal="left" wrapText="1"/>
    </xf>
    <xf numFmtId="41" fontId="3" fillId="0" borderId="0" xfId="0" applyNumberFormat="1" applyFont="1" applyAlignment="1">
      <alignment horizontal="left" wrapText="1"/>
    </xf>
    <xf numFmtId="168" fontId="3" fillId="0" borderId="0" xfId="0" applyNumberFormat="1" applyFont="1" applyAlignment="1">
      <alignment horizontal="right"/>
    </xf>
    <xf numFmtId="41" fontId="3" fillId="0" borderId="0" xfId="0" applyNumberFormat="1" applyFont="1"/>
    <xf numFmtId="41" fontId="3" fillId="0" borderId="5" xfId="1" applyNumberFormat="1" applyFont="1" applyBorder="1"/>
    <xf numFmtId="41" fontId="3" fillId="0" borderId="6" xfId="0" applyNumberFormat="1" applyFont="1" applyBorder="1"/>
    <xf numFmtId="41" fontId="3" fillId="0" borderId="0" xfId="0" applyNumberFormat="1" applyFont="1" applyAlignment="1">
      <alignment horizontal="left" vertical="top" wrapText="1"/>
    </xf>
    <xf numFmtId="41" fontId="3" fillId="0" borderId="5" xfId="1" applyNumberFormat="1" applyFont="1" applyFill="1" applyBorder="1" applyAlignment="1">
      <alignment horizontal="left" vertical="top" wrapText="1"/>
    </xf>
    <xf numFmtId="41" fontId="3" fillId="0" borderId="0" xfId="1" applyNumberFormat="1" applyFont="1" applyFill="1" applyBorder="1" applyAlignment="1">
      <alignment horizontal="left" vertical="top" wrapText="1"/>
    </xf>
    <xf numFmtId="41" fontId="3" fillId="0" borderId="5" xfId="0" applyNumberFormat="1" applyFont="1" applyBorder="1" applyAlignment="1">
      <alignment horizontal="left"/>
    </xf>
    <xf numFmtId="41" fontId="3" fillId="0" borderId="0" xfId="0" applyNumberFormat="1" applyFont="1" applyAlignment="1">
      <alignment horizontal="left"/>
    </xf>
    <xf numFmtId="41" fontId="3" fillId="0" borderId="9" xfId="0" applyNumberFormat="1" applyFont="1" applyBorder="1" applyAlignment="1">
      <alignment horizontal="left"/>
    </xf>
    <xf numFmtId="41" fontId="3" fillId="0" borderId="0" xfId="0" applyNumberFormat="1" applyFont="1" applyAlignment="1">
      <alignment horizontal="center" vertical="top" wrapText="1"/>
    </xf>
    <xf numFmtId="41" fontId="2" fillId="0" borderId="5" xfId="1" applyNumberFormat="1" applyFont="1" applyBorder="1" applyAlignment="1">
      <alignment vertical="top" wrapText="1"/>
    </xf>
    <xf numFmtId="41" fontId="2" fillId="0" borderId="5" xfId="0" applyNumberFormat="1" applyFont="1" applyBorder="1"/>
    <xf numFmtId="41" fontId="2" fillId="0" borderId="0" xfId="0" applyNumberFormat="1" applyFont="1"/>
    <xf numFmtId="41" fontId="2" fillId="0" borderId="9" xfId="0" applyNumberFormat="1" applyFont="1" applyBorder="1"/>
    <xf numFmtId="168" fontId="2" fillId="0" borderId="0" xfId="1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0" fontId="18" fillId="0" borderId="9" xfId="0" applyFont="1" applyBorder="1"/>
    <xf numFmtId="0" fontId="0" fillId="2" borderId="0" xfId="0" applyFill="1"/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65" fontId="3" fillId="0" borderId="5" xfId="1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3" fillId="0" borderId="5" xfId="1" applyNumberFormat="1" applyFont="1" applyBorder="1" applyAlignment="1">
      <alignment wrapText="1"/>
    </xf>
    <xf numFmtId="3" fontId="3" fillId="0" borderId="5" xfId="1" applyNumberFormat="1" applyFont="1" applyBorder="1" applyAlignment="1">
      <alignment horizontal="right" wrapText="1"/>
    </xf>
    <xf numFmtId="3" fontId="3" fillId="0" borderId="9" xfId="1" applyNumberFormat="1" applyFont="1" applyBorder="1" applyAlignment="1">
      <alignment horizontal="right" wrapText="1"/>
    </xf>
    <xf numFmtId="41" fontId="3" fillId="0" borderId="5" xfId="1" applyNumberFormat="1" applyFont="1" applyBorder="1" applyAlignment="1">
      <alignment wrapText="1"/>
    </xf>
    <xf numFmtId="41" fontId="3" fillId="0" borderId="0" xfId="1" applyNumberFormat="1" applyFont="1" applyAlignment="1">
      <alignment wrapText="1"/>
    </xf>
    <xf numFmtId="41" fontId="2" fillId="0" borderId="0" xfId="0" applyNumberFormat="1" applyFont="1" applyAlignment="1">
      <alignment wrapText="1"/>
    </xf>
    <xf numFmtId="41" fontId="8" fillId="0" borderId="0" xfId="1" applyNumberFormat="1" applyFont="1" applyAlignment="1">
      <alignment wrapText="1"/>
    </xf>
    <xf numFmtId="41" fontId="3" fillId="0" borderId="0" xfId="1" applyNumberFormat="1" applyFont="1" applyBorder="1" applyAlignment="1">
      <alignment wrapText="1"/>
    </xf>
    <xf numFmtId="41" fontId="2" fillId="0" borderId="0" xfId="1" applyNumberFormat="1" applyFont="1" applyBorder="1" applyAlignment="1">
      <alignment wrapText="1"/>
    </xf>
    <xf numFmtId="41" fontId="2" fillId="0" borderId="0" xfId="1" applyNumberFormat="1" applyFont="1" applyAlignment="1">
      <alignment wrapText="1"/>
    </xf>
    <xf numFmtId="41" fontId="12" fillId="0" borderId="0" xfId="1" applyNumberFormat="1" applyFont="1" applyAlignment="1"/>
    <xf numFmtId="41" fontId="7" fillId="0" borderId="0" xfId="1" applyNumberFormat="1" applyFont="1" applyAlignment="1">
      <alignment wrapText="1"/>
    </xf>
    <xf numFmtId="41" fontId="9" fillId="0" borderId="0" xfId="0" applyNumberFormat="1" applyFont="1" applyAlignment="1">
      <alignment wrapText="1"/>
    </xf>
    <xf numFmtId="41" fontId="3" fillId="0" borderId="15" xfId="1" applyNumberFormat="1" applyFont="1" applyBorder="1" applyAlignment="1">
      <alignment wrapText="1"/>
    </xf>
    <xf numFmtId="41" fontId="3" fillId="0" borderId="9" xfId="1" applyNumberFormat="1" applyFont="1" applyBorder="1" applyAlignment="1">
      <alignment horizontal="right" vertical="top" wrapText="1"/>
    </xf>
    <xf numFmtId="41" fontId="3" fillId="0" borderId="10" xfId="1" applyNumberFormat="1" applyFont="1" applyBorder="1" applyAlignment="1">
      <alignment horizontal="right" vertical="top" wrapText="1"/>
    </xf>
    <xf numFmtId="41" fontId="3" fillId="0" borderId="5" xfId="0" applyNumberFormat="1" applyFont="1" applyBorder="1" applyAlignment="1">
      <alignment horizontal="right" wrapText="1"/>
    </xf>
    <xf numFmtId="41" fontId="3" fillId="0" borderId="0" xfId="1" applyNumberFormat="1" applyFont="1" applyBorder="1" applyAlignment="1">
      <alignment horizontal="center" vertical="top" wrapText="1"/>
    </xf>
    <xf numFmtId="43" fontId="18" fillId="0" borderId="0" xfId="0" applyNumberFormat="1" applyFont="1" applyAlignment="1">
      <alignment horizontal="left" vertical="top" wrapText="1"/>
    </xf>
    <xf numFmtId="168" fontId="3" fillId="0" borderId="0" xfId="1" applyNumberFormat="1" applyFont="1" applyBorder="1" applyAlignment="1">
      <alignment horizontal="right"/>
    </xf>
    <xf numFmtId="168" fontId="3" fillId="0" borderId="0" xfId="1" applyNumberFormat="1" applyFont="1" applyFill="1" applyBorder="1" applyAlignment="1">
      <alignment horizontal="right"/>
    </xf>
    <xf numFmtId="41" fontId="12" fillId="0" borderId="0" xfId="0" applyNumberFormat="1" applyFont="1" applyAlignment="1">
      <alignment vertical="top"/>
    </xf>
    <xf numFmtId="43" fontId="12" fillId="0" borderId="0" xfId="0" applyNumberFormat="1" applyFont="1"/>
    <xf numFmtId="43" fontId="12" fillId="0" borderId="0" xfId="0" applyNumberFormat="1" applyFont="1" applyAlignment="1">
      <alignment vertical="top"/>
    </xf>
    <xf numFmtId="41" fontId="3" fillId="0" borderId="5" xfId="0" applyNumberFormat="1" applyFont="1" applyBorder="1" applyAlignment="1">
      <alignment wrapText="1"/>
    </xf>
    <xf numFmtId="41" fontId="3" fillId="0" borderId="9" xfId="0" applyNumberFormat="1" applyFont="1" applyBorder="1"/>
    <xf numFmtId="41" fontId="3" fillId="0" borderId="0" xfId="0" applyNumberFormat="1" applyFont="1" applyAlignment="1">
      <alignment wrapText="1"/>
    </xf>
    <xf numFmtId="41" fontId="23" fillId="0" borderId="0" xfId="1" applyNumberFormat="1" applyFont="1"/>
    <xf numFmtId="41" fontId="29" fillId="3" borderId="5" xfId="0" applyNumberFormat="1" applyFont="1" applyFill="1" applyBorder="1" applyAlignment="1">
      <alignment wrapText="1"/>
    </xf>
    <xf numFmtId="41" fontId="29" fillId="3" borderId="7" xfId="0" applyNumberFormat="1" applyFont="1" applyFill="1" applyBorder="1" applyAlignment="1">
      <alignment wrapText="1"/>
    </xf>
    <xf numFmtId="41" fontId="29" fillId="3" borderId="16" xfId="0" applyNumberFormat="1" applyFont="1" applyFill="1" applyBorder="1" applyAlignment="1">
      <alignment wrapText="1"/>
    </xf>
    <xf numFmtId="41" fontId="29" fillId="0" borderId="0" xfId="0" applyNumberFormat="1" applyFont="1"/>
    <xf numFmtId="41" fontId="29" fillId="3" borderId="17" xfId="0" applyNumberFormat="1" applyFont="1" applyFill="1" applyBorder="1" applyAlignment="1">
      <alignment wrapText="1"/>
    </xf>
    <xf numFmtId="41" fontId="30" fillId="0" borderId="0" xfId="0" applyNumberFormat="1" applyFont="1"/>
    <xf numFmtId="41" fontId="29" fillId="3" borderId="11" xfId="0" applyNumberFormat="1" applyFont="1" applyFill="1" applyBorder="1" applyAlignment="1">
      <alignment wrapText="1"/>
    </xf>
    <xf numFmtId="168" fontId="29" fillId="3" borderId="14" xfId="0" applyNumberFormat="1" applyFont="1" applyFill="1" applyBorder="1" applyAlignment="1">
      <alignment horizontal="right"/>
    </xf>
    <xf numFmtId="168" fontId="29" fillId="0" borderId="0" xfId="0" applyNumberFormat="1" applyFont="1" applyAlignment="1">
      <alignment horizontal="right"/>
    </xf>
    <xf numFmtId="168" fontId="29" fillId="3" borderId="12" xfId="0" applyNumberFormat="1" applyFont="1" applyFill="1" applyBorder="1" applyAlignment="1">
      <alignment horizontal="right"/>
    </xf>
    <xf numFmtId="168" fontId="29" fillId="0" borderId="3" xfId="0" applyNumberFormat="1" applyFont="1" applyBorder="1" applyAlignment="1">
      <alignment horizontal="right"/>
    </xf>
    <xf numFmtId="168" fontId="29" fillId="3" borderId="11" xfId="0" applyNumberFormat="1" applyFont="1" applyFill="1" applyBorder="1" applyAlignment="1">
      <alignment horizontal="right"/>
    </xf>
    <xf numFmtId="41" fontId="29" fillId="0" borderId="2" xfId="0" applyNumberFormat="1" applyFont="1" applyBorder="1" applyAlignment="1">
      <alignment wrapText="1"/>
    </xf>
    <xf numFmtId="41" fontId="29" fillId="0" borderId="0" xfId="0" applyNumberFormat="1" applyFont="1" applyAlignment="1">
      <alignment wrapText="1"/>
    </xf>
    <xf numFmtId="41" fontId="29" fillId="0" borderId="18" xfId="0" applyNumberFormat="1" applyFont="1" applyBorder="1" applyAlignment="1">
      <alignment wrapText="1"/>
    </xf>
    <xf numFmtId="168" fontId="29" fillId="3" borderId="13" xfId="0" applyNumberFormat="1" applyFont="1" applyFill="1" applyBorder="1" applyAlignment="1">
      <alignment horizontal="right"/>
    </xf>
    <xf numFmtId="41" fontId="29" fillId="0" borderId="0" xfId="0" applyNumberFormat="1" applyFont="1" applyAlignment="1">
      <alignment horizontal="right" wrapText="1"/>
    </xf>
    <xf numFmtId="41" fontId="29" fillId="0" borderId="0" xfId="0" applyNumberFormat="1" applyFont="1" applyAlignment="1">
      <alignment horizontal="right" vertical="top" wrapText="1"/>
    </xf>
    <xf numFmtId="168" fontId="29" fillId="3" borderId="10" xfId="0" applyNumberFormat="1" applyFont="1" applyFill="1" applyBorder="1" applyAlignment="1">
      <alignment horizontal="right"/>
    </xf>
    <xf numFmtId="168" fontId="29" fillId="3" borderId="5" xfId="0" applyNumberFormat="1" applyFont="1" applyFill="1" applyBorder="1" applyAlignment="1">
      <alignment horizontal="right" vertical="center"/>
    </xf>
    <xf numFmtId="168" fontId="29" fillId="3" borderId="9" xfId="0" applyNumberFormat="1" applyFont="1" applyFill="1" applyBorder="1" applyAlignment="1">
      <alignment horizontal="right" vertical="center"/>
    </xf>
    <xf numFmtId="168" fontId="29" fillId="3" borderId="10" xfId="0" applyNumberFormat="1" applyFont="1" applyFill="1" applyBorder="1" applyAlignment="1">
      <alignment horizontal="right" vertical="center"/>
    </xf>
    <xf numFmtId="164" fontId="29" fillId="3" borderId="0" xfId="0" applyNumberFormat="1" applyFont="1" applyFill="1" applyAlignment="1">
      <alignment horizontal="right" wrapText="1"/>
    </xf>
    <xf numFmtId="168" fontId="29" fillId="3" borderId="11" xfId="0" applyNumberFormat="1" applyFont="1" applyFill="1" applyBorder="1" applyAlignment="1">
      <alignment horizontal="right" vertical="center"/>
    </xf>
    <xf numFmtId="0" fontId="29" fillId="0" borderId="8" xfId="0" applyFont="1" applyBorder="1" applyAlignment="1">
      <alignment horizontal="right" vertical="top" wrapText="1"/>
    </xf>
    <xf numFmtId="0" fontId="29" fillId="0" borderId="0" xfId="0" applyFont="1" applyAlignment="1">
      <alignment horizontal="right" vertical="top" wrapText="1"/>
    </xf>
    <xf numFmtId="41" fontId="29" fillId="3" borderId="7" xfId="0" applyNumberFormat="1" applyFont="1" applyFill="1" applyBorder="1" applyAlignment="1">
      <alignment vertical="top" wrapText="1"/>
    </xf>
    <xf numFmtId="41" fontId="29" fillId="0" borderId="0" xfId="0" applyNumberFormat="1" applyFont="1" applyAlignment="1">
      <alignment vertical="top" wrapText="1"/>
    </xf>
    <xf numFmtId="41" fontId="29" fillId="0" borderId="0" xfId="0" applyNumberFormat="1" applyFont="1" applyAlignment="1">
      <alignment horizontal="center" vertical="top" wrapText="1"/>
    </xf>
    <xf numFmtId="41" fontId="29" fillId="3" borderId="7" xfId="0" applyNumberFormat="1" applyFont="1" applyFill="1" applyBorder="1" applyAlignment="1">
      <alignment horizontal="right" vertical="top" wrapText="1"/>
    </xf>
    <xf numFmtId="41" fontId="29" fillId="0" borderId="10" xfId="0" applyNumberFormat="1" applyFont="1" applyBorder="1" applyAlignment="1">
      <alignment horizontal="left"/>
    </xf>
    <xf numFmtId="41" fontId="29" fillId="0" borderId="0" xfId="0" applyNumberFormat="1" applyFont="1" applyAlignment="1">
      <alignment horizontal="left"/>
    </xf>
    <xf numFmtId="41" fontId="29" fillId="3" borderId="7" xfId="0" applyNumberFormat="1" applyFont="1" applyFill="1" applyBorder="1"/>
    <xf numFmtId="41" fontId="29" fillId="3" borderId="10" xfId="0" applyNumberFormat="1" applyFont="1" applyFill="1" applyBorder="1"/>
    <xf numFmtId="0" fontId="26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69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69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1" fillId="0" borderId="19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7" fillId="0" borderId="20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167" fontId="13" fillId="2" borderId="0" xfId="0" applyNumberFormat="1" applyFont="1" applyFill="1" applyAlignment="1">
      <alignment horizontal="left" vertical="center"/>
    </xf>
    <xf numFmtId="41" fontId="2" fillId="0" borderId="19" xfId="1" applyNumberFormat="1" applyFont="1" applyBorder="1" applyAlignment="1">
      <alignment horizontal="left" vertical="top" wrapText="1"/>
    </xf>
    <xf numFmtId="41" fontId="2" fillId="0" borderId="1" xfId="1" applyNumberFormat="1" applyFont="1" applyBorder="1" applyAlignment="1">
      <alignment horizontal="left" vertical="top" wrapText="1"/>
    </xf>
    <xf numFmtId="41" fontId="2" fillId="0" borderId="20" xfId="1" applyNumberFormat="1" applyFont="1" applyBorder="1" applyAlignment="1">
      <alignment horizontal="left" vertical="top" wrapText="1"/>
    </xf>
    <xf numFmtId="41" fontId="2" fillId="0" borderId="5" xfId="1" applyNumberFormat="1" applyFont="1" applyBorder="1" applyAlignment="1">
      <alignment horizontal="left" wrapText="1"/>
    </xf>
    <xf numFmtId="0" fontId="6" fillId="0" borderId="0" xfId="0" applyFont="1" applyAlignment="1">
      <alignment vertical="top" wrapText="1"/>
    </xf>
    <xf numFmtId="0" fontId="18" fillId="0" borderId="25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41" fontId="12" fillId="0" borderId="0" xfId="1" applyNumberFormat="1" applyFont="1" applyBorder="1"/>
    <xf numFmtId="41" fontId="3" fillId="0" borderId="26" xfId="1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41" fontId="2" fillId="0" borderId="5" xfId="1" applyNumberFormat="1" applyFont="1" applyBorder="1" applyAlignment="1">
      <alignment horizontal="left" vertical="top" wrapText="1"/>
    </xf>
    <xf numFmtId="41" fontId="12" fillId="0" borderId="0" xfId="1" applyNumberFormat="1" applyFont="1"/>
    <xf numFmtId="0" fontId="6" fillId="0" borderId="0" xfId="0" applyFont="1" applyAlignment="1">
      <alignment wrapText="1"/>
    </xf>
    <xf numFmtId="41" fontId="24" fillId="0" borderId="4" xfId="1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>
      <alignment horizontal="left"/>
    </xf>
    <xf numFmtId="0" fontId="29" fillId="0" borderId="0" xfId="0" applyFont="1" applyAlignment="1">
      <alignment horizontal="right" vertical="top" wrapText="1"/>
    </xf>
    <xf numFmtId="41" fontId="16" fillId="0" borderId="0" xfId="1" applyNumberFormat="1" applyFont="1" applyBorder="1" applyAlignment="1">
      <alignment horizontal="center" wrapText="1"/>
    </xf>
    <xf numFmtId="41" fontId="5" fillId="0" borderId="0" xfId="1" applyNumberFormat="1" applyFont="1" applyBorder="1" applyAlignment="1">
      <alignment horizontal="right" vertical="top" wrapText="1"/>
    </xf>
    <xf numFmtId="165" fontId="3" fillId="0" borderId="9" xfId="1" applyNumberFormat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41" fontId="2" fillId="0" borderId="19" xfId="1" applyNumberFormat="1" applyFont="1" applyBorder="1" applyAlignment="1">
      <alignment horizontal="left" wrapText="1"/>
    </xf>
    <xf numFmtId="41" fontId="2" fillId="0" borderId="1" xfId="1" applyNumberFormat="1" applyFont="1" applyBorder="1" applyAlignment="1">
      <alignment horizontal="left" wrapText="1"/>
    </xf>
    <xf numFmtId="41" fontId="2" fillId="0" borderId="20" xfId="1" applyNumberFormat="1" applyFont="1" applyBorder="1" applyAlignment="1">
      <alignment horizontal="left" wrapText="1"/>
    </xf>
    <xf numFmtId="41" fontId="2" fillId="0" borderId="23" xfId="1" applyNumberFormat="1" applyFont="1" applyBorder="1" applyAlignment="1">
      <alignment horizontal="left" wrapText="1"/>
    </xf>
    <xf numFmtId="41" fontId="2" fillId="0" borderId="4" xfId="1" applyNumberFormat="1" applyFont="1" applyBorder="1" applyAlignment="1">
      <alignment horizontal="left" wrapText="1"/>
    </xf>
    <xf numFmtId="41" fontId="2" fillId="0" borderId="24" xfId="1" applyNumberFormat="1" applyFont="1" applyBorder="1" applyAlignment="1">
      <alignment horizontal="left" wrapText="1"/>
    </xf>
    <xf numFmtId="41" fontId="2" fillId="0" borderId="27" xfId="1" applyNumberFormat="1" applyFont="1" applyBorder="1" applyAlignment="1">
      <alignment horizontal="left" vertical="top" wrapText="1"/>
    </xf>
    <xf numFmtId="41" fontId="2" fillId="0" borderId="26" xfId="1" applyNumberFormat="1" applyFont="1" applyBorder="1" applyAlignment="1">
      <alignment horizontal="left" vertical="top" wrapText="1"/>
    </xf>
    <xf numFmtId="41" fontId="2" fillId="0" borderId="28" xfId="1" applyNumberFormat="1" applyFont="1" applyBorder="1" applyAlignment="1">
      <alignment horizontal="left" vertical="top" wrapText="1"/>
    </xf>
    <xf numFmtId="41" fontId="2" fillId="0" borderId="23" xfId="1" applyNumberFormat="1" applyFont="1" applyBorder="1" applyAlignment="1">
      <alignment horizontal="left" vertical="top" wrapText="1"/>
    </xf>
    <xf numFmtId="41" fontId="2" fillId="0" borderId="4" xfId="1" applyNumberFormat="1" applyFont="1" applyBorder="1" applyAlignment="1">
      <alignment horizontal="left" vertical="top" wrapText="1"/>
    </xf>
    <xf numFmtId="41" fontId="2" fillId="0" borderId="24" xfId="1" applyNumberFormat="1" applyFont="1" applyBorder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/>
    </xf>
    <xf numFmtId="166" fontId="13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2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2" fillId="0" borderId="4" xfId="0" applyFont="1" applyBorder="1" applyAlignment="1">
      <alignment horizontal="center" wrapText="1"/>
    </xf>
    <xf numFmtId="11" fontId="3" fillId="0" borderId="9" xfId="1" applyNumberFormat="1" applyFont="1" applyBorder="1" applyAlignment="1">
      <alignment horizontal="center" vertical="center" wrapText="1"/>
    </xf>
    <xf numFmtId="11" fontId="3" fillId="0" borderId="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2" fillId="0" borderId="27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41" fontId="3" fillId="0" borderId="0" xfId="1" applyNumberFormat="1" applyFont="1" applyBorder="1" applyAlignment="1">
      <alignment horizontal="right" vertical="top" wrapText="1"/>
    </xf>
    <xf numFmtId="41" fontId="29" fillId="0" borderId="0" xfId="0" applyNumberFormat="1" applyFont="1" applyAlignment="1">
      <alignment horizontal="right" vertical="top" wrapText="1"/>
    </xf>
    <xf numFmtId="41" fontId="3" fillId="0" borderId="0" xfId="1" applyNumberFormat="1" applyFont="1" applyBorder="1" applyAlignment="1">
      <alignment horizontal="center" vertical="top" wrapText="1"/>
    </xf>
    <xf numFmtId="41" fontId="29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41" fontId="13" fillId="0" borderId="0" xfId="1" applyNumberFormat="1" applyFont="1" applyFill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2">
    <cellStyle name="Comma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7029450" y="7686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7029450" y="2705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4" name="Rectangl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Grp="1"/>
        </xdr:cNvSpPr>
      </xdr:nvSpPr>
      <xdr:spPr>
        <a:xfrm>
          <a:off x="8201025" y="14344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5" name="Rectangl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Grp="1"/>
        </xdr:cNvSpPr>
      </xdr:nvSpPr>
      <xdr:spPr>
        <a:xfrm>
          <a:off x="8201025" y="14344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/>
        </xdr:cNvSpPr>
      </xdr:nvSpPr>
      <xdr:spPr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19</a:t>
          </a:r>
          <a:endParaRPr/>
        </a:p>
      </xdr:txBody>
    </xdr:sp>
    <xdr:clientData/>
  </xdr:twoCellAnchor>
  <xdr:twoCellAnchor editAs="oneCell"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June</a:t>
          </a:r>
          <a:endParaRPr/>
        </a:p>
      </xdr:txBody>
    </xdr:sp>
    <xdr:clientData/>
  </xdr:twoCellAnchor>
  <xdr:twoCellAnchor editAs="oneCell"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Grp="1"/>
        </xdr:cNvSpPr>
      </xdr:nvSpPr>
      <xdr:spPr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2025</a:t>
          </a:r>
          <a:endParaRPr/>
        </a:p>
      </xdr:txBody>
    </xdr:sp>
    <xdr:clientData/>
  </xdr:twoCellAnchor>
  <xdr:twoCellAnchor editAs="oneCell"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9" name="Text Box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Grp="1"/>
        </xdr:cNvSpPr>
      </xdr:nvSpPr>
      <xdr:spPr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Day</a:t>
          </a:r>
          <a:endParaRPr/>
        </a:p>
      </xdr:txBody>
    </xdr:sp>
    <xdr:clientData/>
  </xdr:twoCellAnchor>
  <xdr:twoCellAnchor editAs="oneCell"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Grp="1"/>
        </xdr:cNvSpPr>
      </xdr:nvSpPr>
      <xdr:spPr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Month</a:t>
          </a:r>
          <a:endParaRPr/>
        </a:p>
      </xdr:txBody>
    </xdr:sp>
    <xdr:clientData/>
  </xdr:twoCellAnchor>
  <xdr:twoCellAnchor editAs="oneCell"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Grp="1"/>
        </xdr:cNvSpPr>
      </xdr:nvSpPr>
      <xdr:spPr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Year</a:t>
          </a:r>
          <a:endParaRPr/>
        </a:p>
      </xdr:txBody>
    </xdr:sp>
    <xdr:clientData/>
  </xdr:twoCellAnchor>
  <xdr:twoCellAnchor editAs="oneCell"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Grp="1"/>
        </xdr:cNvSpPr>
      </xdr:nvSpPr>
      <xdr:spPr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Day</a:t>
          </a:r>
          <a:endParaRPr/>
        </a:p>
      </xdr:txBody>
    </xdr:sp>
    <xdr:clientData/>
  </xdr:twoCellAnchor>
  <xdr:twoCellAnchor editAs="oneCell"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Grp="1"/>
        </xdr:cNvSpPr>
      </xdr:nvSpPr>
      <xdr:spPr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Month</a:t>
          </a:r>
          <a:endParaRPr/>
        </a:p>
      </xdr:txBody>
    </xdr:sp>
    <xdr:clientData/>
  </xdr:twoCellAnchor>
  <xdr:twoCellAnchor editAs="oneCell"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14" name="Text Box 2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Grp="1"/>
        </xdr:cNvSpPr>
      </xdr:nvSpPr>
      <xdr:spPr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t"/>
        <a:lstStyle/>
        <a:p>
          <a:pPr algn="ctr">
            <a:buNone/>
          </a:pPr>
          <a:r>
            <a:rPr sz="1000" b="0" i="0" u="none">
              <a:solidFill>
                <a:srgbClr val="C0C0C0"/>
              </a:solidFill>
              <a:latin typeface="Arial"/>
              <a:ea typeface="Arial"/>
              <a:cs typeface="Arial"/>
            </a:rPr>
            <a:t>Year</a:t>
          </a:r>
          <a:endParaRPr/>
        </a:p>
      </xdr:txBody>
    </xdr:sp>
    <xdr:clientData/>
  </xdr:twoCellAnchor>
  <xdr:twoCellAnchor editAs="oneCell"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15" name="Text Box 2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Grp="1"/>
        </xdr:cNvSpPr>
      </xdr:nvSpPr>
      <xdr:spPr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30</a:t>
          </a:r>
          <a:endParaRPr/>
        </a:p>
      </xdr:txBody>
    </xdr:sp>
    <xdr:clientData/>
  </xdr:twoCellAnchor>
  <xdr:twoCellAnchor editAs="oneCell"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16" name="Text Box 2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Grp="1"/>
        </xdr:cNvSpPr>
      </xdr:nvSpPr>
      <xdr:spPr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anchor="ctr"/>
        <a:lstStyle/>
        <a:p>
          <a:pPr algn="ctr"/>
          <a:r>
            <a:rPr sz="825" b="1"/>
            <a:t>April</a:t>
          </a:r>
          <a:endParaRPr/>
        </a:p>
      </xdr:txBody>
    </xdr:sp>
    <xdr:clientData/>
  </xdr:twoCellAnchor>
  <xdr:twoCellAnchor editAs="oneCell"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Grp="1"/>
        </xdr:cNvSpPr>
      </xdr:nvSpPr>
      <xdr:spPr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txBody>
        <a:bodyPr wrap="square" lIns="36576" tIns="27432" rIns="36576" bIns="0" anchor="ctr"/>
        <a:lstStyle/>
        <a:p>
          <a:pPr algn="ctr">
            <a:buNone/>
          </a:pPr>
          <a:r>
            <a:rPr sz="825" b="1"/>
            <a:t>2026</a:t>
          </a:r>
          <a:endParaRPr/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18" name="/xl/media/image1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Grp="1"/>
        </xdr:cNvSpPr>
      </xdr:nvSpPr>
      <xdr:spPr>
        <a:xfrm>
          <a:off x="57054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6</xdr:col>
      <xdr:colOff>466725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Grp="1"/>
        </xdr:cNvSpPr>
      </xdr:nvSpPr>
      <xdr:spPr>
        <a:xfrm>
          <a:off x="57054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2</xdr:row>
      <xdr:rowOff>190500</xdr:rowOff>
    </xdr:from>
    <xdr:to>
      <xdr:col>9</xdr:col>
      <xdr:colOff>1905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Grp="1"/>
        </xdr:cNvSpPr>
      </xdr:nvSpPr>
      <xdr:spPr>
        <a:xfrm>
          <a:off x="6838950" y="8667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10</xdr:row>
      <xdr:rowOff>0</xdr:rowOff>
    </xdr:from>
    <xdr:to>
      <xdr:col>9</xdr:col>
      <xdr:colOff>1905</xdr:colOff>
      <xdr:row>10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Grp="1"/>
        </xdr:cNvSpPr>
      </xdr:nvSpPr>
      <xdr:spPr>
        <a:xfrm>
          <a:off x="6838950" y="3495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14</xdr:col>
      <xdr:colOff>285750</xdr:colOff>
      <xdr:row>2</xdr:row>
      <xdr:rowOff>190500</xdr:rowOff>
    </xdr:from>
    <xdr:to>
      <xdr:col>15</xdr:col>
      <xdr:colOff>1905</xdr:colOff>
      <xdr:row>3</xdr:row>
      <xdr:rowOff>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Grp="1"/>
        </xdr:cNvSpPr>
      </xdr:nvSpPr>
      <xdr:spPr>
        <a:xfrm>
          <a:off x="10153650" y="8667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14</xdr:col>
      <xdr:colOff>285750</xdr:colOff>
      <xdr:row>10</xdr:row>
      <xdr:rowOff>0</xdr:rowOff>
    </xdr:from>
    <xdr:to>
      <xdr:col>15</xdr:col>
      <xdr:colOff>1905</xdr:colOff>
      <xdr:row>10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Grp="1"/>
        </xdr:cNvSpPr>
      </xdr:nvSpPr>
      <xdr:spPr>
        <a:xfrm>
          <a:off x="10153650" y="3495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12</xdr:col>
      <xdr:colOff>285750</xdr:colOff>
      <xdr:row>2</xdr:row>
      <xdr:rowOff>190500</xdr:rowOff>
    </xdr:from>
    <xdr:to>
      <xdr:col>13</xdr:col>
      <xdr:colOff>1905</xdr:colOff>
      <xdr:row>3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Grp="1"/>
        </xdr:cNvSpPr>
      </xdr:nvSpPr>
      <xdr:spPr>
        <a:xfrm>
          <a:off x="9067800" y="8667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12</xdr:col>
      <xdr:colOff>285750</xdr:colOff>
      <xdr:row>10</xdr:row>
      <xdr:rowOff>0</xdr:rowOff>
    </xdr:from>
    <xdr:to>
      <xdr:col>13</xdr:col>
      <xdr:colOff>1905</xdr:colOff>
      <xdr:row>10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Grp="1"/>
        </xdr:cNvSpPr>
      </xdr:nvSpPr>
      <xdr:spPr>
        <a:xfrm>
          <a:off x="9067800" y="3495675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10" name="/xl/media/image2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Grp="1"/>
        </xdr:cNvSpPr>
      </xdr:nvSpPr>
      <xdr:spPr>
        <a:xfrm>
          <a:off x="55149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Grp="1"/>
        </xdr:cNvSpPr>
      </xdr:nvSpPr>
      <xdr:spPr>
        <a:xfrm>
          <a:off x="55149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Grp="1"/>
        </xdr:cNvSpPr>
      </xdr:nvSpPr>
      <xdr:spPr>
        <a:xfrm>
          <a:off x="6648450" y="8191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Grp="1"/>
        </xdr:cNvSpPr>
      </xdr:nvSpPr>
      <xdr:spPr>
        <a:xfrm>
          <a:off x="66484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" name="/xl/media/image2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Grp="1"/>
        </xdr:cNvSpPr>
      </xdr:nvSpPr>
      <xdr:spPr>
        <a:xfrm>
          <a:off x="7905750" y="8191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Grp="1"/>
        </xdr:cNvSpPr>
      </xdr:nvSpPr>
      <xdr:spPr>
        <a:xfrm>
          <a:off x="5648325" y="702945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Grp="1"/>
        </xdr:cNvSpPr>
      </xdr:nvSpPr>
      <xdr:spPr>
        <a:xfrm>
          <a:off x="9001125" y="702945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Grp="1"/>
        </xdr:cNvSpPr>
      </xdr:nvSpPr>
      <xdr:spPr>
        <a:xfrm>
          <a:off x="7905750" y="702945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Grp="1"/>
        </xdr:cNvSpPr>
      </xdr:nvSpPr>
      <xdr:spPr>
        <a:xfrm>
          <a:off x="5648325" y="104298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Grp="1"/>
        </xdr:cNvSpPr>
      </xdr:nvSpPr>
      <xdr:spPr>
        <a:xfrm>
          <a:off x="9001125" y="104298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Grp="1"/>
        </xdr:cNvSpPr>
      </xdr:nvSpPr>
      <xdr:spPr>
        <a:xfrm>
          <a:off x="7905750" y="10429875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12" name="Rectangle 15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Grp="1"/>
        </xdr:cNvSpPr>
      </xdr:nvSpPr>
      <xdr:spPr>
        <a:xfrm>
          <a:off x="5648325" y="1943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13" name="Rectangle 16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Grp="1"/>
        </xdr:cNvSpPr>
      </xdr:nvSpPr>
      <xdr:spPr>
        <a:xfrm>
          <a:off x="9001125" y="1943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14" name="Rectangle 1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Grp="1"/>
        </xdr:cNvSpPr>
      </xdr:nvSpPr>
      <xdr:spPr>
        <a:xfrm>
          <a:off x="7905750" y="1943100"/>
          <a:ext cx="0" cy="952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Grp="1"/>
        </xdr:cNvSpPr>
      </xdr:nvSpPr>
      <xdr:spPr>
        <a:xfrm>
          <a:off x="5648325" y="4581525"/>
          <a:ext cx="0" cy="571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Grp="1"/>
        </xdr:cNvSpPr>
      </xdr:nvSpPr>
      <xdr:spPr>
        <a:xfrm>
          <a:off x="9001125" y="4581525"/>
          <a:ext cx="0" cy="571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17" name="Rectangle 2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Grp="1"/>
        </xdr:cNvSpPr>
      </xdr:nvSpPr>
      <xdr:spPr>
        <a:xfrm>
          <a:off x="7905750" y="4581525"/>
          <a:ext cx="0" cy="5715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18" name="/xl/media/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Grp="1"/>
        </xdr:cNvSpPr>
      </xdr:nvSpPr>
      <xdr:spPr>
        <a:xfrm>
          <a:off x="6772275" y="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Grp="1"/>
        </xdr:cNvSpPr>
      </xdr:nvSpPr>
      <xdr:spPr>
        <a:xfrm>
          <a:off x="7905750" y="8191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Grp="1"/>
        </xdr:cNvSpPr>
      </xdr:nvSpPr>
      <xdr:spPr>
        <a:xfrm>
          <a:off x="56483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Grp="1"/>
        </xdr:cNvSpPr>
      </xdr:nvSpPr>
      <xdr:spPr>
        <a:xfrm>
          <a:off x="90011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Grp="1"/>
        </xdr:cNvSpPr>
      </xdr:nvSpPr>
      <xdr:spPr>
        <a:xfrm>
          <a:off x="56483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Grp="1"/>
        </xdr:cNvSpPr>
      </xdr:nvSpPr>
      <xdr:spPr>
        <a:xfrm>
          <a:off x="9001125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Grp="1"/>
        </xdr:cNvSpPr>
      </xdr:nvSpPr>
      <xdr:spPr>
        <a:xfrm>
          <a:off x="7905750" y="1009650"/>
          <a:ext cx="0" cy="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12" name="/xl/media/image2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workbookViewId="0">
      <selection activeCell="B46" sqref="B46"/>
    </sheetView>
  </sheetViews>
  <sheetFormatPr defaultColWidth="9.1640625" defaultRowHeight="12.3" x14ac:dyDescent="0.4"/>
  <cols>
    <col min="1" max="1" width="35.27734375" style="1" customWidth="1"/>
    <col min="2" max="2" width="16.1640625" style="30" customWidth="1"/>
    <col min="3" max="3" width="1.71875" style="1" customWidth="1"/>
    <col min="4" max="4" width="16.27734375" style="1" customWidth="1"/>
    <col min="5" max="5" width="1.5546875" style="1" customWidth="1"/>
    <col min="6" max="6" width="13.83203125" style="1" customWidth="1"/>
    <col min="7" max="7" width="3.5546875" style="1" customWidth="1"/>
    <col min="8" max="8" width="15.44140625" style="1" customWidth="1"/>
    <col min="9" max="9" width="1.5546875" style="1" customWidth="1"/>
    <col min="10" max="10" width="16" style="1" customWidth="1"/>
    <col min="11" max="11" width="1.5546875" style="1" customWidth="1"/>
    <col min="12" max="12" width="16.83203125" style="1" customWidth="1"/>
    <col min="13" max="16384" width="9.1640625" style="1"/>
  </cols>
  <sheetData>
    <row r="1" spans="1:13" ht="7.2" customHeight="1" x14ac:dyDescent="0.4">
      <c r="A1" s="230"/>
      <c r="B1" s="234" t="s">
        <v>0</v>
      </c>
      <c r="C1" s="234"/>
      <c r="D1" s="234"/>
      <c r="E1" s="234"/>
      <c r="F1" s="234"/>
      <c r="G1" s="234"/>
      <c r="H1" s="234"/>
      <c r="I1" s="234"/>
      <c r="J1" s="234"/>
      <c r="L1" s="164" t="s">
        <v>1</v>
      </c>
    </row>
    <row r="2" spans="1:13" ht="12.3" customHeight="1" x14ac:dyDescent="0.4">
      <c r="A2" s="230"/>
      <c r="B2" s="235" t="s">
        <v>134</v>
      </c>
      <c r="C2" s="235"/>
      <c r="D2" s="235"/>
      <c r="E2" s="235"/>
      <c r="F2" s="235"/>
      <c r="G2" s="235"/>
      <c r="H2" s="235"/>
      <c r="I2" s="235"/>
      <c r="J2" s="235"/>
      <c r="L2" s="165" t="s">
        <v>135</v>
      </c>
      <c r="M2" s="69"/>
    </row>
    <row r="3" spans="1:13" ht="9.6" customHeight="1" x14ac:dyDescent="0.4">
      <c r="A3" s="230"/>
      <c r="B3" s="231" t="s">
        <v>2</v>
      </c>
      <c r="C3" s="232"/>
      <c r="D3" s="232"/>
      <c r="E3" s="232"/>
      <c r="F3" s="232"/>
      <c r="G3" s="232"/>
      <c r="H3" s="232"/>
      <c r="I3" s="232"/>
      <c r="J3" s="233"/>
      <c r="L3" s="163"/>
    </row>
    <row r="4" spans="1:13" ht="5.7" customHeight="1" x14ac:dyDescent="0.4">
      <c r="A4" s="230"/>
      <c r="B4" s="236" t="s">
        <v>3</v>
      </c>
      <c r="C4" s="238"/>
      <c r="D4" s="239" t="s">
        <v>4</v>
      </c>
      <c r="E4" s="240"/>
      <c r="F4" s="241"/>
      <c r="G4" s="242" t="s">
        <v>5</v>
      </c>
      <c r="H4" s="239" t="s">
        <v>6</v>
      </c>
      <c r="I4" s="240"/>
      <c r="J4" s="241"/>
      <c r="L4" s="163"/>
    </row>
    <row r="5" spans="1:13" ht="6.6" customHeight="1" x14ac:dyDescent="0.4">
      <c r="A5" s="230"/>
      <c r="B5" s="236"/>
      <c r="C5" s="238"/>
      <c r="D5" s="247"/>
      <c r="E5" s="247"/>
      <c r="F5" s="247"/>
      <c r="G5" s="242"/>
      <c r="H5" s="248"/>
      <c r="I5" s="248"/>
      <c r="J5" s="248"/>
      <c r="L5" s="163"/>
    </row>
    <row r="6" spans="1:13" ht="8.4" customHeight="1" x14ac:dyDescent="0.4">
      <c r="A6" s="230"/>
      <c r="B6" s="237"/>
      <c r="C6" s="238"/>
      <c r="D6" s="243">
        <v>19</v>
      </c>
      <c r="E6" s="243">
        <v>6</v>
      </c>
      <c r="F6" s="244">
        <v>2025</v>
      </c>
      <c r="G6" s="242"/>
      <c r="H6" s="245">
        <v>30</v>
      </c>
      <c r="I6" s="245">
        <v>4</v>
      </c>
      <c r="J6" s="246">
        <v>2026</v>
      </c>
      <c r="L6" s="163"/>
    </row>
    <row r="8" spans="1:13" ht="20.100000000000001" x14ac:dyDescent="0.7">
      <c r="A8" s="47" t="s">
        <v>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2.3" x14ac:dyDescent="0.5">
      <c r="A9" s="48"/>
      <c r="B9" s="31" t="s">
        <v>8</v>
      </c>
      <c r="C9" s="2"/>
      <c r="D9" s="2" t="s">
        <v>9</v>
      </c>
      <c r="E9" s="2"/>
      <c r="F9" s="2" t="s">
        <v>10</v>
      </c>
      <c r="G9" s="2"/>
      <c r="H9" s="2" t="s">
        <v>11</v>
      </c>
      <c r="I9" s="2"/>
      <c r="J9" s="2" t="s">
        <v>12</v>
      </c>
      <c r="K9" s="3"/>
      <c r="L9" s="2" t="s">
        <v>13</v>
      </c>
    </row>
    <row r="10" spans="1:13" ht="9.6" customHeight="1" x14ac:dyDescent="0.5">
      <c r="A10" s="4"/>
      <c r="B10" s="32" t="s">
        <v>14</v>
      </c>
      <c r="C10" s="6"/>
      <c r="D10" s="32" t="s">
        <v>14</v>
      </c>
      <c r="E10" s="32"/>
      <c r="F10" s="32" t="s">
        <v>14</v>
      </c>
      <c r="G10" s="32"/>
      <c r="H10" s="32" t="s">
        <v>14</v>
      </c>
      <c r="I10" s="32"/>
      <c r="J10" s="32" t="s">
        <v>14</v>
      </c>
      <c r="K10" s="32"/>
      <c r="L10" s="32" t="s">
        <v>14</v>
      </c>
    </row>
    <row r="11" spans="1:13" ht="8.0500000000000007" customHeight="1" x14ac:dyDescent="0.5">
      <c r="A11" s="26" t="s">
        <v>15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8.0500000000000007" customHeight="1" x14ac:dyDescent="0.5">
      <c r="A12" s="85" t="s">
        <v>16</v>
      </c>
      <c r="B12" s="171"/>
      <c r="C12" s="172"/>
      <c r="D12" s="171"/>
      <c r="E12" s="172"/>
      <c r="F12" s="171"/>
      <c r="G12" s="172"/>
      <c r="H12" s="171"/>
      <c r="I12" s="172"/>
      <c r="J12" s="196">
        <f>B12+D12+F12+H12</f>
        <v>0</v>
      </c>
      <c r="K12" s="173"/>
      <c r="L12" s="171"/>
    </row>
    <row r="13" spans="1:13" ht="8.0500000000000007" customHeight="1" x14ac:dyDescent="0.5">
      <c r="A13" s="85" t="s">
        <v>17</v>
      </c>
      <c r="B13" s="171"/>
      <c r="C13" s="172"/>
      <c r="D13" s="171"/>
      <c r="E13" s="172"/>
      <c r="F13" s="171"/>
      <c r="G13" s="172"/>
      <c r="H13" s="171"/>
      <c r="I13" s="172"/>
      <c r="J13" s="196">
        <f t="shared" ref="J13:J21" si="0">B13+D13+F13+H13</f>
        <v>0</v>
      </c>
      <c r="K13" s="173"/>
      <c r="L13" s="171"/>
    </row>
    <row r="14" spans="1:13" ht="8.0500000000000007" customHeight="1" x14ac:dyDescent="0.5">
      <c r="A14" s="85" t="s">
        <v>18</v>
      </c>
      <c r="B14" s="171"/>
      <c r="C14" s="172"/>
      <c r="D14" s="171"/>
      <c r="E14" s="172"/>
      <c r="F14" s="171"/>
      <c r="G14" s="172"/>
      <c r="H14" s="171"/>
      <c r="I14" s="172"/>
      <c r="J14" s="196">
        <f t="shared" si="0"/>
        <v>0</v>
      </c>
      <c r="K14" s="173"/>
      <c r="L14" s="171"/>
    </row>
    <row r="15" spans="1:13" ht="8.0500000000000007" customHeight="1" x14ac:dyDescent="0.5">
      <c r="A15" s="85" t="s">
        <v>19</v>
      </c>
      <c r="B15" s="171"/>
      <c r="C15" s="172"/>
      <c r="D15" s="171"/>
      <c r="E15" s="172"/>
      <c r="F15" s="171"/>
      <c r="G15" s="172"/>
      <c r="H15" s="171"/>
      <c r="I15" s="172"/>
      <c r="J15" s="196">
        <f t="shared" si="0"/>
        <v>0</v>
      </c>
      <c r="K15" s="173"/>
      <c r="L15" s="171"/>
    </row>
    <row r="16" spans="1:13" ht="8.0500000000000007" customHeight="1" x14ac:dyDescent="0.5">
      <c r="A16" s="85" t="s">
        <v>20</v>
      </c>
      <c r="B16" s="171"/>
      <c r="C16" s="172"/>
      <c r="D16" s="171"/>
      <c r="E16" s="172"/>
      <c r="F16" s="171"/>
      <c r="G16" s="172"/>
      <c r="H16" s="171"/>
      <c r="I16" s="172"/>
      <c r="J16" s="196">
        <f t="shared" si="0"/>
        <v>0</v>
      </c>
      <c r="K16" s="173"/>
      <c r="L16" s="171"/>
    </row>
    <row r="17" spans="1:12" ht="27.9" x14ac:dyDescent="0.5">
      <c r="A17" s="85" t="s">
        <v>21</v>
      </c>
      <c r="B17" s="171"/>
      <c r="C17" s="172"/>
      <c r="D17" s="171"/>
      <c r="E17" s="172"/>
      <c r="F17" s="171"/>
      <c r="G17" s="172"/>
      <c r="H17" s="171"/>
      <c r="I17" s="172"/>
      <c r="J17" s="196">
        <f t="shared" si="0"/>
        <v>0</v>
      </c>
      <c r="K17" s="173"/>
      <c r="L17" s="171"/>
    </row>
    <row r="18" spans="1:12" ht="8.0500000000000007" customHeight="1" x14ac:dyDescent="0.5">
      <c r="A18" s="85" t="s">
        <v>22</v>
      </c>
      <c r="B18" s="171"/>
      <c r="C18" s="172"/>
      <c r="D18" s="171"/>
      <c r="E18" s="172"/>
      <c r="F18" s="171"/>
      <c r="G18" s="172"/>
      <c r="H18" s="171"/>
      <c r="I18" s="172"/>
      <c r="J18" s="196">
        <f t="shared" si="0"/>
        <v>0</v>
      </c>
      <c r="K18" s="173"/>
      <c r="L18" s="171"/>
    </row>
    <row r="19" spans="1:12" ht="27.9" x14ac:dyDescent="0.5">
      <c r="A19" s="85" t="s">
        <v>23</v>
      </c>
      <c r="B19" s="171">
        <v>1</v>
      </c>
      <c r="C19" s="172"/>
      <c r="D19" s="171"/>
      <c r="E19" s="172"/>
      <c r="F19" s="171"/>
      <c r="G19" s="172"/>
      <c r="H19" s="171"/>
      <c r="I19" s="172"/>
      <c r="J19" s="196">
        <f t="shared" si="0"/>
        <v>1</v>
      </c>
      <c r="K19" s="173"/>
      <c r="L19" s="171"/>
    </row>
    <row r="20" spans="1:12" ht="8.0500000000000007" customHeight="1" x14ac:dyDescent="0.5">
      <c r="A20" s="85"/>
      <c r="B20" s="171"/>
      <c r="C20" s="172"/>
      <c r="D20" s="171"/>
      <c r="E20" s="172"/>
      <c r="F20" s="171"/>
      <c r="G20" s="172"/>
      <c r="H20" s="171"/>
      <c r="I20" s="172"/>
      <c r="J20" s="196">
        <f t="shared" si="0"/>
        <v>0</v>
      </c>
      <c r="K20" s="173"/>
      <c r="L20" s="171"/>
    </row>
    <row r="21" spans="1:12" ht="6.9" customHeight="1" x14ac:dyDescent="0.5">
      <c r="A21" s="9" t="s">
        <v>24</v>
      </c>
      <c r="B21" s="198">
        <f>SUM(B12:B20)</f>
        <v>1</v>
      </c>
      <c r="C21" s="208"/>
      <c r="D21" s="198">
        <f>SUM(D12:D20)</f>
        <v>0</v>
      </c>
      <c r="E21" s="209"/>
      <c r="F21" s="198">
        <f>SUM(F12:F20)</f>
        <v>0</v>
      </c>
      <c r="G21" s="209"/>
      <c r="H21" s="198">
        <f>SUM(H12:H20)</f>
        <v>0</v>
      </c>
      <c r="I21" s="209"/>
      <c r="J21" s="197">
        <f t="shared" si="0"/>
        <v>1</v>
      </c>
      <c r="K21" s="209"/>
      <c r="L21" s="198">
        <f>SUM(L12:L20)</f>
        <v>0</v>
      </c>
    </row>
    <row r="22" spans="1:12" ht="6.6" customHeight="1" x14ac:dyDescent="0.4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28.2" x14ac:dyDescent="0.5">
      <c r="A23" s="67" t="s">
        <v>25</v>
      </c>
      <c r="B23" s="174"/>
      <c r="C23" s="8"/>
      <c r="D23" s="8"/>
      <c r="E23" s="8"/>
      <c r="F23" s="8"/>
      <c r="G23" s="8"/>
      <c r="H23" s="8"/>
      <c r="I23" s="8"/>
      <c r="J23" s="8"/>
      <c r="K23" s="8"/>
    </row>
    <row r="24" spans="1:12" ht="8.0500000000000007" customHeight="1" x14ac:dyDescent="0.5">
      <c r="A24" s="85" t="s">
        <v>26</v>
      </c>
      <c r="B24" s="171"/>
      <c r="C24" s="172"/>
      <c r="D24" s="171"/>
      <c r="E24" s="172"/>
      <c r="F24" s="171"/>
      <c r="G24" s="172"/>
      <c r="H24" s="171"/>
      <c r="I24" s="172"/>
      <c r="J24" s="196">
        <f>H24+D24+B24+F24</f>
        <v>0</v>
      </c>
      <c r="K24" s="173"/>
      <c r="L24" s="171"/>
    </row>
    <row r="25" spans="1:12" ht="8.0500000000000007" customHeight="1" x14ac:dyDescent="0.5">
      <c r="A25" s="85" t="s">
        <v>27</v>
      </c>
      <c r="B25" s="171"/>
      <c r="C25" s="172"/>
      <c r="D25" s="171"/>
      <c r="E25" s="172"/>
      <c r="F25" s="171"/>
      <c r="G25" s="172"/>
      <c r="H25" s="171"/>
      <c r="I25" s="172"/>
      <c r="J25" s="196">
        <f>H25+D25+B25+F25</f>
        <v>0</v>
      </c>
      <c r="K25" s="173"/>
      <c r="L25" s="171"/>
    </row>
    <row r="26" spans="1:12" ht="6.9" customHeight="1" x14ac:dyDescent="0.5">
      <c r="A26" s="9" t="s">
        <v>28</v>
      </c>
      <c r="B26" s="198">
        <f>SUM(B24:B25)</f>
        <v>0</v>
      </c>
      <c r="C26" s="208"/>
      <c r="D26" s="198">
        <f>SUM(D24:D25)</f>
        <v>0</v>
      </c>
      <c r="E26" s="209"/>
      <c r="F26" s="198">
        <f>SUM(F24:F25)</f>
        <v>0</v>
      </c>
      <c r="G26" s="209"/>
      <c r="H26" s="198">
        <f>SUM(H24:H25)</f>
        <v>0</v>
      </c>
      <c r="I26" s="209"/>
      <c r="J26" s="198">
        <f>SUM(J24:J25)</f>
        <v>0</v>
      </c>
      <c r="K26" s="209"/>
      <c r="L26" s="198">
        <f>SUM(L24:L25)</f>
        <v>0</v>
      </c>
    </row>
    <row r="27" spans="1:12" ht="3.3" customHeight="1" x14ac:dyDescent="0.5">
      <c r="A27" s="25"/>
      <c r="B27" s="175"/>
      <c r="C27" s="176"/>
      <c r="D27" s="175"/>
      <c r="E27" s="176"/>
      <c r="F27" s="175"/>
      <c r="G27" s="176"/>
      <c r="H27" s="175"/>
      <c r="I27" s="177"/>
      <c r="J27" s="199" t="str">
        <f>IF(B26+D26+F26+H26-J26=0," ","error")</f>
        <v xml:space="preserve"> </v>
      </c>
      <c r="K27" s="173"/>
      <c r="L27" s="157"/>
    </row>
    <row r="28" spans="1:12" ht="8.0500000000000007" customHeight="1" x14ac:dyDescent="0.5">
      <c r="A28" s="9" t="s">
        <v>29</v>
      </c>
      <c r="B28" s="200">
        <f>B26+B21</f>
        <v>1</v>
      </c>
      <c r="C28" s="209"/>
      <c r="D28" s="200">
        <f>D26+D21</f>
        <v>0</v>
      </c>
      <c r="E28" s="209"/>
      <c r="F28" s="200">
        <f>F26+F21</f>
        <v>0</v>
      </c>
      <c r="G28" s="209"/>
      <c r="H28" s="200">
        <f>H26+H21</f>
        <v>0</v>
      </c>
      <c r="I28" s="209"/>
      <c r="J28" s="200">
        <f>J26+J21</f>
        <v>1</v>
      </c>
      <c r="K28" s="209"/>
      <c r="L28" s="200">
        <f>L26+L21</f>
        <v>0</v>
      </c>
    </row>
    <row r="29" spans="1:12" ht="6.6" customHeight="1" x14ac:dyDescent="0.4">
      <c r="B29" s="178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7.2" customHeight="1" x14ac:dyDescent="0.4">
      <c r="A30" s="27" t="s">
        <v>30</v>
      </c>
      <c r="B30" s="179"/>
      <c r="C30" s="180"/>
      <c r="D30" s="180"/>
      <c r="E30" s="180"/>
      <c r="F30" s="180"/>
      <c r="G30" s="180"/>
      <c r="H30" s="180"/>
      <c r="I30" s="180"/>
      <c r="J30" s="180"/>
      <c r="K30" s="180"/>
      <c r="L30" s="180"/>
    </row>
    <row r="31" spans="1:12" ht="8.0500000000000007" customHeight="1" x14ac:dyDescent="0.5">
      <c r="A31" s="86" t="s">
        <v>31</v>
      </c>
      <c r="B31" s="171"/>
      <c r="C31" s="175"/>
      <c r="D31" s="171"/>
      <c r="E31" s="172"/>
      <c r="F31" s="171"/>
      <c r="G31" s="172"/>
      <c r="H31" s="171"/>
      <c r="I31" s="172"/>
      <c r="J31" s="196">
        <f>B31+D31+F31+H31</f>
        <v>0</v>
      </c>
      <c r="K31" s="157"/>
      <c r="L31" s="171"/>
    </row>
    <row r="32" spans="1:12" ht="8.0500000000000007" customHeight="1" x14ac:dyDescent="0.5">
      <c r="A32" s="86" t="s">
        <v>32</v>
      </c>
      <c r="B32" s="171"/>
      <c r="C32" s="175"/>
      <c r="D32" s="171"/>
      <c r="E32" s="172"/>
      <c r="F32" s="171"/>
      <c r="G32" s="172"/>
      <c r="H32" s="171"/>
      <c r="I32" s="172"/>
      <c r="J32" s="196">
        <f t="shared" ref="J32:J41" si="1">B32+D32+F32+H32</f>
        <v>0</v>
      </c>
      <c r="K32" s="157"/>
      <c r="L32" s="171"/>
    </row>
    <row r="33" spans="1:12" ht="8.0500000000000007" customHeight="1" x14ac:dyDescent="0.5">
      <c r="A33" s="86" t="s">
        <v>33</v>
      </c>
      <c r="B33" s="171"/>
      <c r="C33" s="175"/>
      <c r="D33" s="171"/>
      <c r="E33" s="172"/>
      <c r="F33" s="171"/>
      <c r="G33" s="172"/>
      <c r="H33" s="171"/>
      <c r="I33" s="172"/>
      <c r="J33" s="196">
        <f t="shared" si="1"/>
        <v>0</v>
      </c>
      <c r="K33" s="157"/>
      <c r="L33" s="171"/>
    </row>
    <row r="34" spans="1:12" ht="27.6" x14ac:dyDescent="0.5">
      <c r="A34" s="86" t="s">
        <v>34</v>
      </c>
      <c r="B34" s="171"/>
      <c r="C34" s="175"/>
      <c r="D34" s="171"/>
      <c r="E34" s="172"/>
      <c r="F34" s="171"/>
      <c r="G34" s="172"/>
      <c r="H34" s="171"/>
      <c r="I34" s="172"/>
      <c r="J34" s="196">
        <f t="shared" si="1"/>
        <v>0</v>
      </c>
      <c r="K34" s="157"/>
      <c r="L34" s="171"/>
    </row>
    <row r="35" spans="1:12" ht="8.0500000000000007" customHeight="1" x14ac:dyDescent="0.5">
      <c r="A35" s="86" t="s">
        <v>35</v>
      </c>
      <c r="B35" s="171"/>
      <c r="C35" s="175"/>
      <c r="D35" s="171"/>
      <c r="E35" s="172"/>
      <c r="F35" s="171"/>
      <c r="G35" s="172"/>
      <c r="H35" s="171"/>
      <c r="I35" s="172"/>
      <c r="J35" s="196">
        <f t="shared" si="1"/>
        <v>0</v>
      </c>
      <c r="K35" s="157"/>
      <c r="L35" s="171"/>
    </row>
    <row r="36" spans="1:12" ht="8.0500000000000007" customHeight="1" x14ac:dyDescent="0.5">
      <c r="A36" s="86" t="s">
        <v>36</v>
      </c>
      <c r="B36" s="171"/>
      <c r="C36" s="175"/>
      <c r="D36" s="171"/>
      <c r="E36" s="172"/>
      <c r="F36" s="171"/>
      <c r="G36" s="172"/>
      <c r="H36" s="171"/>
      <c r="I36" s="172"/>
      <c r="J36" s="196">
        <f t="shared" si="1"/>
        <v>0</v>
      </c>
      <c r="K36" s="157"/>
      <c r="L36" s="171"/>
    </row>
    <row r="37" spans="1:12" ht="8.0500000000000007" customHeight="1" x14ac:dyDescent="0.5">
      <c r="A37" s="87" t="s">
        <v>37</v>
      </c>
      <c r="B37" s="171"/>
      <c r="C37" s="175"/>
      <c r="D37" s="171"/>
      <c r="E37" s="172"/>
      <c r="F37" s="171"/>
      <c r="G37" s="172"/>
      <c r="H37" s="171"/>
      <c r="I37" s="172"/>
      <c r="J37" s="196">
        <f t="shared" si="1"/>
        <v>0</v>
      </c>
      <c r="K37" s="157"/>
      <c r="L37" s="171"/>
    </row>
    <row r="38" spans="1:12" ht="8.0500000000000007" customHeight="1" x14ac:dyDescent="0.5">
      <c r="A38" s="87" t="s">
        <v>38</v>
      </c>
      <c r="B38" s="171"/>
      <c r="C38" s="175"/>
      <c r="D38" s="171"/>
      <c r="E38" s="172"/>
      <c r="F38" s="171"/>
      <c r="G38" s="172"/>
      <c r="H38" s="171"/>
      <c r="I38" s="172"/>
      <c r="J38" s="196">
        <f t="shared" si="1"/>
        <v>0</v>
      </c>
      <c r="K38" s="157"/>
      <c r="L38" s="171"/>
    </row>
    <row r="39" spans="1:12" ht="8.0500000000000007" customHeight="1" x14ac:dyDescent="0.5">
      <c r="A39" s="87" t="s">
        <v>39</v>
      </c>
      <c r="B39" s="171"/>
      <c r="C39" s="175"/>
      <c r="D39" s="171"/>
      <c r="E39" s="172"/>
      <c r="F39" s="171"/>
      <c r="G39" s="172"/>
      <c r="H39" s="171"/>
      <c r="I39" s="172"/>
      <c r="J39" s="196">
        <f t="shared" si="1"/>
        <v>0</v>
      </c>
      <c r="K39" s="157"/>
      <c r="L39" s="171"/>
    </row>
    <row r="40" spans="1:12" ht="8.0500000000000007" customHeight="1" x14ac:dyDescent="0.5">
      <c r="A40" s="87" t="s">
        <v>40</v>
      </c>
      <c r="B40" s="171"/>
      <c r="C40" s="175"/>
      <c r="D40" s="171"/>
      <c r="E40" s="172"/>
      <c r="F40" s="171"/>
      <c r="G40" s="172"/>
      <c r="H40" s="171"/>
      <c r="I40" s="172"/>
      <c r="J40" s="196">
        <f t="shared" si="1"/>
        <v>0</v>
      </c>
      <c r="K40" s="157"/>
      <c r="L40" s="171"/>
    </row>
    <row r="41" spans="1:12" ht="8.0500000000000007" customHeight="1" x14ac:dyDescent="0.5">
      <c r="A41" s="86"/>
      <c r="B41" s="181"/>
      <c r="C41" s="175"/>
      <c r="D41" s="181"/>
      <c r="E41" s="172"/>
      <c r="F41" s="181"/>
      <c r="G41" s="172"/>
      <c r="H41" s="181"/>
      <c r="I41" s="172"/>
      <c r="J41" s="196">
        <f t="shared" si="1"/>
        <v>0</v>
      </c>
      <c r="K41" s="157"/>
      <c r="L41" s="181"/>
    </row>
    <row r="42" spans="1:12" ht="8.0500000000000007" customHeight="1" x14ac:dyDescent="0.5">
      <c r="A42" s="13" t="s">
        <v>41</v>
      </c>
      <c r="B42" s="198">
        <f>SUM(B31:B41)</f>
        <v>0</v>
      </c>
      <c r="C42" s="210"/>
      <c r="D42" s="198">
        <f>SUM(D31:D41)</f>
        <v>0</v>
      </c>
      <c r="E42" s="209"/>
      <c r="F42" s="198">
        <f>SUM(F31:F41)</f>
        <v>0</v>
      </c>
      <c r="G42" s="209"/>
      <c r="H42" s="198">
        <f>SUM(H31:H41)</f>
        <v>0</v>
      </c>
      <c r="I42" s="209"/>
      <c r="J42" s="198">
        <f>SUM(J31:J41)</f>
        <v>0</v>
      </c>
      <c r="K42" s="199"/>
      <c r="L42" s="198">
        <f>SUM(L31:L41)</f>
        <v>0</v>
      </c>
    </row>
    <row r="43" spans="1:12" s="14" customFormat="1" ht="6.9" customHeight="1" x14ac:dyDescent="0.35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28.2" x14ac:dyDescent="0.5">
      <c r="A44" s="67" t="s">
        <v>42</v>
      </c>
      <c r="B44" s="174"/>
      <c r="C44" s="8"/>
      <c r="D44" s="8"/>
      <c r="E44" s="8"/>
      <c r="F44" s="8"/>
      <c r="G44" s="8"/>
      <c r="H44" s="8"/>
      <c r="I44" s="8"/>
      <c r="J44" s="8"/>
      <c r="K44" s="8"/>
    </row>
    <row r="45" spans="1:12" ht="8.0500000000000007" customHeight="1" x14ac:dyDescent="0.5">
      <c r="A45" s="86" t="s">
        <v>43</v>
      </c>
      <c r="B45" s="171"/>
      <c r="C45" s="175"/>
      <c r="D45" s="171"/>
      <c r="E45" s="172"/>
      <c r="F45" s="171"/>
      <c r="G45" s="172"/>
      <c r="H45" s="171"/>
      <c r="I45" s="172"/>
      <c r="J45" s="196">
        <f>H45+D45+F45+B45</f>
        <v>0</v>
      </c>
      <c r="K45" s="157"/>
      <c r="L45" s="171"/>
    </row>
    <row r="46" spans="1:12" ht="8.0500000000000007" customHeight="1" x14ac:dyDescent="0.5">
      <c r="A46" s="86" t="s">
        <v>44</v>
      </c>
      <c r="B46" s="181"/>
      <c r="C46" s="175"/>
      <c r="D46" s="181"/>
      <c r="E46" s="172"/>
      <c r="F46" s="181"/>
      <c r="G46" s="172"/>
      <c r="H46" s="181"/>
      <c r="I46" s="172"/>
      <c r="J46" s="196">
        <f>H46+D46+F46+B46</f>
        <v>0</v>
      </c>
      <c r="K46" s="157"/>
      <c r="L46" s="181"/>
    </row>
    <row r="47" spans="1:12" ht="8.0500000000000007" customHeight="1" x14ac:dyDescent="0.5">
      <c r="A47" s="13" t="s">
        <v>45</v>
      </c>
      <c r="B47" s="198">
        <f>SUM(B45:B46)</f>
        <v>0</v>
      </c>
      <c r="C47" s="210"/>
      <c r="D47" s="198">
        <f>SUM(D45:D46)</f>
        <v>0</v>
      </c>
      <c r="E47" s="209"/>
      <c r="F47" s="198">
        <f>SUM(F45:F46)</f>
        <v>0</v>
      </c>
      <c r="G47" s="209"/>
      <c r="H47" s="198">
        <f>SUM(H45:H46)</f>
        <v>0</v>
      </c>
      <c r="I47" s="209"/>
      <c r="J47" s="198">
        <f>SUM(J45:J46)</f>
        <v>0</v>
      </c>
      <c r="K47" s="199"/>
      <c r="L47" s="198">
        <f>SUM(L45:L46)</f>
        <v>0</v>
      </c>
    </row>
    <row r="48" spans="1:12" ht="5.4" customHeight="1" x14ac:dyDescent="0.4">
      <c r="B48" s="36"/>
      <c r="C48" s="54"/>
      <c r="D48" s="36"/>
      <c r="E48" s="54"/>
      <c r="F48" s="54"/>
      <c r="G48" s="54"/>
      <c r="H48" s="36"/>
      <c r="I48" s="54"/>
      <c r="J48" s="201"/>
      <c r="K48" s="54"/>
      <c r="L48" s="54"/>
    </row>
    <row r="49" spans="1:13" s="15" customFormat="1" ht="8.0500000000000007" customHeight="1" x14ac:dyDescent="0.5">
      <c r="A49" s="39" t="s">
        <v>46</v>
      </c>
      <c r="B49" s="202">
        <f>+B47+B42</f>
        <v>0</v>
      </c>
      <c r="C49" s="209"/>
      <c r="D49" s="202">
        <f>+D47+D42</f>
        <v>0</v>
      </c>
      <c r="E49" s="209"/>
      <c r="F49" s="202">
        <f>+F47+F42</f>
        <v>0</v>
      </c>
      <c r="G49" s="209"/>
      <c r="H49" s="202">
        <f>+H47+H42</f>
        <v>0</v>
      </c>
      <c r="I49" s="209"/>
      <c r="J49" s="202">
        <f>+J47+J42</f>
        <v>0</v>
      </c>
      <c r="K49" s="209"/>
      <c r="L49" s="202">
        <f>+L47+L42</f>
        <v>0</v>
      </c>
    </row>
    <row r="50" spans="1:13" x14ac:dyDescent="0.4">
      <c r="B50" s="37"/>
      <c r="C50" s="57"/>
      <c r="D50" s="57"/>
      <c r="E50" s="57"/>
      <c r="F50" s="57"/>
      <c r="G50" s="57"/>
      <c r="H50" s="57"/>
      <c r="I50" s="57"/>
      <c r="J50" s="201"/>
      <c r="K50" s="58"/>
      <c r="L50" s="54"/>
    </row>
    <row r="51" spans="1:13" ht="8.0500000000000007" customHeight="1" x14ac:dyDescent="0.5">
      <c r="A51" s="40" t="s">
        <v>47</v>
      </c>
      <c r="B51" s="211">
        <f>+B28-B49</f>
        <v>1</v>
      </c>
      <c r="C51" s="212"/>
      <c r="D51" s="211">
        <f>+D28-D49</f>
        <v>0</v>
      </c>
      <c r="E51" s="212"/>
      <c r="F51" s="211">
        <f>+F28-F49</f>
        <v>0</v>
      </c>
      <c r="G51" s="212"/>
      <c r="H51" s="211">
        <f>+H28-H49</f>
        <v>0</v>
      </c>
      <c r="I51" s="212"/>
      <c r="J51" s="203">
        <f>IF((B51+D51+F51+H51)=(+J28-J49),H51+F51+D51+B51,"Cross Add Error")</f>
        <v>1</v>
      </c>
      <c r="K51" s="213"/>
      <c r="L51" s="211">
        <f>+L28-L49</f>
        <v>0</v>
      </c>
      <c r="M51" s="89"/>
    </row>
    <row r="52" spans="1:13" ht="5.7" customHeight="1" x14ac:dyDescent="0.5">
      <c r="A52" s="40"/>
      <c r="B52" s="188"/>
      <c r="C52" s="88"/>
      <c r="D52" s="188"/>
      <c r="E52" s="88"/>
      <c r="F52" s="188"/>
      <c r="G52" s="88"/>
      <c r="H52" s="188"/>
      <c r="I52" s="88"/>
      <c r="J52" s="204"/>
      <c r="K52" s="132"/>
      <c r="L52" s="188"/>
      <c r="M52" s="89"/>
    </row>
    <row r="53" spans="1:13" ht="7.8" customHeight="1" x14ac:dyDescent="0.5">
      <c r="A53" s="97" t="s">
        <v>48</v>
      </c>
      <c r="B53" s="214"/>
      <c r="C53" s="212"/>
      <c r="D53" s="214"/>
      <c r="E53" s="212"/>
      <c r="F53" s="214"/>
      <c r="G53" s="212"/>
      <c r="H53" s="214"/>
      <c r="I53" s="212"/>
      <c r="J53" s="205">
        <f>IF(H53+F53+D53+B53=0,0,"Transfer error")</f>
        <v>0</v>
      </c>
      <c r="K53" s="213"/>
      <c r="L53" s="214"/>
    </row>
    <row r="54" spans="1:13" ht="5.7" customHeight="1" x14ac:dyDescent="0.5">
      <c r="A54" s="11"/>
      <c r="B54" s="187"/>
      <c r="C54" s="88"/>
      <c r="D54" s="187"/>
      <c r="E54" s="88"/>
      <c r="F54" s="137"/>
      <c r="G54" s="88"/>
      <c r="H54" s="187"/>
      <c r="I54" s="88"/>
      <c r="J54" s="206"/>
      <c r="K54" s="132"/>
      <c r="L54" s="187"/>
    </row>
    <row r="55" spans="1:13" ht="11.7" customHeight="1" x14ac:dyDescent="0.5">
      <c r="A55" s="13" t="s">
        <v>49</v>
      </c>
      <c r="B55" s="207">
        <f>+B51+B53</f>
        <v>1</v>
      </c>
      <c r="C55" s="212"/>
      <c r="D55" s="207">
        <f>+D51+D53</f>
        <v>0</v>
      </c>
      <c r="E55" s="212"/>
      <c r="F55" s="207">
        <f>+F51+F53</f>
        <v>0</v>
      </c>
      <c r="G55" s="212"/>
      <c r="H55" s="207">
        <f>+H51+H53</f>
        <v>0</v>
      </c>
      <c r="I55" s="212"/>
      <c r="J55" s="207">
        <f>+J51+J53</f>
        <v>1</v>
      </c>
      <c r="K55" s="213"/>
      <c r="L55" s="207">
        <f>+L51+L53</f>
        <v>0</v>
      </c>
    </row>
    <row r="56" spans="1:13" x14ac:dyDescent="0.4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tabSelected="1" topLeftCell="A34" workbookViewId="0">
      <selection activeCell="P51" sqref="P51"/>
    </sheetView>
  </sheetViews>
  <sheetFormatPr defaultColWidth="9.1640625" defaultRowHeight="12.3" x14ac:dyDescent="0.4"/>
  <cols>
    <col min="1" max="1" width="28.83203125" style="1" customWidth="1"/>
    <col min="2" max="2" width="19" style="30" customWidth="1"/>
    <col min="3" max="3" width="3.8320312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0" width="15.5546875" style="1" customWidth="1"/>
    <col min="11" max="11" width="1.5546875" style="1" customWidth="1"/>
    <col min="12" max="12" width="14.71875" style="1" customWidth="1"/>
    <col min="13" max="13" width="1.5546875" style="1" customWidth="1"/>
    <col min="14" max="14" width="14.71875" style="1" customWidth="1"/>
    <col min="15" max="15" width="1.5546875" style="1" customWidth="1"/>
    <col min="16" max="16" width="14.71875" style="1" customWidth="1"/>
    <col min="17" max="16384" width="9.1640625" style="1"/>
  </cols>
  <sheetData>
    <row r="1" spans="1:16" ht="10.8" customHeight="1" x14ac:dyDescent="0.7">
      <c r="B1" s="287" t="str">
        <f>'R&amp;P Accounts'!B2</f>
        <v>Elphinstone Research Group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N1" s="287" t="str">
        <f>'R&amp;P Accounts'!L2</f>
        <v>SC054318</v>
      </c>
      <c r="O1" s="287"/>
      <c r="P1" s="287"/>
    </row>
    <row r="2" spans="1:16" s="46" customFormat="1" ht="10.5" customHeight="1" x14ac:dyDescent="0.4">
      <c r="A2" s="80" t="s">
        <v>50</v>
      </c>
      <c r="B2" s="43"/>
      <c r="C2" s="42"/>
      <c r="D2" s="42"/>
      <c r="E2" s="42"/>
      <c r="F2" s="269"/>
      <c r="G2" s="269"/>
      <c r="H2" s="269"/>
      <c r="I2" s="44"/>
      <c r="J2" s="44"/>
      <c r="K2" s="44"/>
      <c r="L2" s="45"/>
      <c r="M2" s="44"/>
      <c r="N2" s="45"/>
      <c r="O2" s="44"/>
      <c r="P2" s="45"/>
    </row>
    <row r="3" spans="1:16" ht="16.2" customHeight="1" x14ac:dyDescent="0.5">
      <c r="A3" s="50" t="s">
        <v>51</v>
      </c>
      <c r="B3" s="289" t="s">
        <v>52</v>
      </c>
      <c r="C3" s="289"/>
      <c r="D3" s="289"/>
      <c r="E3" s="18"/>
      <c r="F3" s="72" t="s">
        <v>53</v>
      </c>
      <c r="G3" s="15"/>
      <c r="H3" s="72" t="s">
        <v>54</v>
      </c>
      <c r="I3" s="82"/>
      <c r="J3" s="72" t="s">
        <v>10</v>
      </c>
      <c r="K3" s="82"/>
      <c r="L3" s="72" t="s">
        <v>55</v>
      </c>
      <c r="M3" s="82"/>
      <c r="N3" s="72" t="s">
        <v>56</v>
      </c>
      <c r="O3" s="82"/>
      <c r="P3" s="72" t="s">
        <v>57</v>
      </c>
    </row>
    <row r="4" spans="1:16" x14ac:dyDescent="0.4">
      <c r="B4" s="290"/>
      <c r="C4" s="290"/>
      <c r="D4" s="290"/>
      <c r="E4" s="68"/>
      <c r="F4" s="17" t="s">
        <v>14</v>
      </c>
      <c r="H4" s="17" t="s">
        <v>14</v>
      </c>
      <c r="I4" s="12"/>
      <c r="J4" s="17" t="s">
        <v>14</v>
      </c>
      <c r="K4" s="12"/>
      <c r="L4" s="17" t="s">
        <v>14</v>
      </c>
      <c r="M4" s="12"/>
      <c r="N4" s="17" t="s">
        <v>14</v>
      </c>
      <c r="O4" s="12"/>
      <c r="P4" s="17" t="s">
        <v>14</v>
      </c>
    </row>
    <row r="5" spans="1:16" ht="12" customHeight="1" x14ac:dyDescent="0.4">
      <c r="A5" s="275" t="s">
        <v>58</v>
      </c>
      <c r="B5" s="280" t="s">
        <v>59</v>
      </c>
      <c r="C5" s="280"/>
      <c r="D5" s="280"/>
      <c r="E5" s="23"/>
      <c r="F5" s="138">
        <v>0</v>
      </c>
      <c r="G5" s="139"/>
      <c r="H5" s="138"/>
      <c r="I5" s="139"/>
      <c r="J5" s="138"/>
      <c r="K5" s="139"/>
      <c r="L5" s="138"/>
      <c r="M5" s="139"/>
      <c r="N5" s="215">
        <f>F5+H5+J5+L5</f>
        <v>0</v>
      </c>
      <c r="O5" s="139"/>
      <c r="P5" s="138"/>
    </row>
    <row r="6" spans="1:16" ht="12" customHeight="1" x14ac:dyDescent="0.4">
      <c r="A6" s="276"/>
      <c r="B6" s="280" t="s">
        <v>60</v>
      </c>
      <c r="C6" s="280"/>
      <c r="D6" s="280"/>
      <c r="E6" s="23"/>
      <c r="F6" s="138">
        <v>1</v>
      </c>
      <c r="G6" s="139"/>
      <c r="H6" s="138"/>
      <c r="I6" s="139"/>
      <c r="J6" s="138"/>
      <c r="K6" s="139"/>
      <c r="L6" s="138"/>
      <c r="M6" s="139"/>
      <c r="N6" s="215">
        <f>F6+H6+J6+L6</f>
        <v>1</v>
      </c>
      <c r="O6" s="139"/>
      <c r="P6" s="138"/>
    </row>
    <row r="7" spans="1:16" ht="10.5" customHeight="1" x14ac:dyDescent="0.4">
      <c r="A7" s="276"/>
      <c r="B7" s="270"/>
      <c r="C7" s="271"/>
      <c r="D7" s="272"/>
      <c r="E7" s="23"/>
      <c r="F7" s="140"/>
      <c r="G7" s="139"/>
      <c r="H7" s="140"/>
      <c r="I7" s="139"/>
      <c r="J7" s="140"/>
      <c r="K7" s="139"/>
      <c r="L7" s="140"/>
      <c r="M7" s="139"/>
      <c r="N7" s="215">
        <f>F7+H7+J7+L7</f>
        <v>0</v>
      </c>
      <c r="O7" s="139"/>
      <c r="P7" s="140"/>
    </row>
    <row r="8" spans="1:16" ht="10.5" customHeight="1" x14ac:dyDescent="0.4">
      <c r="A8" s="276"/>
      <c r="B8" s="280"/>
      <c r="C8" s="280"/>
      <c r="D8" s="280"/>
      <c r="E8" s="23"/>
      <c r="F8" s="141"/>
      <c r="G8" s="139"/>
      <c r="H8" s="141"/>
      <c r="I8" s="139"/>
      <c r="J8" s="141"/>
      <c r="K8" s="139"/>
      <c r="L8" s="141"/>
      <c r="M8" s="139"/>
      <c r="N8" s="216">
        <f>F8+H8+J8+L8</f>
        <v>0</v>
      </c>
      <c r="O8" s="139"/>
      <c r="P8" s="141"/>
    </row>
    <row r="9" spans="1:16" ht="12" customHeight="1" x14ac:dyDescent="0.4">
      <c r="B9" s="278" t="s">
        <v>61</v>
      </c>
      <c r="C9" s="278"/>
      <c r="D9" s="278"/>
      <c r="E9" s="41"/>
      <c r="F9" s="219">
        <f>SUM(F5:F8)</f>
        <v>1</v>
      </c>
      <c r="G9" s="220"/>
      <c r="H9" s="219">
        <f>SUM(H5:H8)</f>
        <v>0</v>
      </c>
      <c r="I9" s="221"/>
      <c r="J9" s="219">
        <f>SUM(J5:J8)</f>
        <v>0</v>
      </c>
      <c r="K9" s="221"/>
      <c r="L9" s="219">
        <f>SUM(L5:L8)</f>
        <v>0</v>
      </c>
      <c r="M9" s="288"/>
      <c r="N9" s="217">
        <f>F9+H9+J9+L9</f>
        <v>1</v>
      </c>
      <c r="O9" s="288"/>
      <c r="P9" s="219">
        <f>SUM(P5:P8)</f>
        <v>0</v>
      </c>
    </row>
    <row r="10" spans="1:16" ht="10.5" customHeight="1" x14ac:dyDescent="0.5">
      <c r="B10" s="279" t="s">
        <v>62</v>
      </c>
      <c r="C10" s="279"/>
      <c r="D10" s="279"/>
      <c r="E10" s="22"/>
      <c r="F10" s="218">
        <f>F6-'R&amp;P Accounts'!B55</f>
        <v>0</v>
      </c>
      <c r="G10" s="221"/>
      <c r="H10" s="218">
        <f>H6-'R&amp;P Accounts'!D55</f>
        <v>0</v>
      </c>
      <c r="I10" s="221"/>
      <c r="J10" s="218">
        <f>J6-'R&amp;P Accounts'!F55</f>
        <v>0</v>
      </c>
      <c r="K10" s="221"/>
      <c r="L10" s="218">
        <f>L6-'R&amp;P Accounts'!H55</f>
        <v>0</v>
      </c>
      <c r="M10" s="288"/>
      <c r="N10" s="218">
        <f>N6-'R&amp;P Accounts'!J55</f>
        <v>0</v>
      </c>
      <c r="O10" s="288"/>
      <c r="P10" s="218">
        <f>P6-'R&amp;P Accounts'!L55</f>
        <v>0</v>
      </c>
    </row>
    <row r="11" spans="1:16" x14ac:dyDescent="0.4">
      <c r="B11" s="281"/>
      <c r="C11" s="281"/>
      <c r="D11" s="281"/>
      <c r="E11" s="19"/>
      <c r="G11" s="274"/>
      <c r="I11" s="274"/>
      <c r="J11" s="12"/>
      <c r="K11" s="12"/>
      <c r="M11" s="274"/>
      <c r="O11" s="274"/>
    </row>
    <row r="12" spans="1:16" ht="12.3" customHeight="1" x14ac:dyDescent="0.5">
      <c r="B12" s="268" t="s">
        <v>63</v>
      </c>
      <c r="C12" s="268"/>
      <c r="D12" s="268"/>
      <c r="E12" s="20"/>
      <c r="G12" s="274"/>
      <c r="H12" s="5"/>
      <c r="I12" s="274"/>
      <c r="J12" s="261" t="s">
        <v>64</v>
      </c>
      <c r="K12" s="261"/>
      <c r="L12" s="261"/>
      <c r="M12" s="274"/>
      <c r="N12" s="5" t="s">
        <v>65</v>
      </c>
      <c r="O12" s="274"/>
      <c r="P12" s="5" t="s">
        <v>66</v>
      </c>
    </row>
    <row r="13" spans="1:16" s="61" customFormat="1" ht="12.6" x14ac:dyDescent="0.45">
      <c r="B13" s="283"/>
      <c r="C13" s="283"/>
      <c r="D13" s="283"/>
      <c r="E13" s="62"/>
      <c r="F13" s="63"/>
      <c r="H13" s="63"/>
      <c r="I13" s="64"/>
      <c r="J13" s="64"/>
      <c r="K13" s="64"/>
      <c r="M13" s="64"/>
      <c r="N13" s="17" t="s">
        <v>14</v>
      </c>
      <c r="O13" s="12"/>
      <c r="P13" s="17" t="s">
        <v>14</v>
      </c>
    </row>
    <row r="14" spans="1:16" ht="8.0500000000000007" customHeight="1" x14ac:dyDescent="0.45">
      <c r="A14" s="275" t="s">
        <v>67</v>
      </c>
      <c r="B14" s="273"/>
      <c r="C14" s="273"/>
      <c r="D14" s="273"/>
      <c r="E14" s="24"/>
      <c r="G14" s="274"/>
      <c r="I14" s="12"/>
      <c r="J14" s="249"/>
      <c r="K14" s="250"/>
      <c r="L14" s="251"/>
      <c r="M14" s="18"/>
      <c r="N14" s="133"/>
      <c r="O14" s="51"/>
      <c r="P14" s="133"/>
    </row>
    <row r="15" spans="1:16" ht="8.0500000000000007" customHeight="1" x14ac:dyDescent="0.45">
      <c r="A15" s="276"/>
      <c r="B15" s="273"/>
      <c r="C15" s="273"/>
      <c r="D15" s="273"/>
      <c r="E15" s="24"/>
      <c r="G15" s="274"/>
      <c r="H15" s="5"/>
      <c r="I15" s="12"/>
      <c r="J15" s="249"/>
      <c r="K15" s="250"/>
      <c r="L15" s="251"/>
      <c r="M15" s="18"/>
      <c r="N15" s="133"/>
      <c r="O15" s="51"/>
      <c r="P15" s="133"/>
    </row>
    <row r="16" spans="1:16" ht="8.0500000000000007" customHeight="1" x14ac:dyDescent="0.45">
      <c r="A16" s="276"/>
      <c r="B16" s="273"/>
      <c r="C16" s="273"/>
      <c r="D16" s="273"/>
      <c r="E16" s="24"/>
      <c r="F16" s="12"/>
      <c r="G16" s="12"/>
      <c r="H16" s="59"/>
      <c r="I16" s="12"/>
      <c r="J16" s="249"/>
      <c r="K16" s="250"/>
      <c r="L16" s="251"/>
      <c r="M16" s="18"/>
      <c r="N16" s="133"/>
      <c r="O16" s="51"/>
      <c r="P16" s="133"/>
    </row>
    <row r="17" spans="1:16" ht="8.0500000000000007" customHeight="1" x14ac:dyDescent="0.45">
      <c r="A17" s="276"/>
      <c r="B17" s="273"/>
      <c r="C17" s="273"/>
      <c r="D17" s="273"/>
      <c r="E17" s="24"/>
      <c r="F17" s="12"/>
      <c r="G17" s="12"/>
      <c r="H17" s="59"/>
      <c r="I17" s="12"/>
      <c r="J17" s="249"/>
      <c r="K17" s="250"/>
      <c r="L17" s="251"/>
      <c r="M17" s="18"/>
      <c r="N17" s="133"/>
      <c r="O17" s="51"/>
      <c r="P17" s="133"/>
    </row>
    <row r="18" spans="1:16" ht="8.0500000000000007" customHeight="1" x14ac:dyDescent="0.45">
      <c r="A18" s="276"/>
      <c r="B18" s="273"/>
      <c r="C18" s="273"/>
      <c r="D18" s="273"/>
      <c r="E18" s="24"/>
      <c r="F18" s="12"/>
      <c r="G18" s="12"/>
      <c r="H18" s="59"/>
      <c r="I18" s="12"/>
      <c r="J18" s="249"/>
      <c r="K18" s="250"/>
      <c r="L18" s="251"/>
      <c r="M18" s="18"/>
      <c r="N18" s="134"/>
      <c r="O18" s="51"/>
      <c r="P18" s="134"/>
    </row>
    <row r="19" spans="1:16" ht="8.0500000000000007" customHeight="1" x14ac:dyDescent="0.4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68</v>
      </c>
      <c r="M19" s="18"/>
      <c r="N19" s="135">
        <f>SUM(N14:N18)</f>
        <v>0</v>
      </c>
      <c r="O19" s="51"/>
      <c r="P19" s="135">
        <f>SUM(P14:P18)</f>
        <v>0</v>
      </c>
    </row>
    <row r="20" spans="1:16" x14ac:dyDescent="0.4">
      <c r="B20" s="277"/>
      <c r="C20" s="277"/>
      <c r="D20" s="277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10.8" customHeight="1" x14ac:dyDescent="0.5">
      <c r="B21" s="268" t="s">
        <v>63</v>
      </c>
      <c r="C21" s="268"/>
      <c r="D21" s="268"/>
      <c r="E21" s="21"/>
      <c r="G21" s="12"/>
      <c r="H21" s="261" t="s">
        <v>64</v>
      </c>
      <c r="I21" s="261"/>
      <c r="J21" s="261"/>
      <c r="K21" s="12"/>
      <c r="L21" s="5" t="s">
        <v>69</v>
      </c>
      <c r="M21" s="12"/>
      <c r="N21" s="5" t="s">
        <v>70</v>
      </c>
      <c r="O21" s="12"/>
      <c r="P21" s="5" t="s">
        <v>66</v>
      </c>
    </row>
    <row r="22" spans="1:16" s="61" customFormat="1" ht="12.6" x14ac:dyDescent="0.45">
      <c r="B22" s="283"/>
      <c r="C22" s="283"/>
      <c r="D22" s="283"/>
      <c r="E22" s="62"/>
      <c r="I22" s="64"/>
      <c r="J22" s="63"/>
      <c r="K22" s="64"/>
      <c r="L22" s="17" t="s">
        <v>14</v>
      </c>
      <c r="M22" s="12"/>
      <c r="N22" s="17" t="s">
        <v>14</v>
      </c>
      <c r="O22" s="12"/>
      <c r="P22" s="17" t="s">
        <v>14</v>
      </c>
    </row>
    <row r="23" spans="1:16" ht="8.0500000000000007" customHeight="1" x14ac:dyDescent="0.45">
      <c r="A23" s="275" t="s">
        <v>71</v>
      </c>
      <c r="B23" s="273"/>
      <c r="C23" s="273"/>
      <c r="D23" s="273"/>
      <c r="E23" s="24"/>
      <c r="G23" s="12"/>
      <c r="H23" s="262"/>
      <c r="I23" s="263"/>
      <c r="J23" s="264"/>
      <c r="K23" s="18"/>
      <c r="L23" s="133"/>
      <c r="M23" s="51"/>
      <c r="N23" s="133"/>
      <c r="O23" s="51"/>
      <c r="P23" s="133"/>
    </row>
    <row r="24" spans="1:16" ht="8.0500000000000007" customHeight="1" x14ac:dyDescent="0.45">
      <c r="A24" s="276"/>
      <c r="B24" s="273"/>
      <c r="C24" s="273"/>
      <c r="D24" s="273"/>
      <c r="E24" s="24"/>
      <c r="G24" s="12"/>
      <c r="H24" s="262"/>
      <c r="I24" s="263"/>
      <c r="J24" s="264"/>
      <c r="K24" s="18"/>
      <c r="L24" s="133"/>
      <c r="M24" s="51"/>
      <c r="N24" s="133"/>
      <c r="O24" s="51"/>
      <c r="P24" s="133"/>
    </row>
    <row r="25" spans="1:16" ht="8.0500000000000007" customHeight="1" x14ac:dyDescent="0.45">
      <c r="A25" s="276"/>
      <c r="B25" s="273"/>
      <c r="C25" s="273"/>
      <c r="D25" s="273"/>
      <c r="E25" s="24"/>
      <c r="G25" s="12"/>
      <c r="H25" s="262"/>
      <c r="I25" s="263"/>
      <c r="J25" s="264"/>
      <c r="K25" s="18"/>
      <c r="L25" s="133"/>
      <c r="M25" s="51"/>
      <c r="N25" s="133"/>
      <c r="O25" s="51"/>
      <c r="P25" s="133"/>
    </row>
    <row r="26" spans="1:16" ht="8.0500000000000007" customHeight="1" x14ac:dyDescent="0.45">
      <c r="A26" s="276"/>
      <c r="B26" s="273"/>
      <c r="C26" s="273"/>
      <c r="D26" s="273"/>
      <c r="E26" s="24"/>
      <c r="G26" s="12"/>
      <c r="H26" s="262"/>
      <c r="I26" s="263"/>
      <c r="J26" s="264"/>
      <c r="K26" s="18"/>
      <c r="L26" s="133"/>
      <c r="M26" s="51"/>
      <c r="N26" s="133"/>
      <c r="O26" s="51"/>
      <c r="P26" s="133"/>
    </row>
    <row r="27" spans="1:16" ht="8.0500000000000007" customHeight="1" x14ac:dyDescent="0.45">
      <c r="A27" s="276"/>
      <c r="B27" s="273"/>
      <c r="C27" s="273"/>
      <c r="D27" s="273"/>
      <c r="E27" s="24"/>
      <c r="G27" s="12"/>
      <c r="H27" s="262"/>
      <c r="I27" s="263"/>
      <c r="J27" s="264"/>
      <c r="K27" s="18"/>
      <c r="L27" s="133"/>
      <c r="M27" s="51"/>
      <c r="N27" s="133"/>
      <c r="O27" s="51"/>
      <c r="P27" s="133"/>
    </row>
    <row r="28" spans="1:16" ht="8.0500000000000007" customHeight="1" x14ac:dyDescent="0.45">
      <c r="A28" s="276"/>
      <c r="B28" s="273"/>
      <c r="C28" s="273"/>
      <c r="D28" s="273"/>
      <c r="E28" s="24"/>
      <c r="G28" s="12"/>
      <c r="H28" s="262"/>
      <c r="I28" s="263"/>
      <c r="J28" s="264"/>
      <c r="K28" s="18"/>
      <c r="L28" s="133"/>
      <c r="M28" s="51"/>
      <c r="N28" s="133"/>
      <c r="O28" s="51"/>
      <c r="P28" s="133"/>
    </row>
    <row r="29" spans="1:16" ht="8.0500000000000007" customHeight="1" x14ac:dyDescent="0.45">
      <c r="A29" s="276"/>
      <c r="B29" s="273"/>
      <c r="C29" s="273"/>
      <c r="D29" s="273"/>
      <c r="E29" s="24"/>
      <c r="G29" s="12"/>
      <c r="H29" s="262"/>
      <c r="I29" s="263"/>
      <c r="J29" s="264"/>
      <c r="K29" s="18"/>
      <c r="L29" s="133"/>
      <c r="M29" s="51"/>
      <c r="N29" s="133"/>
      <c r="O29" s="51"/>
      <c r="P29" s="133"/>
    </row>
    <row r="30" spans="1:16" ht="8.0500000000000007" customHeight="1" x14ac:dyDescent="0.45">
      <c r="A30" s="276"/>
      <c r="B30" s="273"/>
      <c r="C30" s="273"/>
      <c r="D30" s="273"/>
      <c r="E30" s="24"/>
      <c r="G30" s="12"/>
      <c r="H30" s="262"/>
      <c r="I30" s="263"/>
      <c r="J30" s="264"/>
      <c r="K30" s="18"/>
      <c r="L30" s="133"/>
      <c r="M30" s="51"/>
      <c r="N30" s="133"/>
      <c r="O30" s="51"/>
      <c r="P30" s="133"/>
    </row>
    <row r="31" spans="1:16" ht="8.0500000000000007" customHeight="1" x14ac:dyDescent="0.45">
      <c r="A31" s="276"/>
      <c r="B31" s="273"/>
      <c r="C31" s="273"/>
      <c r="D31" s="273"/>
      <c r="E31" s="24"/>
      <c r="G31" s="12"/>
      <c r="H31" s="262"/>
      <c r="I31" s="263"/>
      <c r="J31" s="264"/>
      <c r="K31" s="18"/>
      <c r="L31" s="134"/>
      <c r="M31" s="51"/>
      <c r="N31" s="134"/>
      <c r="O31" s="51"/>
      <c r="P31" s="134"/>
    </row>
    <row r="32" spans="1:16" ht="8.0500000000000007" customHeight="1" x14ac:dyDescent="0.4">
      <c r="A32" s="70"/>
      <c r="B32" s="71"/>
      <c r="C32" s="71"/>
      <c r="D32" s="71"/>
      <c r="E32" s="24"/>
      <c r="G32" s="12"/>
      <c r="I32" s="12"/>
      <c r="J32" s="72" t="s">
        <v>72</v>
      </c>
      <c r="K32" s="12"/>
      <c r="L32" s="135">
        <f>SUM(L23:L31)</f>
        <v>0</v>
      </c>
      <c r="M32" s="51"/>
      <c r="N32" s="135">
        <f>SUM(N23:N31)</f>
        <v>0</v>
      </c>
      <c r="O32" s="51"/>
      <c r="P32" s="135">
        <f>SUM(P23:P31)</f>
        <v>0</v>
      </c>
    </row>
    <row r="33" spans="1:16" ht="4.2" customHeight="1" x14ac:dyDescent="0.4">
      <c r="B33" s="281"/>
      <c r="C33" s="281"/>
      <c r="D33" s="281"/>
      <c r="E33" s="284"/>
      <c r="G33" s="284"/>
      <c r="H33" s="17"/>
      <c r="I33" s="274"/>
      <c r="J33" s="12"/>
      <c r="K33" s="12"/>
      <c r="L33" s="66"/>
      <c r="M33" s="274"/>
      <c r="N33" s="66"/>
      <c r="O33" s="282"/>
      <c r="P33" s="66"/>
    </row>
    <row r="34" spans="1:16" ht="7.8" customHeight="1" x14ac:dyDescent="0.5">
      <c r="B34" s="268" t="s">
        <v>63</v>
      </c>
      <c r="C34" s="268"/>
      <c r="D34" s="268"/>
      <c r="E34" s="284"/>
      <c r="G34" s="284"/>
      <c r="H34" s="17"/>
      <c r="I34" s="274"/>
      <c r="J34" s="261" t="s">
        <v>73</v>
      </c>
      <c r="K34" s="261"/>
      <c r="L34" s="261"/>
      <c r="M34" s="274"/>
      <c r="N34" s="5" t="s">
        <v>74</v>
      </c>
      <c r="O34" s="282"/>
      <c r="P34" s="5" t="s">
        <v>66</v>
      </c>
    </row>
    <row r="35" spans="1:16" s="61" customFormat="1" ht="12.6" x14ac:dyDescent="0.45">
      <c r="B35" s="283"/>
      <c r="C35" s="283"/>
      <c r="D35" s="283"/>
      <c r="E35" s="62"/>
      <c r="F35" s="1"/>
      <c r="H35" s="63"/>
      <c r="I35" s="64"/>
      <c r="J35" s="64"/>
      <c r="K35" s="64"/>
      <c r="M35" s="64"/>
      <c r="N35" s="17" t="s">
        <v>14</v>
      </c>
      <c r="O35" s="12"/>
      <c r="P35" s="17" t="s">
        <v>14</v>
      </c>
    </row>
    <row r="36" spans="1:16" ht="8.0500000000000007" customHeight="1" x14ac:dyDescent="0.45">
      <c r="A36" s="275" t="s">
        <v>75</v>
      </c>
      <c r="B36" s="273"/>
      <c r="C36" s="273"/>
      <c r="D36" s="273"/>
      <c r="E36" s="24"/>
      <c r="G36" s="12"/>
      <c r="H36" s="17"/>
      <c r="I36" s="12"/>
      <c r="J36" s="265"/>
      <c r="K36" s="266"/>
      <c r="L36" s="267"/>
      <c r="M36" s="12"/>
      <c r="N36" s="124"/>
      <c r="O36" s="132"/>
      <c r="P36" s="124"/>
    </row>
    <row r="37" spans="1:16" ht="8.0500000000000007" customHeight="1" x14ac:dyDescent="0.45">
      <c r="A37" s="276"/>
      <c r="B37" s="273"/>
      <c r="C37" s="273"/>
      <c r="D37" s="273"/>
      <c r="E37" s="24"/>
      <c r="G37" s="12"/>
      <c r="H37" s="17"/>
      <c r="I37" s="12"/>
      <c r="J37" s="265"/>
      <c r="K37" s="266"/>
      <c r="L37" s="267"/>
      <c r="M37" s="12"/>
      <c r="N37" s="124"/>
      <c r="O37" s="132"/>
      <c r="P37" s="124"/>
    </row>
    <row r="38" spans="1:16" ht="8.0500000000000007" customHeight="1" x14ac:dyDescent="0.45">
      <c r="A38" s="276"/>
      <c r="B38" s="273"/>
      <c r="C38" s="273"/>
      <c r="D38" s="273"/>
      <c r="E38" s="24"/>
      <c r="G38" s="12"/>
      <c r="H38" s="17"/>
      <c r="I38" s="12"/>
      <c r="J38" s="265"/>
      <c r="K38" s="266"/>
      <c r="L38" s="267"/>
      <c r="M38" s="12"/>
      <c r="N38" s="124"/>
      <c r="O38" s="132"/>
      <c r="P38" s="124"/>
    </row>
    <row r="39" spans="1:16" ht="8.0500000000000007" customHeight="1" x14ac:dyDescent="0.45">
      <c r="A39" s="276"/>
      <c r="B39" s="273"/>
      <c r="C39" s="273"/>
      <c r="D39" s="273"/>
      <c r="E39" s="24"/>
      <c r="G39" s="12"/>
      <c r="H39" s="17"/>
      <c r="I39" s="12"/>
      <c r="J39" s="265"/>
      <c r="K39" s="266"/>
      <c r="L39" s="267"/>
      <c r="M39" s="12"/>
      <c r="N39" s="124"/>
      <c r="O39" s="132"/>
      <c r="P39" s="124"/>
    </row>
    <row r="40" spans="1:16" ht="8.0500000000000007" customHeight="1" x14ac:dyDescent="0.45">
      <c r="A40" s="276"/>
      <c r="B40" s="273"/>
      <c r="C40" s="273"/>
      <c r="D40" s="273"/>
      <c r="E40" s="24"/>
      <c r="G40" s="12"/>
      <c r="H40" s="17"/>
      <c r="I40" s="12"/>
      <c r="J40" s="265"/>
      <c r="K40" s="266"/>
      <c r="L40" s="267"/>
      <c r="M40" s="12"/>
      <c r="N40" s="182"/>
      <c r="O40" s="132"/>
      <c r="P40" s="182"/>
    </row>
    <row r="41" spans="1:16" ht="8.0500000000000007" customHeight="1" x14ac:dyDescent="0.4">
      <c r="A41" s="70"/>
      <c r="B41" s="71"/>
      <c r="C41" s="71"/>
      <c r="D41" s="71"/>
      <c r="E41" s="24"/>
      <c r="G41" s="12"/>
      <c r="H41" s="17"/>
      <c r="I41" s="12"/>
      <c r="K41" s="12"/>
      <c r="L41" s="72" t="s">
        <v>72</v>
      </c>
      <c r="M41" s="12"/>
      <c r="N41" s="183">
        <f>SUM(N36:N40)</f>
        <v>0</v>
      </c>
      <c r="O41" s="132"/>
      <c r="P41" s="183">
        <f>SUM(P36:P40)</f>
        <v>0</v>
      </c>
    </row>
    <row r="42" spans="1:16" x14ac:dyDescent="0.4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2.8" x14ac:dyDescent="0.5">
      <c r="B43" s="268" t="s">
        <v>63</v>
      </c>
      <c r="C43" s="268"/>
      <c r="D43" s="268"/>
      <c r="E43" s="12"/>
      <c r="G43" s="12"/>
      <c r="H43" s="12"/>
      <c r="I43" s="12"/>
      <c r="J43" s="261" t="s">
        <v>73</v>
      </c>
      <c r="K43" s="261"/>
      <c r="L43" s="261"/>
      <c r="M43" s="12"/>
      <c r="N43" s="17" t="s">
        <v>76</v>
      </c>
      <c r="O43" s="12"/>
      <c r="P43" s="5" t="s">
        <v>66</v>
      </c>
    </row>
    <row r="44" spans="1:16" s="61" customFormat="1" ht="12.6" x14ac:dyDescent="0.45">
      <c r="B44" s="283"/>
      <c r="C44" s="283"/>
      <c r="D44" s="283"/>
      <c r="E44" s="62"/>
      <c r="F44" s="63"/>
      <c r="H44" s="63"/>
      <c r="I44" s="64"/>
      <c r="J44" s="64"/>
      <c r="K44" s="64"/>
      <c r="L44" s="63"/>
      <c r="M44" s="64"/>
      <c r="N44" s="17" t="s">
        <v>14</v>
      </c>
      <c r="O44" s="12"/>
      <c r="P44" s="17" t="s">
        <v>14</v>
      </c>
    </row>
    <row r="45" spans="1:16" ht="8.0500000000000007" customHeight="1" x14ac:dyDescent="0.45">
      <c r="A45" s="275" t="s">
        <v>77</v>
      </c>
      <c r="B45" s="273"/>
      <c r="C45" s="273"/>
      <c r="D45" s="273"/>
      <c r="E45" s="24"/>
      <c r="G45" s="12"/>
      <c r="H45" s="12"/>
      <c r="I45" s="12"/>
      <c r="J45" s="265"/>
      <c r="K45" s="266"/>
      <c r="L45" s="267"/>
      <c r="M45" s="12"/>
      <c r="N45" s="101"/>
      <c r="O45" s="51"/>
      <c r="P45" s="101"/>
    </row>
    <row r="46" spans="1:16" ht="8.0500000000000007" customHeight="1" x14ac:dyDescent="0.45">
      <c r="A46" s="276"/>
      <c r="B46" s="273"/>
      <c r="C46" s="273"/>
      <c r="D46" s="273"/>
      <c r="E46" s="24"/>
      <c r="G46" s="12"/>
      <c r="H46" s="12"/>
      <c r="I46" s="12"/>
      <c r="J46" s="265"/>
      <c r="K46" s="266"/>
      <c r="L46" s="267"/>
      <c r="M46" s="12"/>
      <c r="N46" s="101"/>
      <c r="O46" s="51"/>
      <c r="P46" s="101"/>
    </row>
    <row r="47" spans="1:16" ht="8.0500000000000007" customHeight="1" x14ac:dyDescent="0.45">
      <c r="A47" s="276"/>
      <c r="B47" s="273"/>
      <c r="C47" s="273"/>
      <c r="D47" s="273"/>
      <c r="E47" s="24"/>
      <c r="G47" s="12"/>
      <c r="H47" s="12"/>
      <c r="I47" s="12"/>
      <c r="J47" s="265"/>
      <c r="K47" s="266"/>
      <c r="L47" s="267"/>
      <c r="M47" s="12"/>
      <c r="N47" s="136"/>
      <c r="O47" s="51"/>
      <c r="P47" s="136"/>
    </row>
    <row r="48" spans="1:16" ht="8.0500000000000007" customHeight="1" x14ac:dyDescent="0.4">
      <c r="A48" s="70"/>
      <c r="B48" s="71"/>
      <c r="C48" s="71"/>
      <c r="D48" s="71"/>
      <c r="E48" s="24"/>
      <c r="G48" s="12"/>
      <c r="H48" s="12"/>
      <c r="I48" s="12"/>
      <c r="K48" s="12"/>
      <c r="L48" s="72" t="s">
        <v>72</v>
      </c>
      <c r="M48" s="12"/>
      <c r="N48" s="135">
        <f>SUM(N45:N47)</f>
        <v>0</v>
      </c>
      <c r="O48" s="51"/>
      <c r="P48" s="135">
        <f>SUM(P45:P47)</f>
        <v>0</v>
      </c>
    </row>
    <row r="49" spans="1:16" x14ac:dyDescent="0.4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16.2" customHeight="1" x14ac:dyDescent="0.5">
      <c r="A50" s="73" t="s">
        <v>78</v>
      </c>
      <c r="B50" s="285" t="s">
        <v>79</v>
      </c>
      <c r="C50" s="285"/>
      <c r="D50" s="285"/>
      <c r="E50" s="285"/>
      <c r="F50" s="285"/>
      <c r="G50" s="74"/>
      <c r="H50" s="286" t="s">
        <v>80</v>
      </c>
      <c r="I50" s="286"/>
      <c r="J50" s="286"/>
      <c r="K50" s="286"/>
      <c r="L50" s="286"/>
      <c r="M50" s="75"/>
      <c r="N50" s="75"/>
      <c r="O50" s="76"/>
      <c r="P50" s="77" t="s">
        <v>81</v>
      </c>
    </row>
    <row r="51" spans="1:16" ht="13.5" customHeight="1" x14ac:dyDescent="0.45">
      <c r="A51" s="51"/>
      <c r="B51" s="262" t="s">
        <v>136</v>
      </c>
      <c r="C51" s="253"/>
      <c r="D51" s="253"/>
      <c r="E51" s="253"/>
      <c r="F51" s="254"/>
      <c r="G51" s="65"/>
      <c r="H51" s="252" t="s">
        <v>136</v>
      </c>
      <c r="I51" s="253"/>
      <c r="J51" s="253"/>
      <c r="K51" s="253"/>
      <c r="L51" s="253"/>
      <c r="M51" s="253"/>
      <c r="N51" s="254"/>
      <c r="P51" s="78">
        <v>46216</v>
      </c>
    </row>
    <row r="52" spans="1:16" ht="13.5" customHeight="1" x14ac:dyDescent="0.4">
      <c r="A52" s="51"/>
      <c r="B52" s="255"/>
      <c r="C52" s="256"/>
      <c r="D52" s="256"/>
      <c r="E52" s="256"/>
      <c r="F52" s="257"/>
      <c r="G52" s="65"/>
      <c r="H52" s="258"/>
      <c r="I52" s="259"/>
      <c r="J52" s="259"/>
      <c r="K52" s="259"/>
      <c r="L52" s="259"/>
      <c r="M52" s="259"/>
      <c r="N52" s="260"/>
      <c r="P52" s="79"/>
    </row>
    <row r="53" spans="1:16" ht="13.8" x14ac:dyDescent="0.4">
      <c r="F53" s="65"/>
      <c r="G53" s="65"/>
    </row>
    <row r="54" spans="1:16" ht="12.6" x14ac:dyDescent="0.45">
      <c r="B54" s="195" t="s">
        <v>82</v>
      </c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6"/>
  <sheetViews>
    <sheetView workbookViewId="0"/>
  </sheetViews>
  <sheetFormatPr defaultColWidth="9.1640625" defaultRowHeight="12.3" x14ac:dyDescent="0.4"/>
  <cols>
    <col min="1" max="1" width="31.71875" style="1" customWidth="1"/>
    <col min="2" max="2" width="15.44140625" style="30" customWidth="1"/>
    <col min="3" max="3" width="1.71875" style="1" customWidth="1"/>
    <col min="4" max="4" width="15.44140625" style="1" customWidth="1"/>
    <col min="5" max="5" width="1.5546875" style="1" customWidth="1"/>
    <col min="6" max="6" width="15.44140625" style="1" customWidth="1"/>
    <col min="7" max="7" width="1.44140625" style="1" customWidth="1"/>
    <col min="8" max="8" width="15.44140625" style="1" customWidth="1"/>
    <col min="9" max="9" width="1.5546875" style="1" customWidth="1"/>
    <col min="10" max="11" width="14.71875" style="1" customWidth="1"/>
    <col min="12" max="16384" width="9.1640625" style="1"/>
  </cols>
  <sheetData>
    <row r="1" spans="1:12" ht="11.1" customHeight="1" x14ac:dyDescent="0.7">
      <c r="B1" s="287" t="str">
        <f>'R&amp;P Accounts'!B2</f>
        <v>Elphinstone Research Group</v>
      </c>
      <c r="C1" s="287"/>
      <c r="D1" s="287"/>
      <c r="E1" s="287"/>
      <c r="F1" s="287"/>
      <c r="G1" s="287"/>
      <c r="H1" s="287"/>
      <c r="I1" s="287"/>
      <c r="J1" s="287"/>
      <c r="K1" s="308" t="str">
        <f>'R&amp;P Accounts'!L2</f>
        <v>SC054318</v>
      </c>
      <c r="L1" s="308"/>
    </row>
    <row r="2" spans="1:12" ht="4.2" customHeight="1" x14ac:dyDescent="0.4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</row>
    <row r="3" spans="1:12" s="46" customFormat="1" ht="10.5" customHeight="1" x14ac:dyDescent="0.4">
      <c r="A3" s="42" t="s">
        <v>83</v>
      </c>
      <c r="B3" s="43"/>
      <c r="C3" s="42"/>
      <c r="D3" s="42"/>
      <c r="E3" s="42"/>
      <c r="F3" s="42"/>
      <c r="G3" s="309"/>
      <c r="H3" s="309"/>
      <c r="I3" s="309"/>
      <c r="J3" s="309"/>
      <c r="K3" s="81"/>
    </row>
    <row r="4" spans="1:12" ht="6" customHeight="1" x14ac:dyDescent="0.4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2" ht="8.0500000000000007" customHeight="1" x14ac:dyDescent="0.4">
      <c r="A5" s="305" t="s">
        <v>84</v>
      </c>
      <c r="B5" s="312" t="s">
        <v>137</v>
      </c>
      <c r="C5" s="313"/>
      <c r="D5" s="313"/>
      <c r="E5" s="313"/>
      <c r="F5" s="313"/>
      <c r="G5" s="313"/>
      <c r="H5" s="313"/>
      <c r="I5" s="313"/>
      <c r="J5" s="313"/>
      <c r="K5" s="314"/>
    </row>
    <row r="6" spans="1:12" ht="8.0500000000000007" customHeight="1" x14ac:dyDescent="0.4">
      <c r="A6" s="306"/>
      <c r="B6" s="315"/>
      <c r="C6" s="316"/>
      <c r="D6" s="316"/>
      <c r="E6" s="316"/>
      <c r="F6" s="316"/>
      <c r="G6" s="316"/>
      <c r="H6" s="316"/>
      <c r="I6" s="316"/>
      <c r="J6" s="316"/>
      <c r="K6" s="317"/>
    </row>
    <row r="7" spans="1:12" ht="11.7" customHeight="1" x14ac:dyDescent="0.4">
      <c r="A7" s="306"/>
      <c r="B7" s="315"/>
      <c r="C7" s="316"/>
      <c r="D7" s="316"/>
      <c r="E7" s="316"/>
      <c r="F7" s="316"/>
      <c r="G7" s="316"/>
      <c r="H7" s="316"/>
      <c r="I7" s="316"/>
      <c r="J7" s="316"/>
      <c r="K7" s="317"/>
    </row>
    <row r="8" spans="1:12" ht="16.5" customHeight="1" x14ac:dyDescent="0.4">
      <c r="A8" s="306"/>
      <c r="B8" s="315"/>
      <c r="C8" s="316"/>
      <c r="D8" s="316"/>
      <c r="E8" s="316"/>
      <c r="F8" s="316"/>
      <c r="G8" s="316"/>
      <c r="H8" s="316"/>
      <c r="I8" s="316"/>
      <c r="J8" s="316"/>
      <c r="K8" s="317"/>
    </row>
    <row r="9" spans="1:12" ht="25.8" customHeight="1" x14ac:dyDescent="0.4">
      <c r="A9" s="306"/>
      <c r="B9" s="318"/>
      <c r="C9" s="319"/>
      <c r="D9" s="319"/>
      <c r="E9" s="319"/>
      <c r="F9" s="319"/>
      <c r="G9" s="319"/>
      <c r="H9" s="319"/>
      <c r="I9" s="319"/>
      <c r="J9" s="319"/>
      <c r="K9" s="320"/>
    </row>
    <row r="10" spans="1:12" x14ac:dyDescent="0.4">
      <c r="A10" s="284"/>
      <c r="B10" s="310"/>
      <c r="C10" s="310"/>
      <c r="D10" s="310"/>
      <c r="E10" s="310"/>
      <c r="F10" s="310"/>
      <c r="G10" s="310"/>
      <c r="H10" s="310"/>
      <c r="I10" s="310"/>
      <c r="J10" s="310"/>
      <c r="K10" s="310"/>
    </row>
    <row r="11" spans="1:12" ht="10.8" customHeight="1" x14ac:dyDescent="0.4">
      <c r="B11" s="321" t="s">
        <v>85</v>
      </c>
      <c r="C11" s="321"/>
      <c r="D11" s="321"/>
      <c r="E11" s="321"/>
      <c r="F11" s="321"/>
      <c r="G11" s="12"/>
      <c r="H11" s="17" t="s">
        <v>86</v>
      </c>
      <c r="I11" s="12"/>
      <c r="J11" s="17" t="s">
        <v>87</v>
      </c>
      <c r="K11" s="17" t="s">
        <v>88</v>
      </c>
    </row>
    <row r="12" spans="1:12" ht="8.0500000000000007" customHeight="1" x14ac:dyDescent="0.5">
      <c r="A12" s="305" t="s">
        <v>89</v>
      </c>
      <c r="B12" s="293" t="s">
        <v>138</v>
      </c>
      <c r="C12" s="294"/>
      <c r="D12" s="294"/>
      <c r="E12" s="294"/>
      <c r="F12" s="295"/>
      <c r="G12" s="18"/>
      <c r="H12" s="166"/>
      <c r="I12" s="167"/>
      <c r="J12" s="168">
        <v>0</v>
      </c>
      <c r="K12" s="169">
        <v>0</v>
      </c>
    </row>
    <row r="13" spans="1:12" ht="8.0500000000000007" customHeight="1" x14ac:dyDescent="0.5">
      <c r="A13" s="306"/>
      <c r="B13" s="293"/>
      <c r="C13" s="294"/>
      <c r="D13" s="294"/>
      <c r="E13" s="294"/>
      <c r="F13" s="295"/>
      <c r="G13" s="18"/>
      <c r="H13" s="166"/>
      <c r="I13" s="167"/>
      <c r="J13" s="168"/>
      <c r="K13" s="169"/>
    </row>
    <row r="14" spans="1:12" ht="8.0500000000000007" customHeight="1" x14ac:dyDescent="0.5">
      <c r="A14" s="306"/>
      <c r="B14" s="293"/>
      <c r="C14" s="294"/>
      <c r="D14" s="294"/>
      <c r="E14" s="294"/>
      <c r="F14" s="295"/>
      <c r="G14" s="18"/>
      <c r="H14" s="166"/>
      <c r="I14" s="167"/>
      <c r="J14" s="168"/>
      <c r="K14" s="169"/>
    </row>
    <row r="15" spans="1:12" ht="8.0500000000000007" customHeight="1" x14ac:dyDescent="0.5">
      <c r="A15" s="306"/>
      <c r="B15" s="293"/>
      <c r="C15" s="294"/>
      <c r="D15" s="294"/>
      <c r="E15" s="294"/>
      <c r="F15" s="295"/>
      <c r="G15" s="18"/>
      <c r="H15" s="166"/>
      <c r="I15" s="167"/>
      <c r="J15" s="168"/>
      <c r="K15" s="169"/>
    </row>
    <row r="16" spans="1:12" ht="8.0500000000000007" customHeight="1" x14ac:dyDescent="0.5">
      <c r="A16" s="306"/>
      <c r="B16" s="296"/>
      <c r="C16" s="297"/>
      <c r="D16" s="297"/>
      <c r="E16" s="297"/>
      <c r="F16" s="298"/>
      <c r="G16" s="18"/>
      <c r="H16" s="166"/>
      <c r="I16" s="167"/>
      <c r="J16" s="168"/>
      <c r="K16" s="170"/>
    </row>
    <row r="17" spans="1:11" ht="8.1" customHeight="1" x14ac:dyDescent="0.5">
      <c r="A17" s="12"/>
      <c r="B17" s="307" t="s">
        <v>68</v>
      </c>
      <c r="C17" s="307"/>
      <c r="D17" s="307"/>
      <c r="E17" s="307"/>
      <c r="F17" s="307"/>
      <c r="G17" s="307"/>
      <c r="H17" s="307"/>
      <c r="I17" s="307"/>
      <c r="J17" s="307"/>
      <c r="K17" s="184">
        <f>SUM(K12:K16)</f>
        <v>0</v>
      </c>
    </row>
    <row r="18" spans="1:11" ht="6.3" customHeight="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8.0500000000000007" customHeight="1" x14ac:dyDescent="0.4">
      <c r="A19" s="60" t="s">
        <v>90</v>
      </c>
      <c r="B19" s="299" t="s">
        <v>91</v>
      </c>
      <c r="C19" s="300"/>
      <c r="D19" s="300"/>
      <c r="E19" s="300"/>
      <c r="F19" s="300"/>
      <c r="G19" s="300"/>
      <c r="H19" s="300"/>
      <c r="I19" s="300"/>
      <c r="J19" s="301"/>
      <c r="K19" s="326" t="s">
        <v>139</v>
      </c>
    </row>
    <row r="20" spans="1:11" ht="6.9" customHeight="1" x14ac:dyDescent="0.4">
      <c r="A20" s="16"/>
      <c r="B20" s="302"/>
      <c r="C20" s="303"/>
      <c r="D20" s="303"/>
      <c r="E20" s="303"/>
      <c r="F20" s="303"/>
      <c r="G20" s="303"/>
      <c r="H20" s="303"/>
      <c r="I20" s="303"/>
      <c r="J20" s="304"/>
      <c r="K20" s="327"/>
    </row>
    <row r="21" spans="1:11" ht="5.0999999999999996" customHeight="1" x14ac:dyDescent="0.4">
      <c r="A21" s="284"/>
      <c r="B21" s="284"/>
      <c r="C21" s="284"/>
      <c r="D21" s="284"/>
      <c r="E21" s="284"/>
      <c r="F21" s="284"/>
      <c r="G21" s="284"/>
      <c r="H21" s="284"/>
      <c r="I21" s="284"/>
      <c r="J21" s="284"/>
      <c r="K21" s="284"/>
    </row>
    <row r="22" spans="1:11" ht="10.8" customHeight="1" x14ac:dyDescent="0.4">
      <c r="B22" s="321" t="s">
        <v>92</v>
      </c>
      <c r="C22" s="321"/>
      <c r="D22" s="321"/>
      <c r="E22" s="321"/>
      <c r="F22" s="321"/>
      <c r="G22" s="321"/>
      <c r="H22" s="321"/>
      <c r="I22" s="321"/>
      <c r="J22" s="321"/>
      <c r="K22" s="17" t="s">
        <v>88</v>
      </c>
    </row>
    <row r="23" spans="1:11" ht="7.8" customHeight="1" x14ac:dyDescent="0.45">
      <c r="A23" s="305" t="s">
        <v>93</v>
      </c>
      <c r="B23" s="293"/>
      <c r="C23" s="294"/>
      <c r="D23" s="294"/>
      <c r="E23" s="294"/>
      <c r="F23" s="294"/>
      <c r="G23" s="294"/>
      <c r="H23" s="294"/>
      <c r="I23" s="294"/>
      <c r="J23" s="295"/>
      <c r="K23" s="90"/>
    </row>
    <row r="24" spans="1:11" ht="8.0500000000000007" customHeight="1" x14ac:dyDescent="0.45">
      <c r="A24" s="306"/>
      <c r="B24" s="293"/>
      <c r="C24" s="294"/>
      <c r="D24" s="294"/>
      <c r="E24" s="294"/>
      <c r="F24" s="294"/>
      <c r="G24" s="294"/>
      <c r="H24" s="294"/>
      <c r="I24" s="294"/>
      <c r="J24" s="295"/>
      <c r="K24" s="90"/>
    </row>
    <row r="25" spans="1:11" ht="8.0500000000000007" customHeight="1" x14ac:dyDescent="0.45">
      <c r="A25" s="306"/>
      <c r="B25" s="293"/>
      <c r="C25" s="294"/>
      <c r="D25" s="294"/>
      <c r="E25" s="294"/>
      <c r="F25" s="294"/>
      <c r="G25" s="294"/>
      <c r="H25" s="294"/>
      <c r="I25" s="294"/>
      <c r="J25" s="295"/>
      <c r="K25" s="90"/>
    </row>
    <row r="26" spans="1:11" ht="8.0500000000000007" customHeight="1" x14ac:dyDescent="0.45">
      <c r="A26" s="306"/>
      <c r="B26" s="293"/>
      <c r="C26" s="294"/>
      <c r="D26" s="294"/>
      <c r="E26" s="294"/>
      <c r="F26" s="294"/>
      <c r="G26" s="294"/>
      <c r="H26" s="294"/>
      <c r="I26" s="294"/>
      <c r="J26" s="295"/>
      <c r="K26" s="90"/>
    </row>
    <row r="27" spans="1:11" ht="8.0500000000000007" customHeight="1" x14ac:dyDescent="0.45">
      <c r="A27" s="306"/>
      <c r="B27" s="296"/>
      <c r="C27" s="297"/>
      <c r="D27" s="297"/>
      <c r="E27" s="297"/>
      <c r="F27" s="297"/>
      <c r="G27" s="297"/>
      <c r="H27" s="297"/>
      <c r="I27" s="297"/>
      <c r="J27" s="298"/>
      <c r="K27" s="90"/>
    </row>
    <row r="28" spans="1:11" x14ac:dyDescent="0.4">
      <c r="A28" s="284"/>
      <c r="B28" s="284"/>
      <c r="C28" s="284"/>
      <c r="D28" s="284"/>
      <c r="E28" s="284"/>
      <c r="F28" s="284"/>
      <c r="G28" s="284"/>
      <c r="H28" s="284"/>
      <c r="I28" s="284"/>
      <c r="J28" s="284"/>
      <c r="K28" s="284"/>
    </row>
    <row r="29" spans="1:11" ht="8.0500000000000007" customHeight="1" x14ac:dyDescent="0.4">
      <c r="A29" s="60" t="s">
        <v>94</v>
      </c>
      <c r="B29" s="299" t="s">
        <v>95</v>
      </c>
      <c r="C29" s="300"/>
      <c r="D29" s="300"/>
      <c r="E29" s="300"/>
      <c r="F29" s="300"/>
      <c r="G29" s="300"/>
      <c r="H29" s="300"/>
      <c r="I29" s="300"/>
      <c r="J29" s="301"/>
      <c r="K29" s="291" t="s">
        <v>139</v>
      </c>
    </row>
    <row r="30" spans="1:11" ht="6.9" customHeight="1" x14ac:dyDescent="0.4">
      <c r="A30" s="16"/>
      <c r="B30" s="302"/>
      <c r="C30" s="303"/>
      <c r="D30" s="303"/>
      <c r="E30" s="303"/>
      <c r="F30" s="303"/>
      <c r="G30" s="303"/>
      <c r="H30" s="303"/>
      <c r="I30" s="303"/>
      <c r="J30" s="304"/>
      <c r="K30" s="292"/>
    </row>
    <row r="31" spans="1:11" ht="5.0999999999999996" customHeight="1" x14ac:dyDescent="0.4">
      <c r="A31" s="284"/>
      <c r="B31" s="284"/>
      <c r="C31" s="284"/>
      <c r="D31" s="284"/>
      <c r="E31" s="284"/>
      <c r="F31" s="284"/>
      <c r="G31" s="284"/>
      <c r="H31" s="284"/>
      <c r="I31" s="284"/>
      <c r="J31" s="284"/>
      <c r="K31" s="284"/>
    </row>
    <row r="32" spans="1:11" ht="10.8" customHeight="1" x14ac:dyDescent="0.4">
      <c r="A32" s="311"/>
      <c r="B32" s="311"/>
      <c r="C32" s="311"/>
      <c r="D32" s="311"/>
      <c r="E32" s="311"/>
      <c r="F32" s="311"/>
      <c r="G32" s="311"/>
      <c r="H32" s="311"/>
      <c r="I32" s="12"/>
      <c r="J32" s="17" t="s">
        <v>96</v>
      </c>
      <c r="K32" s="17" t="s">
        <v>88</v>
      </c>
    </row>
    <row r="33" spans="1:11" ht="8.0500000000000007" customHeight="1" x14ac:dyDescent="0.45">
      <c r="A33" s="305" t="s">
        <v>97</v>
      </c>
      <c r="B33" s="293"/>
      <c r="C33" s="294"/>
      <c r="D33" s="294"/>
      <c r="E33" s="294"/>
      <c r="F33" s="294"/>
      <c r="G33" s="294"/>
      <c r="H33" s="295"/>
      <c r="I33" s="18"/>
      <c r="J33" s="90"/>
      <c r="K33" s="90"/>
    </row>
    <row r="34" spans="1:11" ht="8.0500000000000007" customHeight="1" x14ac:dyDescent="0.45">
      <c r="A34" s="306"/>
      <c r="B34" s="293"/>
      <c r="C34" s="294"/>
      <c r="D34" s="294"/>
      <c r="E34" s="294"/>
      <c r="F34" s="294"/>
      <c r="G34" s="294"/>
      <c r="H34" s="295"/>
      <c r="I34" s="18"/>
      <c r="J34" s="90"/>
      <c r="K34" s="90"/>
    </row>
    <row r="35" spans="1:11" ht="8.0500000000000007" customHeight="1" x14ac:dyDescent="0.45">
      <c r="A35" s="306"/>
      <c r="B35" s="293"/>
      <c r="C35" s="294"/>
      <c r="D35" s="294"/>
      <c r="E35" s="294"/>
      <c r="F35" s="294"/>
      <c r="G35" s="294"/>
      <c r="H35" s="295"/>
      <c r="I35" s="18"/>
      <c r="J35" s="90"/>
      <c r="K35" s="90"/>
    </row>
    <row r="36" spans="1:11" ht="8.0500000000000007" customHeight="1" x14ac:dyDescent="0.45">
      <c r="A36" s="306"/>
      <c r="B36" s="293"/>
      <c r="C36" s="294"/>
      <c r="D36" s="294"/>
      <c r="E36" s="294"/>
      <c r="F36" s="294"/>
      <c r="G36" s="294"/>
      <c r="H36" s="295"/>
      <c r="I36" s="18"/>
      <c r="J36" s="90"/>
      <c r="K36" s="90"/>
    </row>
    <row r="37" spans="1:11" ht="8.0500000000000007" customHeight="1" x14ac:dyDescent="0.45">
      <c r="A37" s="306"/>
      <c r="B37" s="296"/>
      <c r="C37" s="297"/>
      <c r="D37" s="297"/>
      <c r="E37" s="297"/>
      <c r="F37" s="297"/>
      <c r="G37" s="297"/>
      <c r="H37" s="298"/>
      <c r="I37" s="18"/>
      <c r="J37" s="90"/>
      <c r="K37" s="90"/>
    </row>
    <row r="38" spans="1:11" x14ac:dyDescent="0.4">
      <c r="A38" s="284"/>
      <c r="B38" s="284"/>
      <c r="C38" s="284"/>
      <c r="D38" s="284"/>
      <c r="E38" s="284"/>
      <c r="F38" s="284"/>
      <c r="G38" s="284"/>
      <c r="H38" s="284"/>
      <c r="I38" s="284"/>
      <c r="J38" s="284"/>
      <c r="K38" s="284"/>
    </row>
    <row r="39" spans="1:11" ht="34.200000000000003" x14ac:dyDescent="0.5">
      <c r="B39" s="325" t="s">
        <v>98</v>
      </c>
      <c r="C39" s="325"/>
      <c r="D39" s="325"/>
      <c r="E39" s="12"/>
      <c r="F39" s="325" t="s">
        <v>99</v>
      </c>
      <c r="G39" s="325"/>
      <c r="H39" s="325"/>
      <c r="I39" s="12"/>
      <c r="J39" s="17" t="s">
        <v>100</v>
      </c>
      <c r="K39" s="17" t="s">
        <v>101</v>
      </c>
    </row>
    <row r="40" spans="1:11" ht="8.0500000000000007" customHeight="1" x14ac:dyDescent="0.45">
      <c r="A40" s="305" t="s">
        <v>102</v>
      </c>
      <c r="B40" s="293" t="s">
        <v>140</v>
      </c>
      <c r="C40" s="294"/>
      <c r="D40" s="295"/>
      <c r="E40" s="91"/>
      <c r="F40" s="322"/>
      <c r="G40" s="323"/>
      <c r="H40" s="324"/>
      <c r="I40" s="18"/>
      <c r="J40" s="90"/>
      <c r="K40" s="90"/>
    </row>
    <row r="41" spans="1:11" ht="8.0500000000000007" customHeight="1" x14ac:dyDescent="0.45">
      <c r="A41" s="306"/>
      <c r="B41" s="296"/>
      <c r="C41" s="297"/>
      <c r="D41" s="298"/>
      <c r="E41" s="91"/>
      <c r="F41" s="322"/>
      <c r="G41" s="323"/>
      <c r="H41" s="324"/>
      <c r="I41" s="18"/>
      <c r="J41" s="90"/>
      <c r="K41" s="90"/>
    </row>
    <row r="42" spans="1:11" ht="8.0500000000000007" customHeight="1" x14ac:dyDescent="0.45">
      <c r="A42" s="306"/>
      <c r="B42" s="293"/>
      <c r="C42" s="294"/>
      <c r="D42" s="295"/>
      <c r="E42" s="91"/>
      <c r="F42" s="322"/>
      <c r="G42" s="323"/>
      <c r="H42" s="324"/>
      <c r="I42" s="18"/>
      <c r="J42" s="90"/>
      <c r="K42" s="90"/>
    </row>
    <row r="43" spans="1:11" ht="8.0500000000000007" customHeight="1" x14ac:dyDescent="0.45">
      <c r="A43" s="306"/>
      <c r="B43" s="293"/>
      <c r="C43" s="294"/>
      <c r="D43" s="295"/>
      <c r="E43" s="91"/>
      <c r="F43" s="322"/>
      <c r="G43" s="323"/>
      <c r="H43" s="324"/>
      <c r="I43" s="18"/>
      <c r="J43" s="90"/>
      <c r="K43" s="90"/>
    </row>
    <row r="44" spans="1:11" ht="8.0500000000000007" customHeight="1" x14ac:dyDescent="0.45">
      <c r="A44" s="306"/>
      <c r="B44" s="296"/>
      <c r="C44" s="297"/>
      <c r="D44" s="298"/>
      <c r="E44" s="91"/>
      <c r="F44" s="322"/>
      <c r="G44" s="323"/>
      <c r="H44" s="324"/>
      <c r="I44" s="18"/>
      <c r="J44" s="90"/>
      <c r="K44" s="90"/>
    </row>
    <row r="45" spans="1:11" x14ac:dyDescent="0.4">
      <c r="A45" s="311"/>
      <c r="B45" s="338"/>
      <c r="C45" s="338"/>
      <c r="D45" s="338"/>
      <c r="E45" s="338"/>
      <c r="F45" s="338"/>
      <c r="G45" s="338"/>
      <c r="H45" s="338"/>
      <c r="I45" s="338"/>
      <c r="J45" s="338"/>
      <c r="K45" s="338"/>
    </row>
    <row r="46" spans="1:11" ht="7.8" customHeight="1" x14ac:dyDescent="0.4">
      <c r="A46" s="328" t="s">
        <v>103</v>
      </c>
      <c r="B46" s="329" t="s">
        <v>141</v>
      </c>
      <c r="C46" s="330"/>
      <c r="D46" s="330"/>
      <c r="E46" s="330"/>
      <c r="F46" s="330"/>
      <c r="G46" s="330"/>
      <c r="H46" s="330"/>
      <c r="I46" s="330"/>
      <c r="J46" s="330"/>
      <c r="K46" s="331"/>
    </row>
    <row r="47" spans="1:11" ht="7.8" customHeight="1" x14ac:dyDescent="0.4">
      <c r="A47" s="328"/>
      <c r="B47" s="332"/>
      <c r="C47" s="333"/>
      <c r="D47" s="333"/>
      <c r="E47" s="333"/>
      <c r="F47" s="333"/>
      <c r="G47" s="333"/>
      <c r="H47" s="333"/>
      <c r="I47" s="333"/>
      <c r="J47" s="333"/>
      <c r="K47" s="334"/>
    </row>
    <row r="48" spans="1:11" ht="7.8" customHeight="1" x14ac:dyDescent="0.4">
      <c r="A48" s="328"/>
      <c r="B48" s="332"/>
      <c r="C48" s="333"/>
      <c r="D48" s="333"/>
      <c r="E48" s="333"/>
      <c r="F48" s="333"/>
      <c r="G48" s="333"/>
      <c r="H48" s="333"/>
      <c r="I48" s="333"/>
      <c r="J48" s="333"/>
      <c r="K48" s="334"/>
    </row>
    <row r="49" spans="1:11" ht="7.8" customHeight="1" x14ac:dyDescent="0.4">
      <c r="A49" s="328"/>
      <c r="B49" s="332"/>
      <c r="C49" s="333"/>
      <c r="D49" s="333"/>
      <c r="E49" s="333"/>
      <c r="F49" s="333"/>
      <c r="G49" s="333"/>
      <c r="H49" s="333"/>
      <c r="I49" s="333"/>
      <c r="J49" s="333"/>
      <c r="K49" s="334"/>
    </row>
    <row r="50" spans="1:11" ht="4.2" customHeight="1" x14ac:dyDescent="0.4">
      <c r="A50" s="328"/>
      <c r="B50" s="332"/>
      <c r="C50" s="333"/>
      <c r="D50" s="333"/>
      <c r="E50" s="333"/>
      <c r="F50" s="333"/>
      <c r="G50" s="333"/>
      <c r="H50" s="333"/>
      <c r="I50" s="333"/>
      <c r="J50" s="333"/>
      <c r="K50" s="334"/>
    </row>
    <row r="51" spans="1:11" ht="4.5" customHeight="1" x14ac:dyDescent="0.4">
      <c r="A51" s="328"/>
      <c r="B51" s="332"/>
      <c r="C51" s="333"/>
      <c r="D51" s="333"/>
      <c r="E51" s="333"/>
      <c r="F51" s="333"/>
      <c r="G51" s="333"/>
      <c r="H51" s="333"/>
      <c r="I51" s="333"/>
      <c r="J51" s="333"/>
      <c r="K51" s="334"/>
    </row>
    <row r="52" spans="1:11" ht="5.0999999999999996" customHeight="1" x14ac:dyDescent="0.4">
      <c r="A52" s="328"/>
      <c r="B52" s="332"/>
      <c r="C52" s="333"/>
      <c r="D52" s="333"/>
      <c r="E52" s="333"/>
      <c r="F52" s="333"/>
      <c r="G52" s="333"/>
      <c r="H52" s="333"/>
      <c r="I52" s="333"/>
      <c r="J52" s="333"/>
      <c r="K52" s="334"/>
    </row>
    <row r="53" spans="1:11" ht="2.1" customHeight="1" x14ac:dyDescent="0.4">
      <c r="A53" s="328"/>
      <c r="B53" s="332"/>
      <c r="C53" s="333"/>
      <c r="D53" s="333"/>
      <c r="E53" s="333"/>
      <c r="F53" s="333"/>
      <c r="G53" s="333"/>
      <c r="H53" s="333"/>
      <c r="I53" s="333"/>
      <c r="J53" s="333"/>
      <c r="K53" s="334"/>
    </row>
    <row r="54" spans="1:11" ht="1.8" customHeight="1" x14ac:dyDescent="0.4">
      <c r="A54" s="328"/>
      <c r="B54" s="332"/>
      <c r="C54" s="333"/>
      <c r="D54" s="333"/>
      <c r="E54" s="333"/>
      <c r="F54" s="333"/>
      <c r="G54" s="333"/>
      <c r="H54" s="333"/>
      <c r="I54" s="333"/>
      <c r="J54" s="333"/>
      <c r="K54" s="334"/>
    </row>
    <row r="55" spans="1:11" ht="1.8" customHeight="1" x14ac:dyDescent="0.4">
      <c r="A55" s="328"/>
      <c r="B55" s="335"/>
      <c r="C55" s="336"/>
      <c r="D55" s="336"/>
      <c r="E55" s="336"/>
      <c r="F55" s="336"/>
      <c r="G55" s="336"/>
      <c r="H55" s="336"/>
      <c r="I55" s="336"/>
      <c r="J55" s="336"/>
      <c r="K55" s="337"/>
    </row>
    <row r="56" spans="1:11" x14ac:dyDescent="0.4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1"/>
  <sheetViews>
    <sheetView workbookViewId="0"/>
  </sheetViews>
  <sheetFormatPr defaultColWidth="9.1640625" defaultRowHeight="12.3" x14ac:dyDescent="0.4"/>
  <cols>
    <col min="1" max="1" width="49" style="1" customWidth="1"/>
    <col min="2" max="2" width="1.5546875" style="1" customWidth="1"/>
    <col min="3" max="3" width="15.44140625" style="30" customWidth="1"/>
    <col min="4" max="4" width="1.7187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71875" style="1" customWidth="1"/>
    <col min="12" max="12" width="1.71875" style="1" customWidth="1"/>
    <col min="13" max="13" width="14.71875" style="1" customWidth="1"/>
    <col min="14" max="16384" width="9.1640625" style="1"/>
  </cols>
  <sheetData>
    <row r="1" spans="1:14" ht="11.1" customHeight="1" x14ac:dyDescent="0.7">
      <c r="C1" s="287" t="str">
        <f>'R&amp;P Accounts'!B2</f>
        <v>Elphinstone Research Group</v>
      </c>
      <c r="D1" s="287"/>
      <c r="E1" s="287"/>
      <c r="F1" s="287"/>
      <c r="G1" s="287"/>
      <c r="H1" s="287"/>
      <c r="I1" s="287"/>
      <c r="J1" s="287"/>
      <c r="K1" s="287"/>
      <c r="M1" s="308" t="str">
        <f>'R&amp;P Accounts'!L2</f>
        <v>SC054318</v>
      </c>
      <c r="N1" s="308"/>
    </row>
    <row r="2" spans="1:14" ht="4.2" customHeight="1" x14ac:dyDescent="0.4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4" s="46" customFormat="1" ht="10.5" customHeight="1" x14ac:dyDescent="0.4">
      <c r="A3" s="42" t="s">
        <v>104</v>
      </c>
      <c r="B3" s="42"/>
      <c r="C3" s="43"/>
      <c r="D3" s="42"/>
      <c r="E3" s="42"/>
      <c r="F3" s="42"/>
      <c r="G3" s="42"/>
      <c r="H3" s="103"/>
      <c r="I3" s="103"/>
      <c r="J3" s="103"/>
      <c r="K3" s="103"/>
      <c r="L3" s="81"/>
      <c r="M3" s="45"/>
    </row>
    <row r="4" spans="1:14" ht="6" customHeight="1" x14ac:dyDescent="0.4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</row>
    <row r="5" spans="1:14" ht="8.0500000000000007" customHeight="1" x14ac:dyDescent="0.4">
      <c r="A5" s="344" t="s">
        <v>105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</row>
    <row r="6" spans="1:14" ht="8.0500000000000007" customHeight="1" x14ac:dyDescent="0.4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8.0500000000000007" customHeight="1" x14ac:dyDescent="0.4">
      <c r="A7" s="60" t="s">
        <v>106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16.2" customHeight="1" x14ac:dyDescent="0.4">
      <c r="C8" s="72" t="s">
        <v>53</v>
      </c>
      <c r="D8" s="15"/>
      <c r="E8" s="72" t="s">
        <v>54</v>
      </c>
      <c r="F8" s="82"/>
      <c r="G8" s="72" t="s">
        <v>10</v>
      </c>
      <c r="H8" s="82"/>
      <c r="I8" s="72" t="s">
        <v>55</v>
      </c>
      <c r="J8" s="82"/>
      <c r="K8" s="72" t="s">
        <v>56</v>
      </c>
      <c r="L8" s="82"/>
      <c r="M8" s="72" t="s">
        <v>57</v>
      </c>
    </row>
    <row r="9" spans="1:14" ht="8.0500000000000007" customHeight="1" x14ac:dyDescent="0.4">
      <c r="A9" s="69"/>
      <c r="B9" s="69"/>
      <c r="C9" s="17" t="s">
        <v>14</v>
      </c>
      <c r="E9" s="17" t="s">
        <v>14</v>
      </c>
      <c r="F9" s="12"/>
      <c r="G9" s="17" t="s">
        <v>14</v>
      </c>
      <c r="H9" s="12"/>
      <c r="I9" s="17" t="s">
        <v>14</v>
      </c>
      <c r="J9" s="12"/>
      <c r="K9" s="17" t="s">
        <v>14</v>
      </c>
      <c r="L9" s="12"/>
      <c r="M9" s="17" t="s">
        <v>14</v>
      </c>
    </row>
    <row r="10" spans="1:14" ht="6.6" customHeight="1" x14ac:dyDescent="0.5">
      <c r="A10" s="98"/>
      <c r="B10" s="18"/>
      <c r="C10" s="118"/>
      <c r="D10" s="119"/>
      <c r="E10" s="118"/>
      <c r="F10" s="119"/>
      <c r="G10" s="118"/>
      <c r="H10" s="121"/>
      <c r="I10" s="118"/>
      <c r="J10" s="121"/>
      <c r="K10" s="118">
        <f>SUM(C10:I10)</f>
        <v>0</v>
      </c>
      <c r="L10" s="119"/>
      <c r="M10" s="122"/>
    </row>
    <row r="11" spans="1:14" ht="6.6" customHeight="1" x14ac:dyDescent="0.5">
      <c r="A11" s="98"/>
      <c r="B11" s="18"/>
      <c r="C11" s="118"/>
      <c r="D11" s="119"/>
      <c r="E11" s="118"/>
      <c r="F11" s="119"/>
      <c r="G11" s="118"/>
      <c r="H11" s="121"/>
      <c r="I11" s="118"/>
      <c r="J11" s="121"/>
      <c r="K11" s="118">
        <f>SUM(C11:I11)</f>
        <v>0</v>
      </c>
      <c r="L11" s="119"/>
      <c r="M11" s="122"/>
    </row>
    <row r="12" spans="1:14" ht="6.6" customHeight="1" x14ac:dyDescent="0.5">
      <c r="A12" s="98"/>
      <c r="B12" s="18"/>
      <c r="C12" s="118"/>
      <c r="D12" s="119"/>
      <c r="E12" s="118"/>
      <c r="F12" s="119"/>
      <c r="G12" s="118"/>
      <c r="H12" s="121"/>
      <c r="I12" s="118"/>
      <c r="J12" s="121"/>
      <c r="K12" s="118">
        <f>SUM(C12:I12)</f>
        <v>0</v>
      </c>
      <c r="L12" s="119"/>
      <c r="M12" s="122"/>
    </row>
    <row r="13" spans="1:14" ht="6.6" customHeight="1" x14ac:dyDescent="0.5">
      <c r="A13" s="99"/>
      <c r="B13" s="93"/>
      <c r="C13" s="120"/>
      <c r="D13" s="119"/>
      <c r="E13" s="118"/>
      <c r="F13" s="119"/>
      <c r="G13" s="118"/>
      <c r="H13" s="119"/>
      <c r="I13" s="118"/>
      <c r="J13" s="119"/>
      <c r="K13" s="118">
        <f>SUM(C13:I13)</f>
        <v>0</v>
      </c>
      <c r="L13" s="185"/>
      <c r="M13" s="122"/>
    </row>
    <row r="14" spans="1:14" ht="8.1" customHeight="1" x14ac:dyDescent="0.4">
      <c r="A14" s="95" t="s">
        <v>68</v>
      </c>
      <c r="B14" s="95"/>
      <c r="C14" s="222">
        <f>SUM(C10:C13)</f>
        <v>0</v>
      </c>
      <c r="D14" s="223"/>
      <c r="E14" s="222">
        <f>SUM(E10:E13)</f>
        <v>0</v>
      </c>
      <c r="F14" s="223"/>
      <c r="G14" s="222">
        <f>SUM(G10:G13)</f>
        <v>0</v>
      </c>
      <c r="H14" s="223"/>
      <c r="I14" s="222">
        <f>SUM(I10:I13)</f>
        <v>0</v>
      </c>
      <c r="J14" s="223"/>
      <c r="K14" s="222">
        <f>SUM(K10:K13)</f>
        <v>0</v>
      </c>
      <c r="L14" s="224"/>
      <c r="M14" s="222">
        <f>SUM(M10:M13)</f>
        <v>0</v>
      </c>
    </row>
    <row r="15" spans="1:14" ht="5.4" customHeight="1" x14ac:dyDescent="0.4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6" customHeight="1" x14ac:dyDescent="0.4">
      <c r="A16" s="60"/>
      <c r="B16" s="60"/>
      <c r="C16" s="186">
        <f>IF('R&amp;P Accounts'!B12-C14=0,0,"reference error")</f>
        <v>0</v>
      </c>
      <c r="D16" s="186"/>
      <c r="E16" s="186">
        <f>IF('R&amp;P Accounts'!D12-E14=0,0,"reference error")</f>
        <v>0</v>
      </c>
      <c r="F16" s="186">
        <f>IF('R&amp;P Accounts'!E12-F14=0,0,"reference error")</f>
        <v>0</v>
      </c>
      <c r="G16" s="186">
        <f>IF('R&amp;P Accounts'!F12-G14=0,0,"reference error")</f>
        <v>0</v>
      </c>
      <c r="H16" s="186">
        <f>IF('R&amp;P Accounts'!G12-H14=0,0,"reference error")</f>
        <v>0</v>
      </c>
      <c r="I16" s="186">
        <f>IF('R&amp;P Accounts'!H12-I14=0,0,"reference error")</f>
        <v>0</v>
      </c>
      <c r="J16" s="186">
        <f>IF('R&amp;P Accounts'!I12-J14=0,0,"reference error")</f>
        <v>0</v>
      </c>
      <c r="K16" s="186">
        <f>IF('R&amp;P Accounts'!J12-K14=0,0,"reference error")</f>
        <v>0</v>
      </c>
      <c r="L16" s="186">
        <f>IF('R&amp;P Accounts'!K12-L14=0,0,"reference error")</f>
        <v>0</v>
      </c>
      <c r="M16" s="186">
        <f>IF('R&amp;P Accounts'!L12-M14=0,0,"reference error")</f>
        <v>0</v>
      </c>
    </row>
    <row r="17" spans="1:13" ht="5.4" customHeight="1" x14ac:dyDescent="0.4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8.0500000000000007" customHeight="1" x14ac:dyDescent="0.4">
      <c r="A18" s="344" t="s">
        <v>107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</row>
    <row r="19" spans="1:13" ht="8.0500000000000007" customHeight="1" x14ac:dyDescent="0.4">
      <c r="C19" s="72" t="s">
        <v>53</v>
      </c>
      <c r="D19" s="15"/>
      <c r="E19" s="72" t="s">
        <v>54</v>
      </c>
      <c r="F19" s="82"/>
      <c r="G19" s="72"/>
      <c r="H19" s="82"/>
      <c r="I19" s="72"/>
      <c r="J19" s="82"/>
      <c r="K19" s="72" t="s">
        <v>56</v>
      </c>
      <c r="L19" s="82"/>
      <c r="M19" s="72" t="s">
        <v>57</v>
      </c>
    </row>
    <row r="20" spans="1:13" ht="8.0500000000000007" customHeight="1" x14ac:dyDescent="0.4">
      <c r="A20" s="69"/>
      <c r="B20" s="69"/>
      <c r="C20" s="17" t="s">
        <v>14</v>
      </c>
      <c r="E20" s="17" t="s">
        <v>14</v>
      </c>
      <c r="F20" s="12"/>
      <c r="G20" s="17"/>
      <c r="H20" s="12"/>
      <c r="I20" s="17"/>
      <c r="J20" s="12"/>
      <c r="K20" s="17" t="s">
        <v>14</v>
      </c>
      <c r="L20" s="12"/>
      <c r="M20" s="17" t="s">
        <v>14</v>
      </c>
    </row>
    <row r="21" spans="1:13" ht="8.0500000000000007" customHeight="1" x14ac:dyDescent="0.5">
      <c r="A21" s="98"/>
      <c r="B21" s="18"/>
      <c r="C21" s="118"/>
      <c r="D21" s="119"/>
      <c r="E21" s="118"/>
      <c r="F21" s="119"/>
      <c r="G21" s="119"/>
      <c r="H21" s="121"/>
      <c r="I21" s="119"/>
      <c r="J21" s="121"/>
      <c r="K21" s="118">
        <f>SUM(C21:I21)</f>
        <v>0</v>
      </c>
      <c r="L21" s="119"/>
      <c r="M21" s="122"/>
    </row>
    <row r="22" spans="1:13" ht="8.0500000000000007" customHeight="1" x14ac:dyDescent="0.5">
      <c r="A22" s="98"/>
      <c r="B22" s="18"/>
      <c r="C22" s="118"/>
      <c r="D22" s="119"/>
      <c r="E22" s="118"/>
      <c r="F22" s="119"/>
      <c r="G22" s="119"/>
      <c r="H22" s="121"/>
      <c r="I22" s="119"/>
      <c r="J22" s="121"/>
      <c r="K22" s="118">
        <f>SUM(C22:I22)</f>
        <v>0</v>
      </c>
      <c r="L22" s="119"/>
      <c r="M22" s="122"/>
    </row>
    <row r="23" spans="1:13" ht="8.0500000000000007" customHeight="1" x14ac:dyDescent="0.5">
      <c r="A23" s="98"/>
      <c r="B23" s="18"/>
      <c r="C23" s="118"/>
      <c r="D23" s="119"/>
      <c r="E23" s="118"/>
      <c r="F23" s="119"/>
      <c r="G23" s="119"/>
      <c r="H23" s="121"/>
      <c r="I23" s="119"/>
      <c r="J23" s="121"/>
      <c r="K23" s="118">
        <f>SUM(C23:I23)</f>
        <v>0</v>
      </c>
      <c r="L23" s="119"/>
      <c r="M23" s="122"/>
    </row>
    <row r="24" spans="1:13" ht="8.0500000000000007" customHeight="1" x14ac:dyDescent="0.5">
      <c r="A24" s="99"/>
      <c r="B24" s="93"/>
      <c r="C24" s="120"/>
      <c r="D24" s="119"/>
      <c r="E24" s="118"/>
      <c r="F24" s="119"/>
      <c r="G24" s="119"/>
      <c r="H24" s="119"/>
      <c r="I24" s="119"/>
      <c r="J24" s="119"/>
      <c r="K24" s="118">
        <f>SUM(C24:I24)</f>
        <v>0</v>
      </c>
      <c r="L24" s="342"/>
      <c r="M24" s="122"/>
    </row>
    <row r="25" spans="1:13" ht="8.0500000000000007" customHeight="1" x14ac:dyDescent="0.4">
      <c r="A25" s="95" t="s">
        <v>68</v>
      </c>
      <c r="B25" s="95"/>
      <c r="C25" s="222">
        <f>SUM(C21:C24)</f>
        <v>0</v>
      </c>
      <c r="D25" s="223"/>
      <c r="E25" s="222">
        <f>SUM(E21:E24)</f>
        <v>0</v>
      </c>
      <c r="F25" s="223"/>
      <c r="G25" s="223"/>
      <c r="H25" s="223"/>
      <c r="I25" s="223"/>
      <c r="J25" s="223"/>
      <c r="K25" s="222">
        <f>SUM(K21:K24)</f>
        <v>0</v>
      </c>
      <c r="L25" s="343"/>
      <c r="M25" s="222">
        <f>SUM(M21:M24)</f>
        <v>0</v>
      </c>
    </row>
    <row r="26" spans="1:13" ht="4.8" customHeight="1" x14ac:dyDescent="0.4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5.4" customHeight="1" x14ac:dyDescent="0.4">
      <c r="A27" s="60"/>
      <c r="B27" s="60"/>
      <c r="C27" s="186">
        <f>IF('R&amp;P Accounts'!B14-C25=0,0,"reference error")</f>
        <v>0</v>
      </c>
      <c r="D27" s="186"/>
      <c r="E27" s="186">
        <f>IF('R&amp;P Accounts'!D14-E25=0,0,"reference error")</f>
        <v>0</v>
      </c>
      <c r="F27" s="186">
        <f>IF('R&amp;P Accounts'!E14-F25=0,0,"reference error")</f>
        <v>0</v>
      </c>
      <c r="G27" s="186"/>
      <c r="H27" s="186"/>
      <c r="I27" s="186"/>
      <c r="J27" s="186">
        <f>IF('R&amp;P Accounts'!I14-J25=0,0,"reference error")</f>
        <v>0</v>
      </c>
      <c r="K27" s="186">
        <f>IF('R&amp;P Accounts'!J14-K25=0,0,"reference error")</f>
        <v>0</v>
      </c>
      <c r="L27" s="186">
        <f>IF('R&amp;P Accounts'!K14-L25=0,0,"reference error")</f>
        <v>0</v>
      </c>
      <c r="M27" s="186">
        <f>IF('R&amp;P Accounts'!L14-M25=0,0,"reference error")</f>
        <v>0</v>
      </c>
    </row>
    <row r="28" spans="1:13" ht="4.5" customHeight="1" x14ac:dyDescent="0.4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8.0500000000000007" customHeight="1" x14ac:dyDescent="0.4">
      <c r="A29" s="344" t="s">
        <v>108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44"/>
      <c r="L29" s="344"/>
    </row>
    <row r="30" spans="1:13" ht="16.2" customHeight="1" x14ac:dyDescent="0.4">
      <c r="C30" s="72" t="s">
        <v>53</v>
      </c>
      <c r="D30" s="15"/>
      <c r="E30" s="72" t="s">
        <v>54</v>
      </c>
      <c r="F30" s="82"/>
      <c r="G30" s="72" t="s">
        <v>10</v>
      </c>
      <c r="H30" s="82"/>
      <c r="I30" s="72" t="s">
        <v>55</v>
      </c>
      <c r="J30" s="82"/>
      <c r="K30" s="72" t="s">
        <v>56</v>
      </c>
      <c r="L30" s="82"/>
      <c r="M30" s="72" t="s">
        <v>57</v>
      </c>
    </row>
    <row r="31" spans="1:13" ht="8.0500000000000007" customHeight="1" x14ac:dyDescent="0.4">
      <c r="A31" s="69"/>
      <c r="B31" s="69"/>
      <c r="C31" s="17" t="s">
        <v>14</v>
      </c>
      <c r="E31" s="17" t="s">
        <v>14</v>
      </c>
      <c r="F31" s="12"/>
      <c r="G31" s="17" t="s">
        <v>14</v>
      </c>
      <c r="H31" s="12"/>
      <c r="I31" s="17" t="s">
        <v>14</v>
      </c>
      <c r="J31" s="12"/>
      <c r="K31" s="17" t="s">
        <v>14</v>
      </c>
      <c r="L31" s="12"/>
      <c r="M31" s="17" t="s">
        <v>14</v>
      </c>
    </row>
    <row r="32" spans="1:13" ht="6.6" customHeight="1" x14ac:dyDescent="0.5">
      <c r="A32" s="98" t="s">
        <v>142</v>
      </c>
      <c r="B32" s="18"/>
      <c r="C32" s="118">
        <v>1</v>
      </c>
      <c r="D32" s="119"/>
      <c r="E32" s="118"/>
      <c r="F32" s="119"/>
      <c r="G32" s="118"/>
      <c r="H32" s="121"/>
      <c r="I32" s="118"/>
      <c r="J32" s="121"/>
      <c r="K32" s="118">
        <f>SUM(C32:I32)</f>
        <v>1</v>
      </c>
      <c r="L32" s="119"/>
      <c r="M32" s="122"/>
    </row>
    <row r="33" spans="1:13" ht="6.6" customHeight="1" x14ac:dyDescent="0.5">
      <c r="A33" s="98"/>
      <c r="B33" s="18"/>
      <c r="C33" s="118"/>
      <c r="D33" s="119"/>
      <c r="E33" s="118"/>
      <c r="F33" s="119"/>
      <c r="G33" s="118"/>
      <c r="H33" s="121"/>
      <c r="I33" s="118"/>
      <c r="J33" s="121"/>
      <c r="K33" s="118">
        <f t="shared" ref="K33:K39" si="0">SUM(C33:I33)</f>
        <v>0</v>
      </c>
      <c r="L33" s="119"/>
      <c r="M33" s="122"/>
    </row>
    <row r="34" spans="1:13" ht="6.6" customHeight="1" x14ac:dyDescent="0.5">
      <c r="A34" s="98"/>
      <c r="B34" s="18"/>
      <c r="C34" s="118"/>
      <c r="D34" s="119"/>
      <c r="E34" s="118"/>
      <c r="F34" s="119"/>
      <c r="G34" s="118"/>
      <c r="H34" s="121"/>
      <c r="I34" s="118"/>
      <c r="J34" s="121"/>
      <c r="K34" s="118">
        <f t="shared" si="0"/>
        <v>0</v>
      </c>
      <c r="L34" s="119"/>
      <c r="M34" s="122"/>
    </row>
    <row r="35" spans="1:13" ht="6.6" customHeight="1" x14ac:dyDescent="0.5">
      <c r="A35" s="98"/>
      <c r="B35" s="18"/>
      <c r="C35" s="118"/>
      <c r="D35" s="119"/>
      <c r="E35" s="118"/>
      <c r="F35" s="119"/>
      <c r="G35" s="118"/>
      <c r="H35" s="121"/>
      <c r="I35" s="118"/>
      <c r="J35" s="121"/>
      <c r="K35" s="118">
        <f t="shared" si="0"/>
        <v>0</v>
      </c>
      <c r="L35" s="119"/>
      <c r="M35" s="122"/>
    </row>
    <row r="36" spans="1:13" ht="6.6" customHeight="1" x14ac:dyDescent="0.5">
      <c r="A36" s="98"/>
      <c r="B36" s="18"/>
      <c r="C36" s="123"/>
      <c r="D36" s="121"/>
      <c r="E36" s="123"/>
      <c r="F36" s="121"/>
      <c r="G36" s="123"/>
      <c r="H36" s="121"/>
      <c r="I36" s="123"/>
      <c r="J36" s="121"/>
      <c r="K36" s="118">
        <f t="shared" si="0"/>
        <v>0</v>
      </c>
      <c r="L36" s="121"/>
      <c r="M36" s="122"/>
    </row>
    <row r="37" spans="1:13" ht="6.6" customHeight="1" x14ac:dyDescent="0.5">
      <c r="A37" s="98"/>
      <c r="B37" s="18"/>
      <c r="C37" s="123"/>
      <c r="D37" s="121"/>
      <c r="E37" s="123"/>
      <c r="F37" s="121"/>
      <c r="G37" s="123"/>
      <c r="H37" s="121"/>
      <c r="I37" s="123"/>
      <c r="J37" s="121"/>
      <c r="K37" s="118">
        <f t="shared" si="0"/>
        <v>0</v>
      </c>
      <c r="L37" s="121"/>
      <c r="M37" s="122"/>
    </row>
    <row r="38" spans="1:13" ht="6.6" customHeight="1" x14ac:dyDescent="0.5">
      <c r="A38" s="98"/>
      <c r="B38" s="18"/>
      <c r="C38" s="123"/>
      <c r="D38" s="121"/>
      <c r="E38" s="123"/>
      <c r="F38" s="121"/>
      <c r="G38" s="123"/>
      <c r="H38" s="121"/>
      <c r="I38" s="123"/>
      <c r="J38" s="121"/>
      <c r="K38" s="118">
        <f t="shared" si="0"/>
        <v>0</v>
      </c>
      <c r="L38" s="121"/>
      <c r="M38" s="122"/>
    </row>
    <row r="39" spans="1:13" ht="6.6" customHeight="1" x14ac:dyDescent="0.5">
      <c r="A39" s="99"/>
      <c r="B39" s="93"/>
      <c r="C39" s="120"/>
      <c r="D39" s="119"/>
      <c r="E39" s="118"/>
      <c r="F39" s="119"/>
      <c r="G39" s="118"/>
      <c r="H39" s="119"/>
      <c r="I39" s="118"/>
      <c r="J39" s="119"/>
      <c r="K39" s="118">
        <f t="shared" si="0"/>
        <v>0</v>
      </c>
      <c r="L39" s="342"/>
      <c r="M39" s="122"/>
    </row>
    <row r="40" spans="1:13" ht="8.1" customHeight="1" x14ac:dyDescent="0.4">
      <c r="A40" s="95" t="s">
        <v>68</v>
      </c>
      <c r="B40" s="95"/>
      <c r="C40" s="222">
        <f>SUM(C32:C39)</f>
        <v>1</v>
      </c>
      <c r="D40" s="223"/>
      <c r="E40" s="222">
        <f>SUM(E32:E39)</f>
        <v>0</v>
      </c>
      <c r="F40" s="223"/>
      <c r="G40" s="222">
        <f>SUM(G32:G39)</f>
        <v>0</v>
      </c>
      <c r="H40" s="223"/>
      <c r="I40" s="222">
        <f>SUM(I32:I39)</f>
        <v>0</v>
      </c>
      <c r="J40" s="223"/>
      <c r="K40" s="222">
        <f>SUM(K32:K39)</f>
        <v>1</v>
      </c>
      <c r="L40" s="343"/>
      <c r="M40" s="222">
        <f>SUM(M32:M39)</f>
        <v>0</v>
      </c>
    </row>
    <row r="41" spans="1:13" ht="4.2" customHeight="1" x14ac:dyDescent="0.4">
      <c r="A41" s="95"/>
      <c r="B41" s="95"/>
      <c r="C41" s="116"/>
      <c r="D41" s="92"/>
      <c r="E41" s="116"/>
      <c r="F41" s="92"/>
      <c r="G41" s="116"/>
      <c r="H41" s="92"/>
      <c r="I41" s="116"/>
      <c r="J41" s="92"/>
      <c r="K41" s="116"/>
      <c r="L41" s="94"/>
      <c r="M41" s="116"/>
    </row>
    <row r="42" spans="1:13" ht="5.0999999999999996" customHeight="1" x14ac:dyDescent="0.4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5.0999999999999996" customHeight="1" x14ac:dyDescent="0.4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7.8" customHeight="1" x14ac:dyDescent="0.5">
      <c r="A44" s="339" t="s">
        <v>109</v>
      </c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</row>
    <row r="45" spans="1:13" ht="16.2" customHeight="1" x14ac:dyDescent="0.4">
      <c r="C45" s="72" t="s">
        <v>53</v>
      </c>
      <c r="D45" s="15"/>
      <c r="E45" s="72" t="s">
        <v>54</v>
      </c>
      <c r="F45" s="82"/>
      <c r="G45" s="72" t="s">
        <v>10</v>
      </c>
      <c r="H45" s="82"/>
      <c r="I45" s="72" t="s">
        <v>55</v>
      </c>
      <c r="J45" s="82"/>
      <c r="K45" s="72" t="s">
        <v>56</v>
      </c>
      <c r="L45" s="82"/>
      <c r="M45" s="72" t="s">
        <v>57</v>
      </c>
    </row>
    <row r="46" spans="1:13" ht="8.0500000000000007" customHeight="1" x14ac:dyDescent="0.4">
      <c r="A46" s="69"/>
      <c r="B46" s="69"/>
      <c r="C46" s="17" t="s">
        <v>14</v>
      </c>
      <c r="E46" s="17" t="s">
        <v>14</v>
      </c>
      <c r="F46" s="12"/>
      <c r="G46" s="17" t="s">
        <v>14</v>
      </c>
      <c r="H46" s="12"/>
      <c r="I46" s="17" t="s">
        <v>14</v>
      </c>
      <c r="J46" s="12"/>
      <c r="K46" s="17" t="s">
        <v>14</v>
      </c>
      <c r="L46" s="12"/>
      <c r="M46" s="17" t="s">
        <v>14</v>
      </c>
    </row>
    <row r="47" spans="1:13" ht="6.6" customHeight="1" x14ac:dyDescent="0.5">
      <c r="A47" s="98"/>
      <c r="B47" s="18"/>
      <c r="C47" s="124"/>
      <c r="D47" s="125"/>
      <c r="E47" s="124"/>
      <c r="F47" s="125"/>
      <c r="G47" s="124"/>
      <c r="H47" s="127"/>
      <c r="I47" s="124"/>
      <c r="J47" s="127"/>
      <c r="K47" s="124">
        <f>SUM(C47:I47)</f>
        <v>0</v>
      </c>
      <c r="L47" s="125"/>
      <c r="M47" s="128"/>
    </row>
    <row r="48" spans="1:13" ht="6.6" customHeight="1" x14ac:dyDescent="0.5">
      <c r="A48" s="98"/>
      <c r="B48" s="18"/>
      <c r="C48" s="124"/>
      <c r="D48" s="125"/>
      <c r="E48" s="124"/>
      <c r="F48" s="125"/>
      <c r="G48" s="124"/>
      <c r="H48" s="127"/>
      <c r="I48" s="124"/>
      <c r="J48" s="127"/>
      <c r="K48" s="124">
        <f t="shared" ref="K48:K57" si="1">SUM(C48:I48)</f>
        <v>0</v>
      </c>
      <c r="L48" s="125"/>
      <c r="M48" s="128"/>
    </row>
    <row r="49" spans="1:13" ht="6.6" customHeight="1" x14ac:dyDescent="0.5">
      <c r="A49" s="98"/>
      <c r="B49" s="18"/>
      <c r="C49" s="124"/>
      <c r="D49" s="125"/>
      <c r="E49" s="124"/>
      <c r="F49" s="125"/>
      <c r="G49" s="124"/>
      <c r="H49" s="127"/>
      <c r="I49" s="124"/>
      <c r="J49" s="127"/>
      <c r="K49" s="124">
        <f t="shared" si="1"/>
        <v>0</v>
      </c>
      <c r="L49" s="125"/>
      <c r="M49" s="128"/>
    </row>
    <row r="50" spans="1:13" ht="6.6" customHeight="1" x14ac:dyDescent="0.5">
      <c r="A50" s="98"/>
      <c r="B50" s="18"/>
      <c r="C50" s="124"/>
      <c r="D50" s="125"/>
      <c r="E50" s="124"/>
      <c r="F50" s="125"/>
      <c r="G50" s="124"/>
      <c r="H50" s="127"/>
      <c r="I50" s="124"/>
      <c r="J50" s="127"/>
      <c r="K50" s="124">
        <f t="shared" si="1"/>
        <v>0</v>
      </c>
      <c r="L50" s="125"/>
      <c r="M50" s="128"/>
    </row>
    <row r="51" spans="1:13" ht="6.6" customHeight="1" x14ac:dyDescent="0.5">
      <c r="A51" s="98"/>
      <c r="B51" s="18"/>
      <c r="C51" s="129"/>
      <c r="D51" s="127"/>
      <c r="E51" s="129"/>
      <c r="F51" s="127"/>
      <c r="G51" s="129"/>
      <c r="H51" s="127"/>
      <c r="I51" s="129"/>
      <c r="J51" s="127"/>
      <c r="K51" s="124">
        <f t="shared" si="1"/>
        <v>0</v>
      </c>
      <c r="L51" s="127"/>
      <c r="M51" s="128"/>
    </row>
    <row r="52" spans="1:13" ht="6.6" customHeight="1" x14ac:dyDescent="0.5">
      <c r="A52" s="98"/>
      <c r="B52" s="18"/>
      <c r="C52" s="129"/>
      <c r="D52" s="127"/>
      <c r="E52" s="129"/>
      <c r="F52" s="127"/>
      <c r="G52" s="129"/>
      <c r="H52" s="127"/>
      <c r="I52" s="129"/>
      <c r="J52" s="127"/>
      <c r="K52" s="124">
        <f t="shared" si="1"/>
        <v>0</v>
      </c>
      <c r="L52" s="127"/>
      <c r="M52" s="128"/>
    </row>
    <row r="53" spans="1:13" ht="6.6" customHeight="1" x14ac:dyDescent="0.5">
      <c r="A53" s="98"/>
      <c r="B53" s="18"/>
      <c r="C53" s="129"/>
      <c r="D53" s="127"/>
      <c r="E53" s="129"/>
      <c r="F53" s="127"/>
      <c r="G53" s="129"/>
      <c r="H53" s="127"/>
      <c r="I53" s="129"/>
      <c r="J53" s="127"/>
      <c r="K53" s="124">
        <f t="shared" si="1"/>
        <v>0</v>
      </c>
      <c r="L53" s="127"/>
      <c r="M53" s="128"/>
    </row>
    <row r="54" spans="1:13" ht="6.6" customHeight="1" x14ac:dyDescent="0.5">
      <c r="A54" s="98"/>
      <c r="B54" s="18"/>
      <c r="C54" s="129"/>
      <c r="D54" s="127"/>
      <c r="E54" s="129"/>
      <c r="F54" s="127"/>
      <c r="G54" s="129"/>
      <c r="H54" s="127"/>
      <c r="I54" s="129"/>
      <c r="J54" s="127"/>
      <c r="K54" s="124">
        <f t="shared" si="1"/>
        <v>0</v>
      </c>
      <c r="L54" s="127"/>
      <c r="M54" s="128"/>
    </row>
    <row r="55" spans="1:13" ht="6.6" customHeight="1" x14ac:dyDescent="0.5">
      <c r="A55" s="98"/>
      <c r="B55" s="18"/>
      <c r="C55" s="129"/>
      <c r="D55" s="127"/>
      <c r="E55" s="129"/>
      <c r="F55" s="127"/>
      <c r="G55" s="129"/>
      <c r="H55" s="127"/>
      <c r="I55" s="129"/>
      <c r="J55" s="127"/>
      <c r="K55" s="124">
        <f t="shared" si="1"/>
        <v>0</v>
      </c>
      <c r="L55" s="127"/>
      <c r="M55" s="128"/>
    </row>
    <row r="56" spans="1:13" ht="6.6" customHeight="1" x14ac:dyDescent="0.5">
      <c r="A56" s="98"/>
      <c r="B56" s="18"/>
      <c r="C56" s="129"/>
      <c r="D56" s="127"/>
      <c r="E56" s="129"/>
      <c r="F56" s="127"/>
      <c r="G56" s="129"/>
      <c r="H56" s="127"/>
      <c r="I56" s="129"/>
      <c r="J56" s="127"/>
      <c r="K56" s="124">
        <f t="shared" si="1"/>
        <v>0</v>
      </c>
      <c r="L56" s="127"/>
      <c r="M56" s="128"/>
    </row>
    <row r="57" spans="1:13" ht="6.6" customHeight="1" x14ac:dyDescent="0.5">
      <c r="A57" s="99"/>
      <c r="B57" s="93"/>
      <c r="C57" s="126"/>
      <c r="D57" s="125"/>
      <c r="E57" s="124"/>
      <c r="F57" s="125"/>
      <c r="G57" s="124"/>
      <c r="H57" s="125"/>
      <c r="I57" s="124"/>
      <c r="J57" s="125"/>
      <c r="K57" s="124">
        <f t="shared" si="1"/>
        <v>0</v>
      </c>
      <c r="L57" s="340"/>
      <c r="M57" s="128"/>
    </row>
    <row r="58" spans="1:13" ht="8.0500000000000007" customHeight="1" x14ac:dyDescent="0.4">
      <c r="A58" s="95" t="s">
        <v>68</v>
      </c>
      <c r="B58" s="95"/>
      <c r="C58" s="225">
        <f>SUM(C47:C57)</f>
        <v>0</v>
      </c>
      <c r="D58" s="213"/>
      <c r="E58" s="225">
        <f>SUM(E47:E57)</f>
        <v>0</v>
      </c>
      <c r="F58" s="213"/>
      <c r="G58" s="225">
        <f>SUM(G47:G57)</f>
        <v>0</v>
      </c>
      <c r="H58" s="213"/>
      <c r="I58" s="225">
        <f>SUM(I47:I57)</f>
        <v>0</v>
      </c>
      <c r="J58" s="213"/>
      <c r="K58" s="225">
        <f>SUM(K47:K57)</f>
        <v>0</v>
      </c>
      <c r="L58" s="341"/>
      <c r="M58" s="225">
        <f>SUM(M47:M57)</f>
        <v>0</v>
      </c>
    </row>
    <row r="59" spans="1:13" ht="3.6" customHeight="1" x14ac:dyDescent="0.4">
      <c r="A59" s="95"/>
      <c r="B59" s="95"/>
      <c r="C59" s="117"/>
      <c r="D59" s="100"/>
      <c r="E59" s="117"/>
      <c r="F59" s="100"/>
      <c r="G59" s="117"/>
      <c r="H59" s="100"/>
      <c r="I59" s="117"/>
      <c r="J59" s="100"/>
      <c r="K59" s="117"/>
      <c r="L59" s="102"/>
      <c r="M59" s="117"/>
    </row>
    <row r="60" spans="1:13" ht="4.5" customHeight="1" x14ac:dyDescent="0.4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4.5" customHeight="1" x14ac:dyDescent="0.4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8.0500000000000007" customHeight="1" x14ac:dyDescent="0.4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8.0500000000000007" customHeight="1" x14ac:dyDescent="0.4"/>
    <row r="64" spans="1:13" ht="21.6" customHeight="1" x14ac:dyDescent="0.4"/>
    <row r="65" ht="21.6" customHeight="1" x14ac:dyDescent="0.4"/>
    <row r="66" ht="7.8" customHeight="1" x14ac:dyDescent="0.4"/>
    <row r="67" ht="6.9" customHeight="1" x14ac:dyDescent="0.4"/>
    <row r="68" ht="6.9" customHeight="1" x14ac:dyDescent="0.4"/>
    <row r="69" ht="7.2" customHeight="1" x14ac:dyDescent="0.4"/>
    <row r="70" ht="6.9" customHeight="1" x14ac:dyDescent="0.4"/>
    <row r="71" ht="6.6" customHeight="1" x14ac:dyDescent="0.4"/>
    <row r="72" ht="11.7" customHeight="1" x14ac:dyDescent="0.4"/>
    <row r="73" ht="7.2" customHeight="1" x14ac:dyDescent="0.4"/>
    <row r="74" ht="6.9" customHeight="1" x14ac:dyDescent="0.4"/>
    <row r="75" ht="7.8" customHeight="1" x14ac:dyDescent="0.4"/>
    <row r="76" ht="6.6" customHeight="1" x14ac:dyDescent="0.4"/>
    <row r="77" ht="11.7" customHeight="1" x14ac:dyDescent="0.4"/>
    <row r="78" ht="6.6" customHeight="1" x14ac:dyDescent="0.4"/>
    <row r="79" ht="6.9" customHeight="1" x14ac:dyDescent="0.4"/>
    <row r="80" ht="7.8" customHeight="1" x14ac:dyDescent="0.4"/>
    <row r="81" ht="2.1" customHeight="1" x14ac:dyDescent="0.4"/>
    <row r="82" ht="7.8" customHeight="1" x14ac:dyDescent="0.4"/>
    <row r="83" ht="7.8" customHeight="1" x14ac:dyDescent="0.4"/>
    <row r="84" ht="7.8" customHeight="1" x14ac:dyDescent="0.4"/>
    <row r="85" ht="7.8" customHeight="1" x14ac:dyDescent="0.4"/>
    <row r="86" ht="6.9" customHeight="1" x14ac:dyDescent="0.4"/>
    <row r="87" ht="6.6" customHeight="1" x14ac:dyDescent="0.4"/>
    <row r="88" ht="6.9" customHeight="1" x14ac:dyDescent="0.4"/>
    <row r="89" ht="6.9" customHeight="1" x14ac:dyDescent="0.4"/>
    <row r="90" ht="6.9" customHeight="1" x14ac:dyDescent="0.4"/>
    <row r="91" ht="6.9" customHeight="1" x14ac:dyDescent="0.4"/>
    <row r="92" ht="6.9" customHeight="1" x14ac:dyDescent="0.4"/>
    <row r="93" ht="6.9" customHeight="1" x14ac:dyDescent="0.4"/>
    <row r="94" ht="6.9" customHeight="1" x14ac:dyDescent="0.4"/>
    <row r="95" ht="6.9" customHeight="1" x14ac:dyDescent="0.4"/>
    <row r="96" ht="6.9" customHeight="1" x14ac:dyDescent="0.4"/>
    <row r="100" ht="6.9" customHeight="1" x14ac:dyDescent="0.4"/>
    <row r="101" ht="6.9" customHeight="1" x14ac:dyDescent="0.4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4"/>
  <sheetViews>
    <sheetView workbookViewId="0"/>
  </sheetViews>
  <sheetFormatPr defaultRowHeight="12.3" x14ac:dyDescent="0.4"/>
  <cols>
    <col min="1" max="1" width="49" customWidth="1"/>
    <col min="2" max="2" width="1.5546875" customWidth="1"/>
    <col min="3" max="3" width="15.44140625" customWidth="1"/>
    <col min="4" max="4" width="1.83203125" customWidth="1"/>
    <col min="5" max="5" width="15.44140625" customWidth="1"/>
    <col min="6" max="6" width="1.5546875" customWidth="1"/>
    <col min="7" max="7" width="15.44140625" customWidth="1"/>
    <col min="8" max="8" width="1.5546875" customWidth="1"/>
    <col min="9" max="9" width="15.44140625" customWidth="1"/>
    <col min="10" max="10" width="1.5546875" customWidth="1"/>
    <col min="11" max="11" width="15.27734375" customWidth="1"/>
    <col min="12" max="12" width="1.5546875" customWidth="1"/>
    <col min="13" max="13" width="15.27734375" customWidth="1"/>
  </cols>
  <sheetData>
    <row r="1" spans="1:14" ht="11.1" customHeight="1" x14ac:dyDescent="0.7">
      <c r="A1" s="1"/>
      <c r="B1" s="1"/>
      <c r="C1" s="348" t="str">
        <f>'R&amp;P Accounts'!B2</f>
        <v>Elphinstone Research Group</v>
      </c>
      <c r="D1" s="348"/>
      <c r="E1" s="348"/>
      <c r="F1" s="348"/>
      <c r="G1" s="348"/>
      <c r="H1" s="348"/>
      <c r="I1" s="348"/>
      <c r="J1" s="348"/>
      <c r="K1" s="348"/>
      <c r="L1" s="1"/>
      <c r="M1" s="308" t="str">
        <f>'R&amp;P Accounts'!L2</f>
        <v>SC054318</v>
      </c>
      <c r="N1" s="308"/>
    </row>
    <row r="2" spans="1:14" x14ac:dyDescent="0.4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4" ht="10.5" customHeight="1" x14ac:dyDescent="0.4">
      <c r="A3" s="42" t="s">
        <v>110</v>
      </c>
      <c r="B3" s="42"/>
      <c r="C3" s="43"/>
      <c r="D3" s="42"/>
      <c r="E3" s="42"/>
      <c r="F3" s="42"/>
      <c r="G3" s="42"/>
      <c r="H3" s="309"/>
      <c r="I3" s="309"/>
      <c r="J3" s="309"/>
      <c r="K3" s="309"/>
      <c r="L3" s="81"/>
      <c r="M3" s="162"/>
    </row>
    <row r="5" spans="1:14" ht="15" x14ac:dyDescent="0.4">
      <c r="A5" s="344" t="s">
        <v>111</v>
      </c>
      <c r="B5" s="344"/>
      <c r="C5" s="344"/>
      <c r="D5" s="344"/>
      <c r="E5" s="344"/>
      <c r="F5" s="38"/>
      <c r="G5" s="38"/>
      <c r="H5" s="38"/>
      <c r="I5" s="38"/>
      <c r="J5" s="12"/>
      <c r="K5" s="84"/>
      <c r="L5" s="84"/>
      <c r="M5" s="1"/>
    </row>
    <row r="6" spans="1:14" ht="21.9" customHeight="1" x14ac:dyDescent="0.4">
      <c r="A6" s="70"/>
      <c r="B6" s="70"/>
      <c r="C6" s="114" t="s">
        <v>143</v>
      </c>
      <c r="D6" s="111"/>
      <c r="E6" s="114" t="s">
        <v>112</v>
      </c>
      <c r="F6" s="106"/>
      <c r="G6" s="114" t="s">
        <v>113</v>
      </c>
      <c r="H6" s="106"/>
      <c r="I6" s="114" t="s">
        <v>114</v>
      </c>
      <c r="J6" s="105"/>
      <c r="K6" s="1"/>
      <c r="L6" s="1"/>
      <c r="M6" s="1"/>
    </row>
    <row r="7" spans="1:14" ht="21.6" customHeight="1" x14ac:dyDescent="0.4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115</v>
      </c>
      <c r="L7" s="84"/>
      <c r="M7" s="113" t="s">
        <v>116</v>
      </c>
    </row>
    <row r="8" spans="1:14" ht="6.6" customHeight="1" x14ac:dyDescent="0.4">
      <c r="A8" s="107" t="s">
        <v>117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6.9" customHeight="1" x14ac:dyDescent="0.5">
      <c r="A9" s="85" t="s">
        <v>16</v>
      </c>
      <c r="B9" s="1"/>
      <c r="C9" s="142"/>
      <c r="D9" s="143"/>
      <c r="E9" s="142"/>
      <c r="F9" s="148"/>
      <c r="G9" s="142"/>
      <c r="H9" s="143"/>
      <c r="I9" s="142"/>
      <c r="J9" s="148"/>
      <c r="K9" s="142">
        <f t="shared" ref="K9:K16" si="0">SUM(C9:I9)</f>
        <v>0</v>
      </c>
      <c r="L9" s="148"/>
      <c r="M9" s="142"/>
    </row>
    <row r="10" spans="1:14" ht="6.9" customHeight="1" x14ac:dyDescent="0.5">
      <c r="A10" s="85" t="s">
        <v>17</v>
      </c>
      <c r="B10" s="69"/>
      <c r="C10" s="149"/>
      <c r="D10" s="150"/>
      <c r="E10" s="149"/>
      <c r="F10" s="150"/>
      <c r="G10" s="149"/>
      <c r="H10" s="148"/>
      <c r="I10" s="149"/>
      <c r="J10" s="148"/>
      <c r="K10" s="142">
        <f t="shared" si="0"/>
        <v>0</v>
      </c>
      <c r="L10" s="150"/>
      <c r="M10" s="149"/>
    </row>
    <row r="11" spans="1:14" ht="6.9" customHeight="1" x14ac:dyDescent="0.5">
      <c r="A11" s="85" t="s">
        <v>18</v>
      </c>
      <c r="B11" s="70"/>
      <c r="C11" s="149"/>
      <c r="D11" s="150"/>
      <c r="E11" s="149"/>
      <c r="F11" s="150"/>
      <c r="G11" s="149"/>
      <c r="H11" s="148"/>
      <c r="I11" s="149"/>
      <c r="J11" s="148"/>
      <c r="K11" s="142">
        <f t="shared" si="0"/>
        <v>0</v>
      </c>
      <c r="L11" s="150"/>
      <c r="M11" s="149"/>
    </row>
    <row r="12" spans="1:14" ht="6.6" customHeight="1" x14ac:dyDescent="0.5">
      <c r="A12" s="85" t="s">
        <v>19</v>
      </c>
      <c r="B12" s="70"/>
      <c r="C12" s="149"/>
      <c r="D12" s="150"/>
      <c r="E12" s="149"/>
      <c r="F12" s="150"/>
      <c r="G12" s="149"/>
      <c r="H12" s="148"/>
      <c r="I12" s="149"/>
      <c r="J12" s="148"/>
      <c r="K12" s="142">
        <f t="shared" si="0"/>
        <v>0</v>
      </c>
      <c r="L12" s="150"/>
      <c r="M12" s="149"/>
    </row>
    <row r="13" spans="1:14" ht="6.9" customHeight="1" x14ac:dyDescent="0.5">
      <c r="A13" s="85" t="s">
        <v>20</v>
      </c>
      <c r="B13" s="70"/>
      <c r="C13" s="149"/>
      <c r="D13" s="150"/>
      <c r="E13" s="149"/>
      <c r="F13" s="150"/>
      <c r="G13" s="149"/>
      <c r="H13" s="148"/>
      <c r="I13" s="149"/>
      <c r="J13" s="148"/>
      <c r="K13" s="142">
        <f t="shared" si="0"/>
        <v>0</v>
      </c>
      <c r="L13" s="150"/>
      <c r="M13" s="149"/>
    </row>
    <row r="14" spans="1:14" ht="6.9" customHeight="1" x14ac:dyDescent="0.5">
      <c r="A14" s="85" t="s">
        <v>21</v>
      </c>
      <c r="B14" s="70"/>
      <c r="C14" s="149"/>
      <c r="D14" s="150"/>
      <c r="E14" s="149"/>
      <c r="F14" s="150"/>
      <c r="G14" s="149"/>
      <c r="H14" s="148"/>
      <c r="I14" s="149"/>
      <c r="J14" s="148"/>
      <c r="K14" s="142">
        <f t="shared" si="0"/>
        <v>0</v>
      </c>
      <c r="L14" s="150"/>
      <c r="M14" s="149"/>
    </row>
    <row r="15" spans="1:14" ht="6.6" customHeight="1" x14ac:dyDescent="0.5">
      <c r="A15" s="85" t="s">
        <v>22</v>
      </c>
      <c r="B15" s="1"/>
      <c r="C15" s="151"/>
      <c r="D15" s="152"/>
      <c r="E15" s="151"/>
      <c r="F15" s="152"/>
      <c r="G15" s="151"/>
      <c r="H15" s="152"/>
      <c r="I15" s="151"/>
      <c r="J15" s="152"/>
      <c r="K15" s="142">
        <f t="shared" si="0"/>
        <v>0</v>
      </c>
      <c r="L15" s="152"/>
      <c r="M15" s="151"/>
    </row>
    <row r="16" spans="1:14" ht="6.6" customHeight="1" x14ac:dyDescent="0.5">
      <c r="A16" s="85" t="s">
        <v>23</v>
      </c>
      <c r="B16" s="1"/>
      <c r="C16" s="153">
        <v>1</v>
      </c>
      <c r="D16" s="152"/>
      <c r="E16" s="153"/>
      <c r="F16" s="152"/>
      <c r="G16" s="153"/>
      <c r="H16" s="152"/>
      <c r="I16" s="153"/>
      <c r="J16" s="152"/>
      <c r="K16" s="142">
        <f t="shared" si="0"/>
        <v>1</v>
      </c>
      <c r="L16" s="152"/>
      <c r="M16" s="153"/>
    </row>
    <row r="17" spans="1:13" ht="15" x14ac:dyDescent="0.5">
      <c r="A17" s="108" t="s">
        <v>118</v>
      </c>
      <c r="B17" s="97"/>
      <c r="C17" s="226">
        <f>SUM(C9:C16)</f>
        <v>1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1</v>
      </c>
      <c r="L17" s="227"/>
      <c r="M17" s="226">
        <f>SUM(M9:M16)</f>
        <v>0</v>
      </c>
    </row>
    <row r="18" spans="1:13" ht="15" x14ac:dyDescent="0.4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189">
        <f>IF(K17='R&amp;P Accounts'!B21,0,"cross ref error")</f>
        <v>0</v>
      </c>
      <c r="L18" s="96"/>
      <c r="M18" s="1"/>
    </row>
    <row r="19" spans="1:13" ht="6.6" customHeight="1" x14ac:dyDescent="0.5">
      <c r="A19" s="67" t="s">
        <v>119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6.6" customHeight="1" x14ac:dyDescent="0.5">
      <c r="A20" s="85" t="s">
        <v>26</v>
      </c>
      <c r="B20" s="1"/>
      <c r="C20" s="122"/>
      <c r="D20" s="145"/>
      <c r="E20" s="122"/>
      <c r="F20" s="145"/>
      <c r="G20" s="122"/>
      <c r="H20" s="145"/>
      <c r="I20" s="122"/>
      <c r="J20" s="145"/>
      <c r="K20" s="192">
        <f>SUM(C20:I20)</f>
        <v>0</v>
      </c>
      <c r="L20" s="145"/>
      <c r="M20" s="122"/>
    </row>
    <row r="21" spans="1:13" ht="6.6" customHeight="1" x14ac:dyDescent="0.5">
      <c r="A21" s="85" t="s">
        <v>27</v>
      </c>
      <c r="B21" s="1"/>
      <c r="C21" s="147"/>
      <c r="D21" s="145"/>
      <c r="E21" s="147"/>
      <c r="F21" s="145"/>
      <c r="G21" s="147"/>
      <c r="H21" s="145"/>
      <c r="I21" s="147"/>
      <c r="J21" s="145"/>
      <c r="K21" s="192">
        <f>SUM(C21:I21)</f>
        <v>0</v>
      </c>
      <c r="L21" s="145"/>
      <c r="M21" s="147"/>
    </row>
    <row r="22" spans="1:13" ht="15" x14ac:dyDescent="0.5">
      <c r="A22" s="108" t="s">
        <v>118</v>
      </c>
      <c r="B22" s="1"/>
      <c r="C22" s="228">
        <f>SUM(C20:C21)</f>
        <v>0</v>
      </c>
      <c r="D22" s="199"/>
      <c r="E22" s="229">
        <f>SUM(E20:E21)</f>
        <v>0</v>
      </c>
      <c r="F22" s="199"/>
      <c r="G22" s="229">
        <f>SUM(G20:G21)</f>
        <v>0</v>
      </c>
      <c r="H22" s="199"/>
      <c r="I22" s="229">
        <f>SUM(I20:I21)</f>
        <v>0</v>
      </c>
      <c r="J22" s="199"/>
      <c r="K22" s="229">
        <f>SUM(K20:K21)</f>
        <v>0</v>
      </c>
      <c r="L22" s="199"/>
      <c r="M22" s="229">
        <f>SUM(M20:M21)</f>
        <v>0</v>
      </c>
    </row>
    <row r="23" spans="1:13" ht="3.6" customHeight="1" x14ac:dyDescent="0.5">
      <c r="A23" s="108"/>
      <c r="B23" s="1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15" x14ac:dyDescent="0.5">
      <c r="A24" s="108" t="s">
        <v>120</v>
      </c>
      <c r="B24" s="1"/>
      <c r="C24" s="229">
        <f>C17+C22</f>
        <v>1</v>
      </c>
      <c r="D24" s="199"/>
      <c r="E24" s="229">
        <f>E17+E22</f>
        <v>0</v>
      </c>
      <c r="F24" s="199"/>
      <c r="G24" s="229">
        <f>G17+G22</f>
        <v>0</v>
      </c>
      <c r="H24" s="199"/>
      <c r="I24" s="229">
        <f>I17+I22</f>
        <v>0</v>
      </c>
      <c r="J24" s="199"/>
      <c r="K24" s="229">
        <f>K17+K22</f>
        <v>1</v>
      </c>
      <c r="L24" s="199"/>
      <c r="M24" s="229">
        <f>M17+M22</f>
        <v>0</v>
      </c>
    </row>
    <row r="25" spans="1:13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90">
        <f>IF(K24='R&amp;P Accounts'!B28,0,"cross ref error")</f>
        <v>0</v>
      </c>
      <c r="L25" s="1"/>
      <c r="M25" s="1"/>
    </row>
    <row r="26" spans="1:13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.1" x14ac:dyDescent="0.4">
      <c r="A27" s="27" t="s">
        <v>121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6.6" customHeight="1" x14ac:dyDescent="0.5">
      <c r="A28" s="86" t="s">
        <v>31</v>
      </c>
      <c r="B28" s="1"/>
      <c r="C28" s="122"/>
      <c r="D28" s="145"/>
      <c r="E28" s="122"/>
      <c r="F28" s="145"/>
      <c r="G28" s="122"/>
      <c r="H28" s="145"/>
      <c r="I28" s="122"/>
      <c r="J28" s="145"/>
      <c r="K28" s="192">
        <f t="shared" ref="K28:K38" si="1">SUM(C28:I28)</f>
        <v>0</v>
      </c>
      <c r="L28" s="145"/>
      <c r="M28" s="122"/>
    </row>
    <row r="29" spans="1:13" ht="6.6" customHeight="1" x14ac:dyDescent="0.5">
      <c r="A29" s="86" t="s">
        <v>32</v>
      </c>
      <c r="B29" s="1"/>
      <c r="C29" s="122"/>
      <c r="D29" s="145"/>
      <c r="E29" s="122"/>
      <c r="F29" s="145"/>
      <c r="G29" s="122"/>
      <c r="H29" s="145"/>
      <c r="I29" s="122"/>
      <c r="J29" s="145"/>
      <c r="K29" s="192">
        <f t="shared" si="1"/>
        <v>0</v>
      </c>
      <c r="L29" s="145"/>
      <c r="M29" s="122"/>
    </row>
    <row r="30" spans="1:13" ht="6.6" customHeight="1" x14ac:dyDescent="0.5">
      <c r="A30" s="86" t="s">
        <v>33</v>
      </c>
      <c r="B30" s="1"/>
      <c r="C30" s="146"/>
      <c r="D30" s="145"/>
      <c r="E30" s="146"/>
      <c r="F30" s="145"/>
      <c r="G30" s="146"/>
      <c r="H30" s="145"/>
      <c r="I30" s="146"/>
      <c r="J30" s="145"/>
      <c r="K30" s="192">
        <f t="shared" si="1"/>
        <v>0</v>
      </c>
      <c r="L30" s="145"/>
      <c r="M30" s="146"/>
    </row>
    <row r="31" spans="1:13" ht="6.6" customHeight="1" x14ac:dyDescent="0.5">
      <c r="A31" s="86" t="s">
        <v>34</v>
      </c>
      <c r="B31" s="1"/>
      <c r="C31" s="146"/>
      <c r="D31" s="145"/>
      <c r="E31" s="146"/>
      <c r="F31" s="145"/>
      <c r="G31" s="146"/>
      <c r="H31" s="145"/>
      <c r="I31" s="146"/>
      <c r="J31" s="145"/>
      <c r="K31" s="192">
        <f t="shared" si="1"/>
        <v>0</v>
      </c>
      <c r="L31" s="145"/>
      <c r="M31" s="146"/>
    </row>
    <row r="32" spans="1:13" ht="6.6" customHeight="1" x14ac:dyDescent="0.5">
      <c r="A32" s="86" t="s">
        <v>35</v>
      </c>
      <c r="B32" s="1"/>
      <c r="C32" s="146"/>
      <c r="D32" s="145"/>
      <c r="E32" s="146"/>
      <c r="F32" s="145"/>
      <c r="G32" s="146"/>
      <c r="H32" s="145"/>
      <c r="I32" s="146"/>
      <c r="J32" s="145"/>
      <c r="K32" s="192">
        <f t="shared" si="1"/>
        <v>0</v>
      </c>
      <c r="L32" s="145"/>
      <c r="M32" s="146"/>
    </row>
    <row r="33" spans="1:14" ht="6.6" customHeight="1" x14ac:dyDescent="0.5">
      <c r="A33" s="86" t="s">
        <v>36</v>
      </c>
      <c r="B33" s="1"/>
      <c r="C33" s="146"/>
      <c r="D33" s="145"/>
      <c r="E33" s="146"/>
      <c r="F33" s="145"/>
      <c r="G33" s="146"/>
      <c r="H33" s="145"/>
      <c r="I33" s="146"/>
      <c r="J33" s="145"/>
      <c r="K33" s="192">
        <f t="shared" si="1"/>
        <v>0</v>
      </c>
      <c r="L33" s="145"/>
      <c r="M33" s="146"/>
    </row>
    <row r="34" spans="1:14" ht="6.6" customHeight="1" x14ac:dyDescent="0.5">
      <c r="A34" s="87" t="s">
        <v>37</v>
      </c>
      <c r="B34" s="1"/>
      <c r="C34" s="146"/>
      <c r="D34" s="145"/>
      <c r="E34" s="146"/>
      <c r="F34" s="145"/>
      <c r="G34" s="146"/>
      <c r="H34" s="145"/>
      <c r="I34" s="146"/>
      <c r="J34" s="145"/>
      <c r="K34" s="192">
        <f t="shared" si="1"/>
        <v>0</v>
      </c>
      <c r="L34" s="145"/>
      <c r="M34" s="146"/>
    </row>
    <row r="35" spans="1:14" ht="6.9" customHeight="1" x14ac:dyDescent="0.5">
      <c r="A35" s="87" t="s">
        <v>38</v>
      </c>
      <c r="B35" s="1"/>
      <c r="C35" s="146"/>
      <c r="D35" s="145"/>
      <c r="E35" s="146"/>
      <c r="F35" s="145"/>
      <c r="G35" s="146"/>
      <c r="H35" s="145"/>
      <c r="I35" s="146"/>
      <c r="J35" s="145"/>
      <c r="K35" s="192">
        <f t="shared" si="1"/>
        <v>0</v>
      </c>
      <c r="L35" s="145"/>
      <c r="M35" s="146"/>
    </row>
    <row r="36" spans="1:14" ht="6.9" customHeight="1" x14ac:dyDescent="0.5">
      <c r="A36" s="87" t="s">
        <v>39</v>
      </c>
      <c r="B36" s="1"/>
      <c r="C36" s="146"/>
      <c r="D36" s="145"/>
      <c r="E36" s="146"/>
      <c r="F36" s="145"/>
      <c r="G36" s="146"/>
      <c r="H36" s="145"/>
      <c r="I36" s="146"/>
      <c r="J36" s="145"/>
      <c r="K36" s="192">
        <f t="shared" si="1"/>
        <v>0</v>
      </c>
      <c r="L36" s="145"/>
      <c r="M36" s="146"/>
    </row>
    <row r="37" spans="1:14" ht="14.1" x14ac:dyDescent="0.5">
      <c r="A37" s="86"/>
      <c r="B37" s="1"/>
      <c r="C37" s="146"/>
      <c r="D37" s="145"/>
      <c r="E37" s="146"/>
      <c r="F37" s="145"/>
      <c r="G37" s="146"/>
      <c r="H37" s="145"/>
      <c r="I37" s="146"/>
      <c r="J37" s="145"/>
      <c r="K37" s="192">
        <f t="shared" si="1"/>
        <v>0</v>
      </c>
      <c r="L37" s="145"/>
      <c r="M37" s="146"/>
    </row>
    <row r="38" spans="1:14" ht="14.1" x14ac:dyDescent="0.5">
      <c r="A38" s="109"/>
      <c r="B38" s="1"/>
      <c r="C38" s="146"/>
      <c r="D38" s="145"/>
      <c r="E38" s="146"/>
      <c r="F38" s="145"/>
      <c r="G38" s="146"/>
      <c r="H38" s="145"/>
      <c r="I38" s="146"/>
      <c r="J38" s="145"/>
      <c r="K38" s="192">
        <f t="shared" si="1"/>
        <v>0</v>
      </c>
      <c r="L38" s="145"/>
      <c r="M38" s="146"/>
    </row>
    <row r="39" spans="1:14" ht="6.6" customHeight="1" x14ac:dyDescent="0.5">
      <c r="A39" s="13" t="s">
        <v>118</v>
      </c>
      <c r="B39" s="1"/>
      <c r="C39" s="228">
        <f>SUM(C28:C38)</f>
        <v>0</v>
      </c>
      <c r="D39" s="199"/>
      <c r="E39" s="229">
        <f>SUM(E28:E38)</f>
        <v>0</v>
      </c>
      <c r="F39" s="199"/>
      <c r="G39" s="229">
        <f>SUM(G28:G38)</f>
        <v>0</v>
      </c>
      <c r="H39" s="199"/>
      <c r="I39" s="229">
        <f>SUM(I28:I38)</f>
        <v>0</v>
      </c>
      <c r="J39" s="199"/>
      <c r="K39" s="229">
        <f>SUM(K28:K38)</f>
        <v>0</v>
      </c>
      <c r="L39" s="199"/>
      <c r="M39" s="229">
        <f>SUM(M28:M38)</f>
        <v>0</v>
      </c>
    </row>
    <row r="40" spans="1:14" x14ac:dyDescent="0.4">
      <c r="A40" s="1"/>
      <c r="B40" s="1"/>
      <c r="C40" s="30"/>
      <c r="D40" s="1"/>
      <c r="E40" s="1"/>
      <c r="F40" s="1"/>
      <c r="G40" s="1"/>
      <c r="H40" s="1"/>
      <c r="I40" s="1"/>
      <c r="J40" s="1"/>
      <c r="K40" s="190">
        <f>IF(K39='R&amp;P Accounts'!B42,0,"cross ref error")</f>
        <v>0</v>
      </c>
      <c r="L40" s="1"/>
      <c r="M40" s="1"/>
    </row>
    <row r="41" spans="1:14" ht="12" customHeight="1" x14ac:dyDescent="0.5">
      <c r="A41" s="67" t="s">
        <v>122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6.9" customHeight="1" x14ac:dyDescent="0.5">
      <c r="A42" s="86" t="s">
        <v>43</v>
      </c>
      <c r="B42" s="1"/>
      <c r="C42" s="146"/>
      <c r="D42" s="145"/>
      <c r="E42" s="146"/>
      <c r="F42" s="145"/>
      <c r="G42" s="146"/>
      <c r="H42" s="145"/>
      <c r="I42" s="146"/>
      <c r="J42" s="145"/>
      <c r="K42" s="192">
        <f>SUM(C42:I42)</f>
        <v>0</v>
      </c>
      <c r="L42" s="145"/>
      <c r="M42" s="146"/>
    </row>
    <row r="43" spans="1:14" ht="6.6" customHeight="1" x14ac:dyDescent="0.5">
      <c r="A43" s="86" t="s">
        <v>44</v>
      </c>
      <c r="B43" s="1"/>
      <c r="C43" s="146"/>
      <c r="D43" s="145"/>
      <c r="E43" s="146"/>
      <c r="F43" s="145"/>
      <c r="G43" s="146"/>
      <c r="H43" s="145"/>
      <c r="I43" s="146"/>
      <c r="J43" s="145"/>
      <c r="K43" s="192">
        <f>SUM(C43:I43)</f>
        <v>0</v>
      </c>
      <c r="L43" s="145"/>
      <c r="M43" s="146"/>
    </row>
    <row r="44" spans="1:14" ht="6.6" customHeight="1" x14ac:dyDescent="0.5">
      <c r="A44" s="13" t="s">
        <v>123</v>
      </c>
      <c r="B44" s="1"/>
      <c r="C44" s="228">
        <f>C42+C43</f>
        <v>0</v>
      </c>
      <c r="D44" s="199"/>
      <c r="E44" s="229">
        <f>E42+E43</f>
        <v>0</v>
      </c>
      <c r="F44" s="199"/>
      <c r="G44" s="229">
        <f>G42+G43</f>
        <v>0</v>
      </c>
      <c r="H44" s="199"/>
      <c r="I44" s="229">
        <f>I42+I43</f>
        <v>0</v>
      </c>
      <c r="J44" s="199"/>
      <c r="K44" s="229">
        <f>K42+K43</f>
        <v>0</v>
      </c>
      <c r="L44" s="199"/>
      <c r="M44" s="229">
        <f>M42+M43</f>
        <v>0</v>
      </c>
    </row>
    <row r="45" spans="1:14" ht="6.9" customHeight="1" x14ac:dyDescent="0.4">
      <c r="A45" s="1"/>
      <c r="B45" s="1"/>
      <c r="C45" s="131"/>
      <c r="D45" s="130"/>
      <c r="E45" s="130"/>
      <c r="F45" s="130"/>
      <c r="G45" s="130"/>
      <c r="H45" s="130"/>
      <c r="I45" s="130"/>
      <c r="J45" s="130"/>
      <c r="K45" s="190">
        <f>IF(K44='R&amp;P Accounts'!B47,0,"cross ref error")</f>
        <v>0</v>
      </c>
      <c r="L45" s="130"/>
      <c r="M45" s="130"/>
    </row>
    <row r="46" spans="1:14" ht="6.6" customHeight="1" x14ac:dyDescent="0.5">
      <c r="A46" s="110" t="s">
        <v>46</v>
      </c>
      <c r="B46" s="1"/>
      <c r="C46" s="229">
        <f>+C44+C39</f>
        <v>0</v>
      </c>
      <c r="D46" s="199"/>
      <c r="E46" s="229">
        <f>+E44+E39</f>
        <v>0</v>
      </c>
      <c r="F46" s="199"/>
      <c r="G46" s="229">
        <f>+G44+G39</f>
        <v>0</v>
      </c>
      <c r="H46" s="199"/>
      <c r="I46" s="229">
        <f>+I44+I39</f>
        <v>0</v>
      </c>
      <c r="J46" s="199"/>
      <c r="K46" s="229">
        <f>+K44+K39</f>
        <v>0</v>
      </c>
      <c r="L46" s="199"/>
      <c r="M46" s="229">
        <f>+M44+M39</f>
        <v>0</v>
      </c>
      <c r="N46" s="89"/>
    </row>
    <row r="47" spans="1:14" ht="6.9" customHeight="1" x14ac:dyDescent="0.4">
      <c r="A47" s="1"/>
      <c r="B47" s="1"/>
      <c r="C47" s="131"/>
      <c r="D47" s="130"/>
      <c r="E47" s="130"/>
      <c r="F47" s="130"/>
      <c r="G47" s="130"/>
      <c r="H47" s="130"/>
      <c r="I47" s="130"/>
      <c r="J47" s="130"/>
      <c r="K47" s="190">
        <f>IF(K46='R&amp;P Accounts'!B49,0,"cross ref error")</f>
        <v>0</v>
      </c>
      <c r="L47" s="130"/>
      <c r="M47" s="130"/>
    </row>
    <row r="48" spans="1:14" ht="7.5" customHeight="1" x14ac:dyDescent="0.5">
      <c r="A48" s="40" t="s">
        <v>47</v>
      </c>
      <c r="B48" s="1"/>
      <c r="C48" s="214">
        <f>+C24-C46</f>
        <v>1</v>
      </c>
      <c r="D48" s="204"/>
      <c r="E48" s="214">
        <f>+E24-E46</f>
        <v>0</v>
      </c>
      <c r="F48" s="204"/>
      <c r="G48" s="214">
        <f>+G24-G46</f>
        <v>0</v>
      </c>
      <c r="H48" s="204"/>
      <c r="I48" s="214">
        <f>+I24-I46</f>
        <v>0</v>
      </c>
      <c r="J48" s="204"/>
      <c r="K48" s="214">
        <f>+K24-K46</f>
        <v>1</v>
      </c>
      <c r="L48" s="204"/>
      <c r="M48" s="214">
        <f>+M24-M46</f>
        <v>0</v>
      </c>
    </row>
    <row r="49" spans="1:13" ht="5.7" customHeight="1" x14ac:dyDescent="0.5">
      <c r="A49" s="40"/>
      <c r="B49" s="1"/>
      <c r="C49" s="188"/>
      <c r="D49" s="144"/>
      <c r="E49" s="188"/>
      <c r="F49" s="144"/>
      <c r="G49" s="188"/>
      <c r="H49" s="144"/>
      <c r="I49" s="188"/>
      <c r="J49" s="144"/>
      <c r="K49" s="188"/>
      <c r="L49" s="144"/>
      <c r="M49" s="188"/>
    </row>
    <row r="50" spans="1:13" ht="7.5" customHeight="1" x14ac:dyDescent="0.5">
      <c r="A50" s="97" t="s">
        <v>124</v>
      </c>
      <c r="B50" s="1"/>
      <c r="C50" s="214"/>
      <c r="D50" s="204"/>
      <c r="E50" s="214"/>
      <c r="F50" s="204"/>
      <c r="G50" s="214"/>
      <c r="H50" s="204"/>
      <c r="I50" s="214"/>
      <c r="J50" s="204"/>
      <c r="K50" s="214">
        <f>SUM(C50:I50)</f>
        <v>0</v>
      </c>
      <c r="L50" s="204"/>
      <c r="M50" s="214"/>
    </row>
    <row r="51" spans="1:13" ht="5.7" customHeight="1" x14ac:dyDescent="0.5">
      <c r="A51" s="97"/>
      <c r="B51" s="1"/>
      <c r="C51" s="137"/>
      <c r="D51" s="144"/>
      <c r="E51" s="144"/>
      <c r="F51" s="144"/>
      <c r="G51" s="144"/>
      <c r="H51" s="144"/>
      <c r="I51" s="144"/>
      <c r="J51" s="144"/>
      <c r="K51" s="144"/>
      <c r="L51" s="144"/>
      <c r="M51" s="144"/>
    </row>
    <row r="52" spans="1:13" ht="7.5" customHeight="1" x14ac:dyDescent="0.5">
      <c r="A52" s="13" t="s">
        <v>49</v>
      </c>
      <c r="B52" s="1"/>
      <c r="C52" s="214">
        <f>C48+C50</f>
        <v>1</v>
      </c>
      <c r="D52" s="204"/>
      <c r="E52" s="214">
        <f>E48+E50</f>
        <v>0</v>
      </c>
      <c r="F52" s="204"/>
      <c r="G52" s="214">
        <f>G48+G50</f>
        <v>0</v>
      </c>
      <c r="H52" s="204"/>
      <c r="I52" s="214">
        <f>I48+I50</f>
        <v>0</v>
      </c>
      <c r="J52" s="204"/>
      <c r="K52" s="214">
        <f>K48+K50</f>
        <v>1</v>
      </c>
      <c r="L52" s="204"/>
      <c r="M52" s="214">
        <f>M48+M50</f>
        <v>0</v>
      </c>
    </row>
    <row r="53" spans="1:13" x14ac:dyDescent="0.4">
      <c r="A53" s="1"/>
      <c r="B53" s="1"/>
      <c r="C53" s="30"/>
      <c r="D53" s="1"/>
      <c r="E53" s="1"/>
      <c r="F53" s="1"/>
      <c r="G53" s="1"/>
      <c r="H53" s="1"/>
      <c r="I53" s="1"/>
      <c r="J53" s="1"/>
      <c r="K53" s="190">
        <f>IF(K52='R&amp;P Accounts'!B55,0,"cross ref error")</f>
        <v>0</v>
      </c>
      <c r="L53" s="1"/>
      <c r="M53" s="1"/>
    </row>
    <row r="55" spans="1:13" ht="15" x14ac:dyDescent="0.5">
      <c r="A55" s="161" t="s">
        <v>125</v>
      </c>
    </row>
    <row r="56" spans="1:13" x14ac:dyDescent="0.4">
      <c r="A56" s="329" t="s">
        <v>144</v>
      </c>
      <c r="B56" s="330"/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1"/>
    </row>
    <row r="57" spans="1:13" x14ac:dyDescent="0.4">
      <c r="A57" s="332"/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4"/>
    </row>
    <row r="58" spans="1:13" x14ac:dyDescent="0.4">
      <c r="A58" s="332"/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4"/>
    </row>
    <row r="59" spans="1:13" x14ac:dyDescent="0.4">
      <c r="A59" s="332"/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4"/>
    </row>
    <row r="60" spans="1:13" x14ac:dyDescent="0.4">
      <c r="A60" s="332"/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4"/>
    </row>
    <row r="61" spans="1:13" x14ac:dyDescent="0.4">
      <c r="A61" s="332"/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4"/>
    </row>
    <row r="62" spans="1:13" x14ac:dyDescent="0.4">
      <c r="A62" s="332"/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4"/>
    </row>
    <row r="63" spans="1:13" x14ac:dyDescent="0.4">
      <c r="A63" s="332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4"/>
    </row>
    <row r="64" spans="1:13" x14ac:dyDescent="0.4">
      <c r="A64" s="345"/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7"/>
    </row>
  </sheetData>
  <mergeCells count="6">
    <mergeCell ref="A56:M64"/>
    <mergeCell ref="C1:K1"/>
    <mergeCell ref="A5:E5"/>
    <mergeCell ref="M1:N1"/>
    <mergeCell ref="A2:L2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4"/>
  <sheetViews>
    <sheetView workbookViewId="0"/>
  </sheetViews>
  <sheetFormatPr defaultColWidth="9.1640625" defaultRowHeight="12.3" x14ac:dyDescent="0.4"/>
  <cols>
    <col min="1" max="1" width="49" style="1" customWidth="1"/>
    <col min="2" max="2" width="1.5546875" style="1" customWidth="1"/>
    <col min="3" max="3" width="15.44140625" style="30" customWidth="1"/>
    <col min="4" max="4" width="1.71875" style="1" customWidth="1"/>
    <col min="5" max="5" width="15.44140625" style="1" customWidth="1"/>
    <col min="6" max="6" width="1.5546875" style="1" customWidth="1"/>
    <col min="7" max="7" width="15.44140625" style="1" customWidth="1"/>
    <col min="8" max="8" width="1.44140625" style="1" customWidth="1"/>
    <col min="9" max="9" width="15.44140625" style="1" customWidth="1"/>
    <col min="10" max="10" width="1.5546875" style="1" customWidth="1"/>
    <col min="11" max="11" width="14.71875" style="1" customWidth="1"/>
    <col min="12" max="12" width="1.71875" style="1" customWidth="1"/>
    <col min="13" max="13" width="14.71875" style="1" customWidth="1"/>
    <col min="14" max="16384" width="9.1640625" style="1"/>
  </cols>
  <sheetData>
    <row r="1" spans="1:14" ht="11.1" customHeight="1" x14ac:dyDescent="0.7">
      <c r="C1" s="287" t="str">
        <f>'R&amp;P Accounts'!B2</f>
        <v>Elphinstone Research Group</v>
      </c>
      <c r="D1" s="287"/>
      <c r="E1" s="287"/>
      <c r="F1" s="287"/>
      <c r="G1" s="287"/>
      <c r="H1" s="287"/>
      <c r="I1" s="287"/>
      <c r="J1" s="287"/>
      <c r="K1" s="287"/>
      <c r="M1" s="308" t="str">
        <f>'R&amp;P Accounts'!L2</f>
        <v>SC054318</v>
      </c>
      <c r="N1" s="308"/>
    </row>
    <row r="2" spans="1:14" ht="4.2" customHeight="1" x14ac:dyDescent="0.4">
      <c r="A2" s="311"/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4" s="46" customFormat="1" ht="10.5" customHeight="1" x14ac:dyDescent="0.4">
      <c r="A3" s="42" t="s">
        <v>126</v>
      </c>
      <c r="B3" s="42"/>
      <c r="C3" s="43"/>
      <c r="D3" s="42"/>
      <c r="E3" s="42"/>
      <c r="F3" s="42"/>
      <c r="G3" s="42"/>
      <c r="H3" s="309"/>
      <c r="I3" s="309"/>
      <c r="J3" s="309"/>
      <c r="K3" s="309"/>
      <c r="L3" s="81"/>
      <c r="M3" s="45"/>
    </row>
    <row r="4" spans="1:14" ht="6" customHeight="1" x14ac:dyDescent="0.4">
      <c r="A4" s="311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</row>
    <row r="5" spans="1:14" ht="8.0500000000000007" customHeight="1" x14ac:dyDescent="0.4">
      <c r="A5" s="344" t="s">
        <v>127</v>
      </c>
      <c r="B5" s="344"/>
      <c r="C5" s="344"/>
      <c r="D5" s="344"/>
      <c r="E5" s="344"/>
      <c r="F5" s="38"/>
      <c r="G5" s="38"/>
      <c r="H5" s="38"/>
      <c r="I5" s="38"/>
      <c r="J5" s="12"/>
      <c r="K5" s="84"/>
      <c r="L5" s="84"/>
    </row>
    <row r="6" spans="1:14" ht="21.6" customHeight="1" x14ac:dyDescent="0.4">
      <c r="A6" s="70"/>
      <c r="B6" s="70"/>
      <c r="C6" s="114" t="s">
        <v>128</v>
      </c>
      <c r="D6" s="114"/>
      <c r="E6" s="114" t="s">
        <v>129</v>
      </c>
      <c r="F6" s="115"/>
      <c r="G6" s="114" t="s">
        <v>130</v>
      </c>
      <c r="H6" s="115"/>
      <c r="I6" s="114" t="s">
        <v>131</v>
      </c>
      <c r="J6" s="105"/>
    </row>
    <row r="7" spans="1:14" ht="21.6" customHeight="1" x14ac:dyDescent="0.4">
      <c r="A7" s="70"/>
      <c r="B7" s="70"/>
      <c r="C7" s="111"/>
      <c r="D7" s="111"/>
      <c r="E7" s="111"/>
      <c r="F7" s="106"/>
      <c r="G7" s="111"/>
      <c r="H7" s="106"/>
      <c r="I7" s="111"/>
      <c r="J7" s="105"/>
      <c r="K7" s="112" t="s">
        <v>132</v>
      </c>
      <c r="L7" s="84"/>
      <c r="M7" s="113" t="s">
        <v>133</v>
      </c>
    </row>
    <row r="8" spans="1:14" ht="7.8" customHeight="1" x14ac:dyDescent="0.4">
      <c r="A8" s="107" t="s">
        <v>117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6.9" customHeight="1" x14ac:dyDescent="0.5">
      <c r="A9" s="85" t="s">
        <v>16</v>
      </c>
      <c r="C9" s="192"/>
      <c r="D9" s="194"/>
      <c r="E9" s="192"/>
      <c r="F9" s="121"/>
      <c r="G9" s="192"/>
      <c r="H9" s="194"/>
      <c r="I9" s="192"/>
      <c r="J9" s="121"/>
      <c r="K9" s="192">
        <f>SUM(C9:I9)</f>
        <v>0</v>
      </c>
      <c r="L9" s="154"/>
      <c r="M9" s="192"/>
    </row>
    <row r="10" spans="1:14" ht="6.9" customHeight="1" x14ac:dyDescent="0.5">
      <c r="A10" s="85" t="s">
        <v>17</v>
      </c>
      <c r="B10" s="69"/>
      <c r="C10" s="118"/>
      <c r="D10" s="119"/>
      <c r="E10" s="118"/>
      <c r="F10" s="119"/>
      <c r="G10" s="118"/>
      <c r="H10" s="121"/>
      <c r="I10" s="118"/>
      <c r="J10" s="121"/>
      <c r="K10" s="192">
        <f t="shared" ref="K10:K16" si="0">SUM(C10:I10)</f>
        <v>0</v>
      </c>
      <c r="L10" s="119"/>
      <c r="M10" s="155"/>
    </row>
    <row r="11" spans="1:14" ht="7.2" customHeight="1" x14ac:dyDescent="0.5">
      <c r="A11" s="85" t="s">
        <v>18</v>
      </c>
      <c r="B11" s="70"/>
      <c r="C11" s="118"/>
      <c r="D11" s="119"/>
      <c r="E11" s="118"/>
      <c r="F11" s="119"/>
      <c r="G11" s="118"/>
      <c r="H11" s="121"/>
      <c r="I11" s="118"/>
      <c r="J11" s="121"/>
      <c r="K11" s="192">
        <f t="shared" si="0"/>
        <v>0</v>
      </c>
      <c r="L11" s="119"/>
      <c r="M11" s="155"/>
    </row>
    <row r="12" spans="1:14" ht="6.6" customHeight="1" x14ac:dyDescent="0.5">
      <c r="A12" s="85" t="s">
        <v>19</v>
      </c>
      <c r="B12" s="70"/>
      <c r="C12" s="118"/>
      <c r="D12" s="119"/>
      <c r="E12" s="118"/>
      <c r="F12" s="119"/>
      <c r="G12" s="118"/>
      <c r="H12" s="121"/>
      <c r="I12" s="118"/>
      <c r="J12" s="121"/>
      <c r="K12" s="192">
        <f t="shared" si="0"/>
        <v>0</v>
      </c>
      <c r="L12" s="119"/>
      <c r="M12" s="155"/>
    </row>
    <row r="13" spans="1:14" ht="7.2" customHeight="1" x14ac:dyDescent="0.5">
      <c r="A13" s="85" t="s">
        <v>20</v>
      </c>
      <c r="B13" s="70"/>
      <c r="C13" s="118"/>
      <c r="D13" s="119"/>
      <c r="E13" s="118"/>
      <c r="F13" s="119"/>
      <c r="G13" s="118"/>
      <c r="H13" s="121"/>
      <c r="I13" s="118"/>
      <c r="J13" s="121"/>
      <c r="K13" s="192">
        <f t="shared" si="0"/>
        <v>0</v>
      </c>
      <c r="L13" s="119"/>
      <c r="M13" s="155"/>
    </row>
    <row r="14" spans="1:14" ht="11.7" customHeight="1" x14ac:dyDescent="0.5">
      <c r="A14" s="85" t="s">
        <v>21</v>
      </c>
      <c r="B14" s="70"/>
      <c r="C14" s="118"/>
      <c r="D14" s="119"/>
      <c r="E14" s="118"/>
      <c r="F14" s="119"/>
      <c r="G14" s="118"/>
      <c r="H14" s="121"/>
      <c r="I14" s="118"/>
      <c r="J14" s="121"/>
      <c r="K14" s="192">
        <f t="shared" si="0"/>
        <v>0</v>
      </c>
      <c r="L14" s="119"/>
      <c r="M14" s="155"/>
    </row>
    <row r="15" spans="1:14" ht="6.9" customHeight="1" x14ac:dyDescent="0.5">
      <c r="A15" s="85" t="s">
        <v>22</v>
      </c>
      <c r="C15" s="122"/>
      <c r="D15" s="145"/>
      <c r="E15" s="122"/>
      <c r="F15" s="145"/>
      <c r="G15" s="122"/>
      <c r="H15" s="145"/>
      <c r="I15" s="122"/>
      <c r="J15" s="145"/>
      <c r="K15" s="192">
        <f t="shared" si="0"/>
        <v>0</v>
      </c>
      <c r="L15" s="157"/>
      <c r="M15" s="156"/>
    </row>
    <row r="16" spans="1:14" ht="6.9" customHeight="1" x14ac:dyDescent="0.5">
      <c r="A16" s="85" t="s">
        <v>23</v>
      </c>
      <c r="C16" s="193"/>
      <c r="D16" s="145"/>
      <c r="E16" s="193"/>
      <c r="F16" s="145"/>
      <c r="G16" s="193"/>
      <c r="H16" s="145"/>
      <c r="I16" s="193"/>
      <c r="J16" s="145"/>
      <c r="K16" s="192">
        <f t="shared" si="0"/>
        <v>0</v>
      </c>
      <c r="L16" s="157"/>
      <c r="M16" s="158"/>
    </row>
    <row r="17" spans="1:13" ht="7.2" customHeight="1" x14ac:dyDescent="0.5">
      <c r="A17" s="108" t="s">
        <v>118</v>
      </c>
      <c r="B17" s="97"/>
      <c r="C17" s="229">
        <f>SUM(C9:C16)</f>
        <v>0</v>
      </c>
      <c r="D17" s="199"/>
      <c r="E17" s="229">
        <f>SUM(E9:E16)</f>
        <v>0</v>
      </c>
      <c r="F17" s="199"/>
      <c r="G17" s="229">
        <f>SUM(G9:G16)</f>
        <v>0</v>
      </c>
      <c r="H17" s="199"/>
      <c r="I17" s="229">
        <f>SUM(I9:I16)</f>
        <v>0</v>
      </c>
      <c r="J17" s="199"/>
      <c r="K17" s="229">
        <f>SUM(K9:K16)</f>
        <v>0</v>
      </c>
      <c r="L17" s="199"/>
      <c r="M17" s="229">
        <f>SUM(M9:M16)</f>
        <v>0</v>
      </c>
    </row>
    <row r="18" spans="1:13" ht="6.3" customHeight="1" x14ac:dyDescent="0.4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191">
        <f>IF(K17='R&amp;P Accounts'!D21,0,"cross ref error")</f>
        <v>0</v>
      </c>
      <c r="L18" s="96"/>
    </row>
    <row r="19" spans="1:13" ht="11.7" customHeight="1" x14ac:dyDescent="0.5">
      <c r="A19" s="67" t="s">
        <v>119</v>
      </c>
      <c r="C19" s="1"/>
    </row>
    <row r="20" spans="1:13" ht="6.6" customHeight="1" x14ac:dyDescent="0.5">
      <c r="A20" s="85" t="s">
        <v>26</v>
      </c>
      <c r="C20" s="122"/>
      <c r="D20" s="145"/>
      <c r="E20" s="122"/>
      <c r="F20" s="145"/>
      <c r="G20" s="122"/>
      <c r="H20" s="145"/>
      <c r="I20" s="122"/>
      <c r="J20" s="145"/>
      <c r="K20" s="192">
        <f>SUM(C20:I20)</f>
        <v>0</v>
      </c>
      <c r="L20" s="145"/>
      <c r="M20" s="122"/>
    </row>
    <row r="21" spans="1:13" ht="6.9" customHeight="1" x14ac:dyDescent="0.5">
      <c r="A21" s="85" t="s">
        <v>27</v>
      </c>
      <c r="C21" s="147"/>
      <c r="D21" s="145"/>
      <c r="E21" s="147"/>
      <c r="F21" s="145"/>
      <c r="G21" s="147"/>
      <c r="H21" s="145"/>
      <c r="I21" s="147"/>
      <c r="J21" s="145"/>
      <c r="K21" s="192">
        <f>SUM(C21:I21)</f>
        <v>0</v>
      </c>
      <c r="L21" s="145"/>
      <c r="M21" s="147"/>
    </row>
    <row r="22" spans="1:13" ht="7.2" customHeight="1" x14ac:dyDescent="0.5">
      <c r="A22" s="108" t="s">
        <v>118</v>
      </c>
      <c r="C22" s="228">
        <f>SUM(C20:C21)</f>
        <v>0</v>
      </c>
      <c r="D22" s="199"/>
      <c r="E22" s="229">
        <f>SUM(E20:E21)</f>
        <v>0</v>
      </c>
      <c r="F22" s="199"/>
      <c r="G22" s="229">
        <f>SUM(G20:G21)</f>
        <v>0</v>
      </c>
      <c r="H22" s="199"/>
      <c r="I22" s="229">
        <f>SUM(I20:I21)</f>
        <v>0</v>
      </c>
      <c r="J22" s="199"/>
      <c r="K22" s="229">
        <f>SUM(K20:K21)</f>
        <v>0</v>
      </c>
      <c r="L22" s="199"/>
      <c r="M22" s="229">
        <f>SUM(M20:M21)</f>
        <v>0</v>
      </c>
    </row>
    <row r="23" spans="1:13" ht="2.1" customHeight="1" x14ac:dyDescent="0.5">
      <c r="A23" s="108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7.2" customHeight="1" x14ac:dyDescent="0.5">
      <c r="A24" s="108" t="s">
        <v>120</v>
      </c>
      <c r="C24" s="229">
        <f>C17+C22</f>
        <v>0</v>
      </c>
      <c r="D24" s="199"/>
      <c r="E24" s="229">
        <f>E17+E22</f>
        <v>0</v>
      </c>
      <c r="F24" s="199"/>
      <c r="G24" s="229">
        <f>G17+G22</f>
        <v>0</v>
      </c>
      <c r="H24" s="199"/>
      <c r="I24" s="229">
        <f>I17+I22</f>
        <v>0</v>
      </c>
      <c r="J24" s="199"/>
      <c r="K24" s="229">
        <f>K17+K22</f>
        <v>0</v>
      </c>
      <c r="L24" s="199"/>
      <c r="M24" s="229">
        <f>M17+M22</f>
        <v>0</v>
      </c>
    </row>
    <row r="25" spans="1:13" ht="7.8" customHeight="1" x14ac:dyDescent="0.4">
      <c r="C25" s="1"/>
      <c r="K25" s="190">
        <f>IF(K24='R&amp;P Accounts'!D28,0,"cross ref error")</f>
        <v>0</v>
      </c>
    </row>
    <row r="26" spans="1:13" ht="7.8" customHeight="1" x14ac:dyDescent="0.4">
      <c r="C26" s="1"/>
    </row>
    <row r="27" spans="1:13" ht="7.8" customHeight="1" x14ac:dyDescent="0.4">
      <c r="A27" s="27" t="s">
        <v>121</v>
      </c>
      <c r="C27" s="1"/>
    </row>
    <row r="28" spans="1:13" ht="6.9" customHeight="1" x14ac:dyDescent="0.5">
      <c r="A28" s="86" t="s">
        <v>31</v>
      </c>
      <c r="C28" s="122"/>
      <c r="D28" s="145"/>
      <c r="E28" s="122"/>
      <c r="F28" s="145"/>
      <c r="G28" s="122"/>
      <c r="H28" s="145"/>
      <c r="I28" s="122"/>
      <c r="J28" s="145"/>
      <c r="K28" s="192">
        <f t="shared" ref="K28:K38" si="1">SUM(C28:I28)</f>
        <v>0</v>
      </c>
      <c r="L28" s="145"/>
      <c r="M28" s="122"/>
    </row>
    <row r="29" spans="1:13" ht="6.6" customHeight="1" x14ac:dyDescent="0.5">
      <c r="A29" s="86" t="s">
        <v>32</v>
      </c>
      <c r="C29" s="122"/>
      <c r="D29" s="145"/>
      <c r="E29" s="122"/>
      <c r="F29" s="145"/>
      <c r="G29" s="122"/>
      <c r="H29" s="145"/>
      <c r="I29" s="122"/>
      <c r="J29" s="145"/>
      <c r="K29" s="192">
        <f t="shared" si="1"/>
        <v>0</v>
      </c>
      <c r="L29" s="145"/>
      <c r="M29" s="122"/>
    </row>
    <row r="30" spans="1:13" ht="6.9" customHeight="1" x14ac:dyDescent="0.5">
      <c r="A30" s="86" t="s">
        <v>33</v>
      </c>
      <c r="C30" s="146"/>
      <c r="D30" s="145"/>
      <c r="E30" s="146"/>
      <c r="F30" s="145"/>
      <c r="G30" s="146"/>
      <c r="H30" s="145"/>
      <c r="I30" s="146"/>
      <c r="J30" s="145"/>
      <c r="K30" s="192">
        <f t="shared" si="1"/>
        <v>0</v>
      </c>
      <c r="L30" s="145"/>
      <c r="M30" s="146"/>
    </row>
    <row r="31" spans="1:13" ht="6.9" customHeight="1" x14ac:dyDescent="0.5">
      <c r="A31" s="86" t="s">
        <v>34</v>
      </c>
      <c r="C31" s="146"/>
      <c r="D31" s="145"/>
      <c r="E31" s="146"/>
      <c r="F31" s="145"/>
      <c r="G31" s="146"/>
      <c r="H31" s="145"/>
      <c r="I31" s="146"/>
      <c r="J31" s="145"/>
      <c r="K31" s="192">
        <f t="shared" si="1"/>
        <v>0</v>
      </c>
      <c r="L31" s="145"/>
      <c r="M31" s="146"/>
    </row>
    <row r="32" spans="1:13" ht="6.9" customHeight="1" x14ac:dyDescent="0.5">
      <c r="A32" s="86" t="s">
        <v>35</v>
      </c>
      <c r="C32" s="146"/>
      <c r="D32" s="145"/>
      <c r="E32" s="146"/>
      <c r="F32" s="145"/>
      <c r="G32" s="146"/>
      <c r="H32" s="145"/>
      <c r="I32" s="146"/>
      <c r="J32" s="145"/>
      <c r="K32" s="192">
        <f t="shared" si="1"/>
        <v>0</v>
      </c>
      <c r="L32" s="145"/>
      <c r="M32" s="146"/>
    </row>
    <row r="33" spans="1:13" ht="6.9" customHeight="1" x14ac:dyDescent="0.5">
      <c r="A33" s="86" t="s">
        <v>36</v>
      </c>
      <c r="C33" s="146"/>
      <c r="D33" s="145"/>
      <c r="E33" s="146"/>
      <c r="F33" s="145"/>
      <c r="G33" s="146"/>
      <c r="H33" s="145"/>
      <c r="I33" s="146"/>
      <c r="J33" s="145"/>
      <c r="K33" s="192">
        <f t="shared" si="1"/>
        <v>0</v>
      </c>
      <c r="L33" s="145"/>
      <c r="M33" s="146"/>
    </row>
    <row r="34" spans="1:13" ht="6.9" customHeight="1" x14ac:dyDescent="0.5">
      <c r="A34" s="87" t="s">
        <v>37</v>
      </c>
      <c r="C34" s="146"/>
      <c r="D34" s="145"/>
      <c r="E34" s="146"/>
      <c r="F34" s="145"/>
      <c r="G34" s="146"/>
      <c r="H34" s="145"/>
      <c r="I34" s="146"/>
      <c r="J34" s="145"/>
      <c r="K34" s="192">
        <f t="shared" si="1"/>
        <v>0</v>
      </c>
      <c r="L34" s="145"/>
      <c r="M34" s="146"/>
    </row>
    <row r="35" spans="1:13" ht="6.9" customHeight="1" x14ac:dyDescent="0.5">
      <c r="A35" s="87" t="s">
        <v>38</v>
      </c>
      <c r="C35" s="146"/>
      <c r="D35" s="145"/>
      <c r="E35" s="146"/>
      <c r="F35" s="145"/>
      <c r="G35" s="146"/>
      <c r="H35" s="145"/>
      <c r="I35" s="146"/>
      <c r="J35" s="145"/>
      <c r="K35" s="192">
        <f t="shared" si="1"/>
        <v>0</v>
      </c>
      <c r="L35" s="145"/>
      <c r="M35" s="146"/>
    </row>
    <row r="36" spans="1:13" ht="6.9" customHeight="1" x14ac:dyDescent="0.5">
      <c r="A36" s="87" t="s">
        <v>39</v>
      </c>
      <c r="C36" s="146"/>
      <c r="D36" s="145"/>
      <c r="E36" s="146"/>
      <c r="F36" s="145"/>
      <c r="G36" s="146"/>
      <c r="H36" s="145"/>
      <c r="I36" s="146"/>
      <c r="J36" s="145"/>
      <c r="K36" s="192">
        <f t="shared" si="1"/>
        <v>0</v>
      </c>
      <c r="L36" s="145"/>
      <c r="M36" s="146"/>
    </row>
    <row r="37" spans="1:13" ht="6.9" customHeight="1" x14ac:dyDescent="0.5">
      <c r="A37" s="86"/>
      <c r="C37" s="146"/>
      <c r="D37" s="145"/>
      <c r="E37" s="146"/>
      <c r="F37" s="145"/>
      <c r="G37" s="146"/>
      <c r="H37" s="145"/>
      <c r="I37" s="146"/>
      <c r="J37" s="145"/>
      <c r="K37" s="192">
        <f t="shared" si="1"/>
        <v>0</v>
      </c>
      <c r="L37" s="145"/>
      <c r="M37" s="146"/>
    </row>
    <row r="38" spans="1:13" ht="6.9" customHeight="1" x14ac:dyDescent="0.5">
      <c r="A38" s="109"/>
      <c r="C38" s="146"/>
      <c r="D38" s="145"/>
      <c r="E38" s="146"/>
      <c r="F38" s="145"/>
      <c r="G38" s="146"/>
      <c r="H38" s="145"/>
      <c r="I38" s="146"/>
      <c r="J38" s="145"/>
      <c r="K38" s="192">
        <f t="shared" si="1"/>
        <v>0</v>
      </c>
      <c r="L38" s="145"/>
      <c r="M38" s="146"/>
    </row>
    <row r="39" spans="1:13" ht="6.9" customHeight="1" x14ac:dyDescent="0.5">
      <c r="A39" s="13" t="s">
        <v>118</v>
      </c>
      <c r="C39" s="228">
        <f>SUM(C28:C38)</f>
        <v>0</v>
      </c>
      <c r="D39" s="199"/>
      <c r="E39" s="229">
        <f>SUM(E28:E38)</f>
        <v>0</v>
      </c>
      <c r="F39" s="199"/>
      <c r="G39" s="229">
        <f>SUM(G28:G38)</f>
        <v>0</v>
      </c>
      <c r="H39" s="199"/>
      <c r="I39" s="229">
        <f>SUM(I28:I38)</f>
        <v>0</v>
      </c>
      <c r="J39" s="199"/>
      <c r="K39" s="229">
        <f>SUM(K28:K38)</f>
        <v>0</v>
      </c>
      <c r="L39" s="199"/>
      <c r="M39" s="229">
        <f>SUM(M28:M38)</f>
        <v>0</v>
      </c>
    </row>
    <row r="40" spans="1:13" x14ac:dyDescent="0.4">
      <c r="K40" s="190">
        <f>IF(K39='R&amp;P Accounts'!D42,0,"cross ref error")</f>
        <v>0</v>
      </c>
    </row>
    <row r="41" spans="1:13" ht="28.2" x14ac:dyDescent="0.5">
      <c r="A41" s="67" t="s">
        <v>122</v>
      </c>
    </row>
    <row r="42" spans="1:13" ht="6.9" customHeight="1" x14ac:dyDescent="0.5">
      <c r="A42" s="86" t="s">
        <v>43</v>
      </c>
      <c r="C42" s="146"/>
      <c r="D42" s="145"/>
      <c r="E42" s="146"/>
      <c r="F42" s="145"/>
      <c r="G42" s="146"/>
      <c r="H42" s="145"/>
      <c r="I42" s="146"/>
      <c r="J42" s="145"/>
      <c r="K42" s="192">
        <f>SUM(C42:I42)</f>
        <v>0</v>
      </c>
      <c r="L42" s="145"/>
      <c r="M42" s="146"/>
    </row>
    <row r="43" spans="1:13" ht="6.9" customHeight="1" x14ac:dyDescent="0.5">
      <c r="A43" s="86" t="s">
        <v>44</v>
      </c>
      <c r="C43" s="146"/>
      <c r="D43" s="145"/>
      <c r="E43" s="146"/>
      <c r="F43" s="145"/>
      <c r="G43" s="146"/>
      <c r="H43" s="145"/>
      <c r="I43" s="146"/>
      <c r="J43" s="145"/>
      <c r="K43" s="192">
        <f>SUM(C43:I43)</f>
        <v>0</v>
      </c>
      <c r="L43" s="145"/>
      <c r="M43" s="146"/>
    </row>
    <row r="44" spans="1:13" ht="6.9" customHeight="1" x14ac:dyDescent="0.5">
      <c r="A44" s="13" t="s">
        <v>123</v>
      </c>
      <c r="C44" s="228">
        <f>C42+C43</f>
        <v>0</v>
      </c>
      <c r="D44" s="199"/>
      <c r="E44" s="229">
        <f>E42+E43</f>
        <v>0</v>
      </c>
      <c r="F44" s="199"/>
      <c r="G44" s="229">
        <f>G42+G43</f>
        <v>0</v>
      </c>
      <c r="H44" s="199"/>
      <c r="I44" s="229">
        <f>I42+I43</f>
        <v>0</v>
      </c>
      <c r="J44" s="199"/>
      <c r="K44" s="229">
        <f>K42+K43</f>
        <v>0</v>
      </c>
      <c r="L44" s="199"/>
      <c r="M44" s="229">
        <f>M42+M43</f>
        <v>0</v>
      </c>
    </row>
    <row r="45" spans="1:13" x14ac:dyDescent="0.4">
      <c r="K45" s="190">
        <f>IF(K44='R&amp;P Accounts'!D47,0,"cross ref error")</f>
        <v>0</v>
      </c>
    </row>
    <row r="46" spans="1:13" ht="6.9" customHeight="1" x14ac:dyDescent="0.5">
      <c r="A46" s="110" t="s">
        <v>46</v>
      </c>
      <c r="C46" s="229">
        <f>+C44+C39</f>
        <v>0</v>
      </c>
      <c r="D46" s="199"/>
      <c r="E46" s="229">
        <f>+E44+E39</f>
        <v>0</v>
      </c>
      <c r="F46" s="199"/>
      <c r="G46" s="229">
        <f>+G44+G39</f>
        <v>0</v>
      </c>
      <c r="H46" s="199"/>
      <c r="I46" s="229">
        <f>+I44+I39</f>
        <v>0</v>
      </c>
      <c r="J46" s="199"/>
      <c r="K46" s="229">
        <f>+K44+K39</f>
        <v>0</v>
      </c>
      <c r="L46" s="199"/>
      <c r="M46" s="229">
        <f>+M44+M39</f>
        <v>0</v>
      </c>
    </row>
    <row r="47" spans="1:13" x14ac:dyDescent="0.4">
      <c r="K47" s="190">
        <f>IF(K46='R&amp;P Accounts'!D49,0,"cross ref error")</f>
        <v>0</v>
      </c>
    </row>
    <row r="48" spans="1:13" ht="6.9" customHeight="1" x14ac:dyDescent="0.5">
      <c r="A48" s="40" t="s">
        <v>47</v>
      </c>
      <c r="C48" s="214">
        <f>+C24-C46</f>
        <v>0</v>
      </c>
      <c r="D48" s="204"/>
      <c r="E48" s="214">
        <f>+E24-E46</f>
        <v>0</v>
      </c>
      <c r="F48" s="204"/>
      <c r="G48" s="214">
        <f>+G24-G46</f>
        <v>0</v>
      </c>
      <c r="H48" s="204"/>
      <c r="I48" s="214">
        <f>+I24-I46</f>
        <v>0</v>
      </c>
      <c r="J48" s="204"/>
      <c r="K48" s="214">
        <f>+K24-K46</f>
        <v>0</v>
      </c>
      <c r="L48" s="204"/>
      <c r="M48" s="214">
        <f>+M24-M46</f>
        <v>0</v>
      </c>
    </row>
    <row r="49" spans="1:13" ht="5.7" customHeight="1" x14ac:dyDescent="0.5">
      <c r="A49" s="40"/>
      <c r="C49" s="188"/>
      <c r="D49" s="144"/>
      <c r="E49" s="188"/>
      <c r="F49" s="144"/>
      <c r="G49" s="188"/>
      <c r="H49" s="144"/>
      <c r="I49" s="188"/>
      <c r="J49" s="144"/>
      <c r="K49" s="188"/>
      <c r="L49" s="144"/>
      <c r="M49" s="188"/>
    </row>
    <row r="50" spans="1:13" s="130" customFormat="1" ht="6.9" customHeight="1" x14ac:dyDescent="0.5">
      <c r="A50" s="97" t="s">
        <v>124</v>
      </c>
      <c r="C50" s="214"/>
      <c r="D50" s="204"/>
      <c r="E50" s="214"/>
      <c r="F50" s="204"/>
      <c r="G50" s="214"/>
      <c r="H50" s="204"/>
      <c r="I50" s="214"/>
      <c r="J50" s="204"/>
      <c r="K50" s="214">
        <f>SUM(C50:I50)</f>
        <v>0</v>
      </c>
      <c r="L50" s="204"/>
      <c r="M50" s="214"/>
    </row>
    <row r="51" spans="1:13" ht="5.7" customHeight="1" x14ac:dyDescent="0.45">
      <c r="A51" s="11"/>
      <c r="C51" s="159"/>
      <c r="D51" s="160"/>
      <c r="E51" s="160"/>
      <c r="F51" s="160"/>
      <c r="G51" s="160"/>
      <c r="H51" s="160"/>
      <c r="I51" s="160"/>
      <c r="J51" s="160"/>
      <c r="K51" s="160"/>
      <c r="L51" s="160"/>
      <c r="M51" s="160"/>
    </row>
    <row r="52" spans="1:13" ht="6.9" customHeight="1" x14ac:dyDescent="0.5">
      <c r="A52" s="13" t="s">
        <v>49</v>
      </c>
      <c r="C52" s="214">
        <f>C48+C50</f>
        <v>0</v>
      </c>
      <c r="D52" s="204"/>
      <c r="E52" s="214">
        <f>E48+E50</f>
        <v>0</v>
      </c>
      <c r="F52" s="204"/>
      <c r="G52" s="214">
        <f>G48+G50</f>
        <v>0</v>
      </c>
      <c r="H52" s="204"/>
      <c r="I52" s="214">
        <f>I48+I50</f>
        <v>0</v>
      </c>
      <c r="J52" s="204"/>
      <c r="K52" s="214">
        <f>K48+K50</f>
        <v>0</v>
      </c>
      <c r="L52" s="204"/>
      <c r="M52" s="214">
        <f>M48+M50</f>
        <v>0</v>
      </c>
    </row>
    <row r="53" spans="1:13" x14ac:dyDescent="0.4">
      <c r="K53" s="190">
        <f>IF(K52='R&amp;P Accounts'!D55,0,"cross ref error")</f>
        <v>0</v>
      </c>
    </row>
    <row r="55" spans="1:13" ht="15" x14ac:dyDescent="0.5">
      <c r="A55" s="161" t="s">
        <v>125</v>
      </c>
    </row>
    <row r="56" spans="1:13" x14ac:dyDescent="0.4">
      <c r="A56" s="349"/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1"/>
    </row>
    <row r="57" spans="1:13" x14ac:dyDescent="0.4">
      <c r="A57" s="352"/>
      <c r="B57" s="353"/>
      <c r="C57" s="353"/>
      <c r="D57" s="353"/>
      <c r="E57" s="353"/>
      <c r="F57" s="353"/>
      <c r="G57" s="353"/>
      <c r="H57" s="353"/>
      <c r="I57" s="353"/>
      <c r="J57" s="353"/>
      <c r="K57" s="353"/>
      <c r="L57" s="353"/>
      <c r="M57" s="354"/>
    </row>
    <row r="58" spans="1:13" x14ac:dyDescent="0.4">
      <c r="A58" s="352"/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4"/>
    </row>
    <row r="59" spans="1:13" x14ac:dyDescent="0.4">
      <c r="A59" s="352"/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4"/>
    </row>
    <row r="60" spans="1:13" x14ac:dyDescent="0.4">
      <c r="A60" s="352"/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4"/>
    </row>
    <row r="61" spans="1:13" x14ac:dyDescent="0.4">
      <c r="A61" s="352"/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4"/>
    </row>
    <row r="62" spans="1:13" x14ac:dyDescent="0.4">
      <c r="A62" s="352"/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4"/>
    </row>
    <row r="63" spans="1:13" x14ac:dyDescent="0.4">
      <c r="A63" s="352"/>
      <c r="B63" s="353"/>
      <c r="C63" s="353"/>
      <c r="D63" s="353"/>
      <c r="E63" s="353"/>
      <c r="F63" s="353"/>
      <c r="G63" s="353"/>
      <c r="H63" s="353"/>
      <c r="I63" s="353"/>
      <c r="J63" s="353"/>
      <c r="K63" s="353"/>
      <c r="L63" s="353"/>
      <c r="M63" s="354"/>
    </row>
    <row r="64" spans="1:13" x14ac:dyDescent="0.4">
      <c r="A64" s="355"/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7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E1944B99-3724-4BFB-83ED-128CBAFABF5B}"/>
</file>

<file path=customXml/itemProps2.xml><?xml version="1.0" encoding="utf-8"?>
<ds:datastoreItem xmlns:ds="http://schemas.openxmlformats.org/officeDocument/2006/customXml" ds:itemID="{EFAC4A40-6A37-4C73-A60B-8B37F67380D4}"/>
</file>

<file path=customXml/itemProps3.xml><?xml version="1.0" encoding="utf-8"?>
<ds:datastoreItem xmlns:ds="http://schemas.openxmlformats.org/officeDocument/2006/customXml" ds:itemID="{08419AC2-7D1D-4C6F-B077-23468B6DBA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R&amp;P Accounts</vt:lpstr>
      <vt:lpstr>Statement of balances</vt:lpstr>
      <vt:lpstr>Notes</vt:lpstr>
      <vt:lpstr>Additional notes (1)</vt:lpstr>
      <vt:lpstr>Additional notes (2)</vt:lpstr>
      <vt:lpstr>Additional notes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Jadyn Prov</cp:lastModifiedBy>
  <dcterms:modified xsi:type="dcterms:W3CDTF">2026-07-13T20:32:47Z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