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metadata.xml" ContentType="application/vnd.openxmlformats-officedocument.spreadsheetml.sheetMetadata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charlesmiddleton/Downloads/"/>
    </mc:Choice>
  </mc:AlternateContent>
  <xr:revisionPtr revIDLastSave="0" documentId="13_ncr:1_{471C06C1-3182-F646-B98F-ACEFF05EE039}" xr6:coauthVersionLast="47" xr6:coauthVersionMax="47" xr10:uidLastSave="{00000000-0000-0000-0000-000000000000}"/>
  <bookViews>
    <workbookView xWindow="1300" yWindow="600" windowWidth="26500" windowHeight="16120" activeTab="5" xr2:uid="{00000000-000D-0000-FFFF-FFFF00000000}"/>
  </bookViews>
  <sheets>
    <sheet name="R&amp;P Accounts" sheetId="1" r:id="rId1"/>
    <sheet name="Statement of balances" sheetId="2" r:id="rId2"/>
    <sheet name="Notes" sheetId="3" r:id="rId3"/>
    <sheet name="Additional notes (1)  " sheetId="4" r:id="rId4"/>
    <sheet name="Additional notes (2)" sheetId="5" r:id="rId5"/>
    <sheet name="Additional notes (3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8tXUE86Ly4Bo2rkHFSWGK5iAnx5qf0IvoVXiBzJ3NCw="/>
    </ext>
  </extLst>
</workbook>
</file>

<file path=xl/calcChain.xml><?xml version="1.0" encoding="utf-8"?>
<calcChain xmlns="http://schemas.openxmlformats.org/spreadsheetml/2006/main">
  <c r="K17" i="5" l="1"/>
  <c r="M1" i="6"/>
  <c r="C1" i="6"/>
  <c r="M24" i="5"/>
  <c r="C17" i="5"/>
  <c r="C24" i="5" s="1"/>
  <c r="M1" i="5"/>
  <c r="M40" i="4"/>
  <c r="L27" i="4"/>
  <c r="J27" i="4"/>
  <c r="F27" i="4"/>
  <c r="L16" i="4"/>
  <c r="J16" i="4"/>
  <c r="H16" i="4"/>
  <c r="F16" i="4"/>
  <c r="M1" i="4"/>
  <c r="C1" i="4"/>
  <c r="K17" i="3"/>
  <c r="K1" i="3"/>
  <c r="B1" i="3"/>
  <c r="N6" i="2"/>
  <c r="N1" i="2"/>
  <c r="B1" i="2"/>
  <c r="J10" i="2"/>
  <c r="H10" i="2"/>
  <c r="L21" i="1"/>
  <c r="B21" i="1"/>
  <c r="B28" i="1" s="1"/>
  <c r="J48" i="1" l="1"/>
  <c r="J43" i="1"/>
  <c r="L10" i="2"/>
  <c r="L28" i="1"/>
  <c r="J27" i="1"/>
  <c r="C48" i="5"/>
  <c r="C52" i="5" s="1"/>
  <c r="K24" i="5"/>
  <c r="K40" i="4"/>
  <c r="J21" i="1"/>
  <c r="J22" i="1" s="1"/>
  <c r="M48" i="5"/>
  <c r="M52" i="5" s="1"/>
  <c r="L51" i="1" l="1"/>
  <c r="L55" i="1" s="1"/>
  <c r="P10" i="2" s="1"/>
  <c r="J50" i="1"/>
  <c r="B51" i="1"/>
  <c r="B55" i="1" s="1"/>
  <c r="J28" i="1"/>
  <c r="J29" i="1" s="1"/>
  <c r="K48" i="5"/>
  <c r="K52" i="5" s="1"/>
  <c r="N10" i="2" l="1"/>
  <c r="F1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<sst xmlns="http://schemas.openxmlformats.org/spreadsheetml/2006/main" count="286" uniqueCount="142">
  <si>
    <t xml:space="preserve">Enter charity name below </t>
  </si>
  <si>
    <t xml:space="preserve">Enter SC No. below   </t>
  </si>
  <si>
    <t>Ethiopia Reads UK</t>
  </si>
  <si>
    <t>SC051397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</si>
  <si>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</si>
  <si>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</si>
  <si>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</si>
  <si>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</si>
  <si>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</si>
  <si>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</si>
  <si>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</si>
  <si>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</si>
  <si>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</si>
  <si>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</si>
  <si>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</si>
  <si>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</si>
  <si>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</si>
  <si>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</si>
  <si>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</si>
  <si>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</si>
  <si>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</si>
  <si>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</si>
  <si>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Bank interest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</si>
  <si>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</si>
  <si>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</si>
  <si>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</si>
  <si>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</si>
  <si>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</si>
  <si>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</si>
  <si>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</si>
  <si>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</si>
  <si>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</si>
  <si>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</si>
  <si>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</si>
  <si>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</si>
  <si>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</si>
  <si>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</si>
  <si>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</si>
  <si>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</si>
  <si>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</si>
  <si>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</si>
  <si>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</si>
  <si>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</si>
  <si>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</si>
  <si>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</si>
  <si>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</si>
  <si>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</si>
  <si>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</si>
  <si>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</si>
  <si>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</si>
  <si>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</si>
  <si>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</si>
  <si>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</si>
  <si>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</si>
  <si>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</si>
  <si>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</si>
  <si>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</si>
  <si>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</si>
  <si>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</si>
  <si>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</si>
  <si>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</si>
  <si>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</si>
  <si>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</si>
  <si>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</si>
  <si>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</si>
  <si>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</si>
  <si>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</si>
  <si>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</si>
  <si>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</si>
  <si>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</si>
  <si>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</si>
  <si>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</si>
  <si>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</si>
  <si>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</si>
  <si>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</si>
  <si>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</si>
  <si>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</si>
  <si>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</si>
  <si>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</si>
  <si>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</si>
  <si>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b/>
        <sz val="10"/>
        <color theme="1"/>
        <rFont val="Arial"/>
        <family val="2"/>
      </rPr>
      <t>Signed by one or two trustees on behalf of all the trustees</t>
    </r>
    <r>
      <rPr>
        <b/>
        <sz val="10"/>
        <color rgb="FF00FF00"/>
        <rFont val="Arial"/>
        <family val="2"/>
      </rPr>
      <t xml:space="preserve"> </t>
    </r>
  </si>
  <si>
    <t>Signature</t>
  </si>
  <si>
    <t>Print Name</t>
  </si>
  <si>
    <t>Date of approval</t>
  </si>
  <si>
    <t>CHARLES MIDDLETON</t>
  </si>
  <si>
    <t xml:space="preserve">Section C Notes to the Accounts </t>
  </si>
  <si>
    <r>
      <rPr>
        <b/>
        <sz val="12"/>
        <color theme="1"/>
        <rFont val="Arial"/>
        <family val="2"/>
      </rPr>
      <t xml:space="preserve">C1 Nature and purpose of funds </t>
    </r>
    <r>
      <rPr>
        <i/>
        <sz val="12"/>
        <color theme="1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</si>
  <si>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</si>
  <si>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</si>
  <si>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</si>
  <si>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</si>
  <si>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</si>
  <si>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</si>
  <si>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</si>
  <si>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</si>
  <si>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</si>
  <si>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</si>
  <si>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</si>
  <si>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</si>
  <si>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</si>
  <si>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</si>
  <si>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</si>
  <si>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</si>
  <si>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</si>
  <si>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</si>
  <si>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</si>
  <si>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</si>
  <si>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</si>
  <si>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</si>
  <si>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>Donation - direct to bank</t>
  </si>
  <si>
    <t>Donation - from JustGiving</t>
  </si>
  <si>
    <t xml:space="preserve">2 Grants </t>
  </si>
  <si>
    <t xml:space="preserve">3  Gross receipts from other charitable activities </t>
  </si>
  <si>
    <t>Gross interest from Virgin Money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</si>
  <si>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</si>
  <si>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</si>
  <si>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</si>
  <si>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</si>
  <si>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</si>
  <si>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</si>
  <si>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</si>
  <si>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</si>
  <si>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</si>
  <si>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</si>
  <si>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>Gross trading receipts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</si>
  <si>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</si>
  <si>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</si>
  <si>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</si>
  <si>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</si>
  <si>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</si>
  <si>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</si>
  <si>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</si>
  <si>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</si>
  <si>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</si>
  <si>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</si>
  <si>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</si>
  <si>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</si>
  <si>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</si>
  <si>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</si>
  <si>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</si>
  <si>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</si>
  <si>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IAN HENDERSON McATEER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</si>
</sst>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&quot; &quot;mmmm&quot; &quot;yyyy"/>
    <numFmt numFmtId="165" formatCode="_-* #,##0_-;\-* #,##0_-;_-* &quot;-&quot;_-;_-@"/>
    <numFmt numFmtId="166" formatCode="* #,##0_-;\(* #,##0\)_-;_-* &quot;-&quot;??_-;_-@"/>
    <numFmt numFmtId="167" formatCode="_-* #,##0_-;\-* #,##0_-;_-* &quot;-&quot;??_-;_-@"/>
    <numFmt numFmtId="168" formatCode="dd&quot; &quot;mmm&quot; &quot;yyyy"/>
    <numFmt numFmtId="169" formatCode="[$-F800]dddd\,\ mmmm\ dd\,\ yyyy"/>
    <numFmt numFmtId="170" formatCode="[$-809]dd\ mmmm\ yyyy"/>
    <numFmt numFmtId="171" formatCode="_-* #,##0.00_-;\-* #,##0.00_-;_-* &quot;-&quot;??_-;_-@"/>
  </numFmts>
  <fonts count="31" x14ac:knownFonts="1">
    <font>
      <sz val="10"/>
      <color rgb="FF000000"/>
      <name val="Arial"/>
      <scheme val="minor"/>
    </font>
    <font>
      <b/>
      <i/>
      <sz val="10"/>
      <color theme="1"/>
      <name val="Arial"/>
      <family val="2"/>
    </font>
    <font>
      <sz val="10"/>
      <color rgb="FFC0C0C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6"/>
      <color rgb="FFFFFFFF"/>
      <name val="Arial"/>
      <family val="2"/>
    </font>
    <font>
      <b/>
      <sz val="11"/>
      <color rgb="FF969696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8"/>
      <color theme="1"/>
      <name val="Arial"/>
      <family val="2"/>
    </font>
    <font>
      <sz val="9"/>
      <color rgb="FFC0C0C0"/>
      <name val="Arial"/>
      <family val="2"/>
    </font>
    <font>
      <sz val="11"/>
      <color rgb="FFC0C0C0"/>
      <name val="Arial"/>
      <family val="2"/>
    </font>
    <font>
      <b/>
      <sz val="11"/>
      <color rgb="FF808080"/>
      <name val="Arial"/>
      <family val="2"/>
    </font>
    <font>
      <i/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12"/>
      <color theme="1"/>
      <name val="Arial"/>
      <family val="2"/>
    </font>
    <font>
      <sz val="10"/>
      <color rgb="FF808080"/>
      <name val="Arial"/>
      <family val="2"/>
    </font>
    <font>
      <sz val="10"/>
      <color theme="1"/>
      <name val="Arial"/>
      <family val="2"/>
    </font>
    <font>
      <b/>
      <sz val="10"/>
      <color rgb="FFC0C0C0"/>
      <name val="Arial"/>
      <family val="2"/>
    </font>
    <font>
      <b/>
      <sz val="9"/>
      <color rgb="FFC0C0C0"/>
      <name val="Arial"/>
      <family val="2"/>
    </font>
    <font>
      <b/>
      <sz val="10"/>
      <color rgb="FF00FF00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65" fontId="3" fillId="0" borderId="0" xfId="0" applyNumberFormat="1" applyFont="1"/>
    <xf numFmtId="0" fontId="8" fillId="2" borderId="10" xfId="0" applyFont="1" applyFill="1" applyBorder="1" applyAlignment="1">
      <alignment horizontal="center"/>
    </xf>
    <xf numFmtId="165" fontId="8" fillId="2" borderId="10" xfId="0" applyNumberFormat="1" applyFont="1" applyFill="1" applyBorder="1"/>
    <xf numFmtId="0" fontId="8" fillId="2" borderId="10" xfId="0" applyFont="1" applyFill="1" applyBorder="1"/>
    <xf numFmtId="0" fontId="4" fillId="2" borderId="10" xfId="0" applyFont="1" applyFill="1" applyBorder="1"/>
    <xf numFmtId="0" fontId="3" fillId="2" borderId="10" xfId="0" applyFont="1" applyFill="1" applyBorder="1"/>
    <xf numFmtId="0" fontId="9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165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11" xfId="0" applyFont="1" applyBorder="1" applyAlignment="1">
      <alignment horizontal="left" wrapText="1"/>
    </xf>
    <xf numFmtId="165" fontId="7" fillId="0" borderId="11" xfId="0" applyNumberFormat="1" applyFont="1" applyBorder="1" applyAlignment="1">
      <alignment wrapText="1"/>
    </xf>
    <xf numFmtId="165" fontId="7" fillId="0" borderId="0" xfId="0" applyNumberFormat="1" applyFont="1" applyAlignment="1">
      <alignment wrapText="1"/>
    </xf>
    <xf numFmtId="165" fontId="15" fillId="0" borderId="11" xfId="0" applyNumberFormat="1" applyFont="1" applyBorder="1" applyAlignment="1">
      <alignment wrapText="1"/>
    </xf>
    <xf numFmtId="165" fontId="7" fillId="3" borderId="11" xfId="0" applyNumberFormat="1" applyFont="1" applyFill="1" applyBorder="1" applyAlignment="1">
      <alignment wrapText="1"/>
    </xf>
    <xf numFmtId="165" fontId="14" fillId="0" borderId="0" xfId="0" applyNumberFormat="1" applyFont="1" applyAlignment="1">
      <alignment wrapText="1"/>
    </xf>
    <xf numFmtId="165" fontId="7" fillId="3" borderId="0" xfId="0" applyNumberFormat="1" applyFont="1" applyFill="1" applyAlignment="1">
      <alignment wrapText="1"/>
    </xf>
    <xf numFmtId="165" fontId="14" fillId="3" borderId="0" xfId="0" applyNumberFormat="1" applyFont="1" applyFill="1" applyAlignment="1">
      <alignment wrapText="1"/>
    </xf>
    <xf numFmtId="0" fontId="3" fillId="3" borderId="0" xfId="0" applyFont="1" applyFill="1"/>
    <xf numFmtId="0" fontId="16" fillId="0" borderId="0" xfId="0" applyFont="1" applyAlignment="1">
      <alignment horizontal="right" wrapText="1"/>
    </xf>
    <xf numFmtId="165" fontId="7" fillId="3" borderId="12" xfId="0" applyNumberFormat="1" applyFont="1" applyFill="1" applyBorder="1" applyAlignment="1">
      <alignment wrapText="1"/>
    </xf>
    <xf numFmtId="165" fontId="7" fillId="3" borderId="13" xfId="0" applyNumberFormat="1" applyFont="1" applyFill="1" applyBorder="1" applyAlignment="1">
      <alignment wrapText="1"/>
    </xf>
    <xf numFmtId="165" fontId="7" fillId="3" borderId="1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165" fontId="11" fillId="3" borderId="0" xfId="0" applyNumberFormat="1" applyFont="1" applyFill="1" applyAlignment="1">
      <alignment wrapText="1"/>
    </xf>
    <xf numFmtId="165" fontId="13" fillId="3" borderId="0" xfId="0" applyNumberFormat="1" applyFont="1" applyFill="1"/>
    <xf numFmtId="165" fontId="3" fillId="3" borderId="0" xfId="0" applyNumberFormat="1" applyFont="1" applyFill="1"/>
    <xf numFmtId="0" fontId="7" fillId="0" borderId="0" xfId="0" applyFont="1" applyAlignment="1">
      <alignment horizontal="left" wrapText="1"/>
    </xf>
    <xf numFmtId="165" fontId="12" fillId="3" borderId="0" xfId="0" applyNumberFormat="1" applyFont="1" applyFill="1" applyAlignment="1">
      <alignment wrapText="1"/>
    </xf>
    <xf numFmtId="0" fontId="13" fillId="3" borderId="0" xfId="0" applyFont="1" applyFill="1" applyAlignment="1">
      <alignment wrapText="1"/>
    </xf>
    <xf numFmtId="0" fontId="7" fillId="0" borderId="0" xfId="0" applyFont="1" applyAlignment="1">
      <alignment horizontal="right" wrapText="1"/>
    </xf>
    <xf numFmtId="165" fontId="14" fillId="3" borderId="0" xfId="0" applyNumberFormat="1" applyFont="1" applyFill="1"/>
    <xf numFmtId="165" fontId="7" fillId="3" borderId="15" xfId="0" applyNumberFormat="1" applyFont="1" applyFill="1" applyBorder="1" applyAlignment="1">
      <alignment wrapText="1"/>
    </xf>
    <xf numFmtId="0" fontId="7" fillId="0" borderId="0" xfId="0" applyFont="1" applyAlignment="1">
      <alignment horizontal="left" vertical="top"/>
    </xf>
    <xf numFmtId="165" fontId="17" fillId="3" borderId="0" xfId="0" applyNumberFormat="1" applyFont="1" applyFill="1" applyAlignment="1">
      <alignment wrapText="1"/>
    </xf>
    <xf numFmtId="165" fontId="13" fillId="3" borderId="0" xfId="0" applyNumberFormat="1" applyFont="1" applyFill="1" applyAlignment="1">
      <alignment wrapText="1"/>
    </xf>
    <xf numFmtId="0" fontId="14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right" vertical="top" wrapText="1"/>
    </xf>
    <xf numFmtId="165" fontId="7" fillId="3" borderId="16" xfId="0" applyNumberFormat="1" applyFont="1" applyFill="1" applyBorder="1" applyAlignment="1">
      <alignment wrapText="1"/>
    </xf>
    <xf numFmtId="0" fontId="16" fillId="0" borderId="0" xfId="0" applyFont="1" applyAlignment="1">
      <alignment horizontal="right" vertical="top" wrapText="1"/>
    </xf>
    <xf numFmtId="165" fontId="7" fillId="3" borderId="17" xfId="0" applyNumberFormat="1" applyFont="1" applyFill="1" applyBorder="1" applyAlignment="1">
      <alignment wrapText="1"/>
    </xf>
    <xf numFmtId="0" fontId="13" fillId="0" borderId="0" xfId="0" applyFont="1"/>
    <xf numFmtId="165" fontId="13" fillId="3" borderId="18" xfId="0" applyNumberFormat="1" applyFont="1" applyFill="1" applyBorder="1"/>
    <xf numFmtId="0" fontId="13" fillId="3" borderId="0" xfId="0" applyFont="1" applyFill="1"/>
    <xf numFmtId="165" fontId="15" fillId="3" borderId="2" xfId="0" applyNumberFormat="1" applyFont="1" applyFill="1" applyBorder="1"/>
    <xf numFmtId="0" fontId="16" fillId="0" borderId="13" xfId="0" applyFont="1" applyBorder="1" applyAlignment="1">
      <alignment horizontal="right" vertical="center"/>
    </xf>
    <xf numFmtId="165" fontId="7" fillId="3" borderId="19" xfId="0" applyNumberFormat="1" applyFont="1" applyFill="1" applyBorder="1" applyAlignment="1">
      <alignment wrapTex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1" fillId="3" borderId="0" xfId="0" applyNumberFormat="1" applyFont="1" applyFill="1"/>
    <xf numFmtId="165" fontId="11" fillId="3" borderId="0" xfId="0" applyNumberFormat="1" applyFont="1" applyFill="1" applyAlignment="1">
      <alignment vertical="top" wrapText="1"/>
    </xf>
    <xf numFmtId="0" fontId="16" fillId="0" borderId="0" xfId="0" applyFont="1" applyAlignment="1">
      <alignment horizontal="right" vertical="top"/>
    </xf>
    <xf numFmtId="166" fontId="7" fillId="3" borderId="20" xfId="0" applyNumberFormat="1" applyFont="1" applyFill="1" applyBorder="1" applyAlignment="1">
      <alignment horizontal="right" shrinkToFit="1"/>
    </xf>
    <xf numFmtId="165" fontId="7" fillId="3" borderId="0" xfId="0" applyNumberFormat="1" applyFont="1" applyFill="1" applyAlignment="1">
      <alignment horizontal="right" wrapText="1"/>
    </xf>
    <xf numFmtId="166" fontId="7" fillId="3" borderId="21" xfId="0" applyNumberFormat="1" applyFont="1" applyFill="1" applyBorder="1" applyAlignment="1">
      <alignment horizontal="right" shrinkToFit="1"/>
    </xf>
    <xf numFmtId="165" fontId="14" fillId="3" borderId="0" xfId="0" applyNumberFormat="1" applyFont="1" applyFill="1" applyAlignment="1">
      <alignment horizontal="right" vertical="top" wrapText="1"/>
    </xf>
    <xf numFmtId="0" fontId="14" fillId="3" borderId="0" xfId="0" applyFont="1" applyFill="1"/>
    <xf numFmtId="166" fontId="7" fillId="3" borderId="0" xfId="0" applyNumberFormat="1" applyFont="1" applyFill="1" applyAlignment="1">
      <alignment horizontal="right" shrinkToFit="1"/>
    </xf>
    <xf numFmtId="0" fontId="5" fillId="0" borderId="0" xfId="0" applyFont="1" applyAlignment="1">
      <alignment vertical="top"/>
    </xf>
    <xf numFmtId="166" fontId="7" fillId="3" borderId="22" xfId="0" applyNumberFormat="1" applyFont="1" applyFill="1" applyBorder="1" applyAlignment="1">
      <alignment horizontal="right" shrinkToFit="1"/>
    </xf>
    <xf numFmtId="166" fontId="7" fillId="3" borderId="23" xfId="0" applyNumberFormat="1" applyFont="1" applyFill="1" applyBorder="1" applyAlignment="1">
      <alignment horizontal="right" shrinkToFit="1"/>
    </xf>
    <xf numFmtId="0" fontId="7" fillId="0" borderId="0" xfId="0" applyFont="1" applyAlignment="1">
      <alignment vertical="top"/>
    </xf>
    <xf numFmtId="166" fontId="7" fillId="3" borderId="18" xfId="0" applyNumberFormat="1" applyFont="1" applyFill="1" applyBorder="1" applyAlignment="1">
      <alignment horizontal="right" shrinkToFit="1"/>
    </xf>
    <xf numFmtId="166" fontId="7" fillId="3" borderId="19" xfId="0" applyNumberFormat="1" applyFont="1" applyFill="1" applyBorder="1" applyAlignment="1">
      <alignment horizontal="right" shrinkToFit="1"/>
    </xf>
    <xf numFmtId="0" fontId="8" fillId="2" borderId="10" xfId="0" applyFont="1" applyFill="1" applyBorder="1" applyAlignment="1">
      <alignment horizontal="left" vertical="center"/>
    </xf>
    <xf numFmtId="165" fontId="8" fillId="2" borderId="1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167" fontId="11" fillId="3" borderId="0" xfId="0" applyNumberFormat="1" applyFont="1" applyFill="1" applyAlignment="1">
      <alignment vertical="center" wrapText="1"/>
    </xf>
    <xf numFmtId="166" fontId="7" fillId="3" borderId="11" xfId="0" applyNumberFormat="1" applyFont="1" applyFill="1" applyBorder="1" applyAlignment="1">
      <alignment horizontal="right" vertical="center" shrinkToFit="1"/>
    </xf>
    <xf numFmtId="166" fontId="14" fillId="3" borderId="0" xfId="0" applyNumberFormat="1" applyFont="1" applyFill="1" applyAlignment="1">
      <alignment horizontal="right" vertical="top" shrinkToFit="1"/>
    </xf>
    <xf numFmtId="166" fontId="7" fillId="3" borderId="27" xfId="0" applyNumberFormat="1" applyFont="1" applyFill="1" applyBorder="1" applyAlignment="1">
      <alignment horizontal="right" vertical="center" shrinkToFit="1"/>
    </xf>
    <xf numFmtId="166" fontId="7" fillId="3" borderId="16" xfId="0" applyNumberFormat="1" applyFont="1" applyFill="1" applyBorder="1" applyAlignment="1">
      <alignment horizontal="right" vertical="center" shrinkToFit="1"/>
    </xf>
    <xf numFmtId="166" fontId="7" fillId="3" borderId="28" xfId="0" applyNumberFormat="1" applyFont="1" applyFill="1" applyBorder="1" applyAlignment="1">
      <alignment horizontal="right" vertical="center" shrinkToFit="1"/>
    </xf>
    <xf numFmtId="167" fontId="11" fillId="3" borderId="13" xfId="0" applyNumberFormat="1" applyFont="1" applyFill="1" applyBorder="1" applyAlignment="1">
      <alignment vertical="center" wrapText="1"/>
    </xf>
    <xf numFmtId="166" fontId="7" fillId="3" borderId="19" xfId="0" applyNumberFormat="1" applyFont="1" applyFill="1" applyBorder="1" applyAlignment="1">
      <alignment horizontal="right" vertical="center" shrinkToFit="1"/>
    </xf>
    <xf numFmtId="0" fontId="14" fillId="3" borderId="30" xfId="0" applyFont="1" applyFill="1" applyBorder="1" applyAlignment="1">
      <alignment horizontal="right" vertical="top" wrapText="1"/>
    </xf>
    <xf numFmtId="0" fontId="14" fillId="3" borderId="0" xfId="0" applyFont="1" applyFill="1" applyAlignment="1">
      <alignment horizontal="right" vertical="top" wrapText="1"/>
    </xf>
    <xf numFmtId="166" fontId="7" fillId="3" borderId="22" xfId="0" applyNumberFormat="1" applyFont="1" applyFill="1" applyBorder="1" applyAlignment="1">
      <alignment horizontal="right" vertical="center" shrinkToFit="1"/>
    </xf>
    <xf numFmtId="0" fontId="18" fillId="3" borderId="0" xfId="0" applyFont="1" applyFill="1" applyAlignment="1">
      <alignment vertical="top" wrapText="1"/>
    </xf>
    <xf numFmtId="167" fontId="19" fillId="3" borderId="10" xfId="0" applyNumberFormat="1" applyFont="1" applyFill="1" applyBorder="1" applyAlignment="1">
      <alignment horizontal="right" wrapText="1"/>
    </xf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vertical="top" wrapText="1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21" fillId="0" borderId="0" xfId="0" applyFont="1"/>
    <xf numFmtId="0" fontId="23" fillId="3" borderId="0" xfId="0" applyFont="1" applyFill="1" applyAlignment="1">
      <alignment horizontal="center" vertical="top" wrapText="1"/>
    </xf>
    <xf numFmtId="0" fontId="22" fillId="3" borderId="0" xfId="0" applyFont="1" applyFill="1" applyAlignment="1">
      <alignment horizontal="center" vertical="top" wrapText="1"/>
    </xf>
    <xf numFmtId="0" fontId="21" fillId="3" borderId="0" xfId="0" applyFont="1" applyFill="1"/>
    <xf numFmtId="0" fontId="23" fillId="3" borderId="0" xfId="0" applyFont="1" applyFill="1" applyAlignment="1">
      <alignment vertical="top" wrapText="1"/>
    </xf>
    <xf numFmtId="0" fontId="10" fillId="3" borderId="0" xfId="0" applyFont="1" applyFill="1" applyAlignment="1">
      <alignment horizontal="center" vertical="top" wrapText="1"/>
    </xf>
    <xf numFmtId="167" fontId="10" fillId="3" borderId="0" xfId="0" applyNumberFormat="1" applyFont="1" applyFill="1" applyAlignment="1">
      <alignment vertical="top" wrapText="1"/>
    </xf>
    <xf numFmtId="0" fontId="14" fillId="3" borderId="0" xfId="0" applyFont="1" applyFill="1" applyAlignment="1">
      <alignment vertical="top" wrapText="1"/>
    </xf>
    <xf numFmtId="167" fontId="7" fillId="3" borderId="11" xfId="0" applyNumberFormat="1" applyFont="1" applyFill="1" applyBorder="1" applyAlignment="1">
      <alignment horizontal="right" vertical="top" wrapText="1"/>
    </xf>
    <xf numFmtId="167" fontId="7" fillId="3" borderId="27" xfId="0" applyNumberFormat="1" applyFont="1" applyFill="1" applyBorder="1" applyAlignment="1">
      <alignment horizontal="right" vertical="top" wrapText="1"/>
    </xf>
    <xf numFmtId="0" fontId="24" fillId="0" borderId="0" xfId="0" applyFont="1" applyAlignment="1">
      <alignment vertical="top" wrapText="1"/>
    </xf>
    <xf numFmtId="165" fontId="11" fillId="3" borderId="0" xfId="0" applyNumberFormat="1" applyFont="1" applyFill="1" applyAlignment="1">
      <alignment horizontal="left" vertical="top" wrapText="1"/>
    </xf>
    <xf numFmtId="167" fontId="15" fillId="3" borderId="0" xfId="0" applyNumberFormat="1" applyFont="1" applyFill="1" applyAlignment="1">
      <alignment horizontal="center" vertical="center" wrapText="1"/>
    </xf>
    <xf numFmtId="167" fontId="7" fillId="3" borderId="22" xfId="0" applyNumberFormat="1" applyFont="1" applyFill="1" applyBorder="1" applyAlignment="1">
      <alignment horizontal="right" vertical="top" wrapText="1"/>
    </xf>
    <xf numFmtId="0" fontId="11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165" fontId="7" fillId="3" borderId="11" xfId="0" applyNumberFormat="1" applyFont="1" applyFill="1" applyBorder="1" applyAlignment="1">
      <alignment horizontal="right" vertical="top" wrapText="1"/>
    </xf>
    <xf numFmtId="165" fontId="7" fillId="3" borderId="27" xfId="0" applyNumberFormat="1" applyFont="1" applyFill="1" applyBorder="1" applyAlignment="1">
      <alignment horizontal="right" vertical="top" wrapText="1"/>
    </xf>
    <xf numFmtId="165" fontId="7" fillId="3" borderId="22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3" fontId="7" fillId="3" borderId="11" xfId="0" applyNumberFormat="1" applyFont="1" applyFill="1" applyBorder="1" applyAlignment="1">
      <alignment horizontal="right" vertical="top" wrapText="1"/>
    </xf>
    <xf numFmtId="3" fontId="7" fillId="3" borderId="27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7" fillId="3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/>
    </xf>
    <xf numFmtId="0" fontId="14" fillId="3" borderId="0" xfId="0" applyFont="1" applyFill="1" applyAlignment="1">
      <alignment vertical="center"/>
    </xf>
    <xf numFmtId="168" fontId="15" fillId="3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8" fillId="2" borderId="10" xfId="0" applyNumberFormat="1" applyFont="1" applyFill="1" applyBorder="1" applyAlignment="1">
      <alignment vertical="center"/>
    </xf>
    <xf numFmtId="170" fontId="7" fillId="0" borderId="11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3" fontId="7" fillId="0" borderId="11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horizontal="right" wrapText="1"/>
    </xf>
    <xf numFmtId="3" fontId="7" fillId="0" borderId="27" xfId="0" applyNumberFormat="1" applyFont="1" applyBorder="1" applyAlignment="1">
      <alignment horizontal="right" wrapText="1"/>
    </xf>
    <xf numFmtId="165" fontId="7" fillId="0" borderId="11" xfId="0" applyNumberFormat="1" applyFont="1" applyBorder="1" applyAlignment="1">
      <alignment horizontal="right" wrapText="1"/>
    </xf>
    <xf numFmtId="0" fontId="5" fillId="0" borderId="0" xfId="0" applyFont="1" applyAlignment="1">
      <alignment horizontal="left" vertical="top" wrapText="1"/>
    </xf>
    <xf numFmtId="3" fontId="7" fillId="0" borderId="11" xfId="0" applyNumberFormat="1" applyFont="1" applyBorder="1" applyAlignment="1">
      <alignment vertical="top" wrapText="1"/>
    </xf>
    <xf numFmtId="167" fontId="7" fillId="0" borderId="0" xfId="0" applyNumberFormat="1" applyFont="1" applyAlignment="1">
      <alignment vertical="top" wrapText="1"/>
    </xf>
    <xf numFmtId="169" fontId="8" fillId="2" borderId="10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top" wrapText="1"/>
    </xf>
    <xf numFmtId="0" fontId="14" fillId="3" borderId="11" xfId="0" applyFont="1" applyFill="1" applyBorder="1" applyAlignment="1">
      <alignment vertical="top" wrapText="1"/>
    </xf>
    <xf numFmtId="165" fontId="7" fillId="3" borderId="11" xfId="0" applyNumberFormat="1" applyFont="1" applyFill="1" applyBorder="1" applyAlignment="1">
      <alignment vertical="top" wrapText="1"/>
    </xf>
    <xf numFmtId="165" fontId="7" fillId="3" borderId="0" xfId="0" applyNumberFormat="1" applyFont="1" applyFill="1" applyAlignment="1">
      <alignment vertical="top" wrapText="1"/>
    </xf>
    <xf numFmtId="165" fontId="7" fillId="3" borderId="11" xfId="0" applyNumberFormat="1" applyFont="1" applyFill="1" applyBorder="1"/>
    <xf numFmtId="0" fontId="7" fillId="3" borderId="1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165" fontId="7" fillId="3" borderId="9" xfId="0" applyNumberFormat="1" applyFont="1" applyFill="1" applyBorder="1" applyAlignment="1">
      <alignment vertical="top" wrapText="1"/>
    </xf>
    <xf numFmtId="165" fontId="7" fillId="3" borderId="0" xfId="0" applyNumberFormat="1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165" fontId="7" fillId="3" borderId="14" xfId="0" applyNumberFormat="1" applyFont="1" applyFill="1" applyBorder="1" applyAlignment="1">
      <alignment vertical="top" wrapText="1"/>
    </xf>
    <xf numFmtId="171" fontId="5" fillId="3" borderId="0" xfId="0" applyNumberFormat="1" applyFont="1" applyFill="1" applyAlignment="1">
      <alignment horizontal="left" vertical="top" wrapText="1"/>
    </xf>
    <xf numFmtId="165" fontId="14" fillId="3" borderId="0" xfId="0" applyNumberFormat="1" applyFont="1" applyFill="1" applyAlignment="1">
      <alignment vertical="top" wrapText="1"/>
    </xf>
    <xf numFmtId="170" fontId="7" fillId="3" borderId="0" xfId="0" applyNumberFormat="1" applyFont="1" applyFill="1" applyAlignment="1">
      <alignment horizontal="center" vertical="top" wrapText="1"/>
    </xf>
    <xf numFmtId="165" fontId="7" fillId="3" borderId="0" xfId="0" applyNumberFormat="1" applyFont="1" applyFill="1" applyAlignment="1">
      <alignment horizontal="right" vertical="top" wrapText="1"/>
    </xf>
    <xf numFmtId="165" fontId="7" fillId="3" borderId="11" xfId="0" applyNumberFormat="1" applyFont="1" applyFill="1" applyBorder="1" applyAlignment="1">
      <alignment horizontal="right"/>
    </xf>
    <xf numFmtId="165" fontId="7" fillId="3" borderId="9" xfId="0" applyNumberFormat="1" applyFont="1" applyFill="1" applyBorder="1" applyAlignment="1">
      <alignment horizontal="right" vertical="top" wrapText="1"/>
    </xf>
    <xf numFmtId="165" fontId="7" fillId="3" borderId="14" xfId="0" applyNumberFormat="1" applyFont="1" applyFill="1" applyBorder="1" applyAlignment="1">
      <alignment horizontal="right" vertical="top" wrapText="1"/>
    </xf>
    <xf numFmtId="170" fontId="7" fillId="3" borderId="0" xfId="0" applyNumberFormat="1" applyFont="1" applyFill="1" applyAlignment="1">
      <alignment horizontal="right" vertical="top" wrapText="1"/>
    </xf>
    <xf numFmtId="0" fontId="24" fillId="3" borderId="0" xfId="0" applyFont="1" applyFill="1" applyAlignment="1">
      <alignment vertical="top" wrapText="1"/>
    </xf>
    <xf numFmtId="3" fontId="10" fillId="3" borderId="0" xfId="0" applyNumberFormat="1" applyFont="1" applyFill="1" applyAlignment="1">
      <alignment vertical="top" wrapText="1"/>
    </xf>
    <xf numFmtId="0" fontId="26" fillId="3" borderId="0" xfId="0" applyFont="1" applyFill="1"/>
    <xf numFmtId="0" fontId="8" fillId="3" borderId="10" xfId="0" applyFont="1" applyFill="1" applyBorder="1" applyAlignment="1">
      <alignment vertical="center"/>
    </xf>
    <xf numFmtId="165" fontId="8" fillId="3" borderId="10" xfId="0" applyNumberFormat="1" applyFont="1" applyFill="1" applyBorder="1" applyAlignment="1">
      <alignment vertical="center"/>
    </xf>
    <xf numFmtId="14" fontId="8" fillId="3" borderId="10" xfId="0" applyNumberFormat="1" applyFont="1" applyFill="1" applyBorder="1" applyAlignment="1">
      <alignment vertical="center"/>
    </xf>
    <xf numFmtId="0" fontId="3" fillId="3" borderId="10" xfId="0" applyFont="1" applyFill="1" applyBorder="1"/>
    <xf numFmtId="165" fontId="27" fillId="3" borderId="0" xfId="0" applyNumberFormat="1" applyFont="1" applyFill="1" applyAlignment="1">
      <alignment horizontal="center" vertical="top" wrapText="1"/>
    </xf>
    <xf numFmtId="165" fontId="15" fillId="3" borderId="0" xfId="0" applyNumberFormat="1" applyFont="1" applyFill="1" applyAlignment="1">
      <alignment horizontal="center" vertical="top" wrapText="1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vertical="top" wrapText="1"/>
    </xf>
    <xf numFmtId="3" fontId="15" fillId="3" borderId="0" xfId="0" applyNumberFormat="1" applyFont="1" applyFill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14" fillId="3" borderId="11" xfId="0" applyFont="1" applyFill="1" applyBorder="1" applyAlignment="1">
      <alignment horizontal="left" wrapText="1"/>
    </xf>
    <xf numFmtId="165" fontId="7" fillId="3" borderId="11" xfId="0" applyNumberFormat="1" applyFont="1" applyFill="1" applyBorder="1" applyAlignment="1">
      <alignment horizontal="left" wrapText="1"/>
    </xf>
    <xf numFmtId="165" fontId="7" fillId="3" borderId="0" xfId="0" applyNumberFormat="1" applyFont="1" applyFill="1" applyAlignment="1">
      <alignment horizontal="left" wrapText="1"/>
    </xf>
    <xf numFmtId="165" fontId="7" fillId="3" borderId="0" xfId="0" applyNumberFormat="1" applyFont="1" applyFill="1" applyAlignment="1">
      <alignment horizontal="left" vertical="top" wrapText="1"/>
    </xf>
    <xf numFmtId="165" fontId="7" fillId="3" borderId="11" xfId="0" applyNumberFormat="1" applyFont="1" applyFill="1" applyBorder="1" applyAlignment="1">
      <alignment horizontal="left" vertical="top" wrapText="1"/>
    </xf>
    <xf numFmtId="165" fontId="7" fillId="3" borderId="11" xfId="0" applyNumberFormat="1" applyFont="1" applyFill="1" applyBorder="1" applyAlignment="1">
      <alignment horizontal="left"/>
    </xf>
    <xf numFmtId="165" fontId="7" fillId="3" borderId="0" xfId="0" applyNumberFormat="1" applyFont="1" applyFill="1" applyAlignment="1">
      <alignment horizontal="left"/>
    </xf>
    <xf numFmtId="165" fontId="7" fillId="3" borderId="27" xfId="0" applyNumberFormat="1" applyFont="1" applyFill="1" applyBorder="1" applyAlignment="1">
      <alignment horizontal="left"/>
    </xf>
    <xf numFmtId="0" fontId="16" fillId="3" borderId="0" xfId="0" applyFont="1" applyFill="1" applyAlignment="1">
      <alignment horizontal="right"/>
    </xf>
    <xf numFmtId="0" fontId="5" fillId="3" borderId="0" xfId="0" applyFont="1" applyFill="1" applyAlignment="1">
      <alignment vertical="top"/>
    </xf>
    <xf numFmtId="165" fontId="7" fillId="3" borderId="22" xfId="0" applyNumberFormat="1" applyFont="1" applyFill="1" applyBorder="1" applyAlignment="1">
      <alignment horizontal="left"/>
    </xf>
    <xf numFmtId="0" fontId="24" fillId="3" borderId="0" xfId="0" applyFont="1" applyFill="1" applyAlignment="1">
      <alignment vertical="top"/>
    </xf>
    <xf numFmtId="165" fontId="3" fillId="3" borderId="0" xfId="0" applyNumberFormat="1" applyFont="1" applyFill="1" applyAlignment="1">
      <alignment vertical="top"/>
    </xf>
    <xf numFmtId="0" fontId="7" fillId="3" borderId="0" xfId="0" applyFont="1" applyFill="1" applyAlignment="1">
      <alignment horizontal="left" wrapText="1"/>
    </xf>
    <xf numFmtId="165" fontId="7" fillId="3" borderId="0" xfId="0" applyNumberFormat="1" applyFont="1" applyFill="1"/>
    <xf numFmtId="165" fontId="7" fillId="3" borderId="9" xfId="0" applyNumberFormat="1" applyFont="1" applyFill="1" applyBorder="1"/>
    <xf numFmtId="165" fontId="7" fillId="3" borderId="14" xfId="0" applyNumberFormat="1" applyFont="1" applyFill="1" applyBorder="1"/>
    <xf numFmtId="165" fontId="7" fillId="3" borderId="22" xfId="0" applyNumberFormat="1" applyFont="1" applyFill="1" applyBorder="1"/>
    <xf numFmtId="171" fontId="3" fillId="3" borderId="0" xfId="0" applyNumberFormat="1" applyFont="1" applyFill="1"/>
    <xf numFmtId="0" fontId="7" fillId="3" borderId="0" xfId="0" applyFont="1" applyFill="1" applyAlignment="1">
      <alignment horizontal="left" vertical="top"/>
    </xf>
    <xf numFmtId="0" fontId="14" fillId="3" borderId="11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right" vertical="top" wrapText="1"/>
    </xf>
    <xf numFmtId="0" fontId="14" fillId="3" borderId="9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right" vertical="top" wrapText="1"/>
    </xf>
    <xf numFmtId="165" fontId="15" fillId="3" borderId="0" xfId="0" applyNumberFormat="1" applyFont="1" applyFill="1"/>
    <xf numFmtId="0" fontId="15" fillId="3" borderId="0" xfId="0" applyFont="1" applyFill="1"/>
    <xf numFmtId="0" fontId="16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right" vertical="top"/>
    </xf>
    <xf numFmtId="0" fontId="5" fillId="3" borderId="27" xfId="0" applyFont="1" applyFill="1" applyBorder="1"/>
    <xf numFmtId="0" fontId="3" fillId="3" borderId="1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65" fontId="28" fillId="3" borderId="0" xfId="0" applyNumberFormat="1" applyFont="1" applyFill="1" applyAlignment="1">
      <alignment horizontal="center" vertical="top" wrapText="1"/>
    </xf>
    <xf numFmtId="165" fontId="14" fillId="3" borderId="11" xfId="0" applyNumberFormat="1" applyFont="1" applyFill="1" applyBorder="1" applyAlignment="1">
      <alignment vertical="top" wrapText="1"/>
    </xf>
    <xf numFmtId="165" fontId="14" fillId="3" borderId="11" xfId="0" applyNumberFormat="1" applyFont="1" applyFill="1" applyBorder="1"/>
    <xf numFmtId="165" fontId="7" fillId="3" borderId="27" xfId="0" applyNumberFormat="1" applyFont="1" applyFill="1" applyBorder="1"/>
    <xf numFmtId="165" fontId="14" fillId="3" borderId="27" xfId="0" applyNumberFormat="1" applyFont="1" applyFill="1" applyBorder="1"/>
    <xf numFmtId="171" fontId="3" fillId="3" borderId="0" xfId="0" applyNumberFormat="1" applyFont="1" applyFill="1" applyAlignment="1">
      <alignment vertical="top"/>
    </xf>
    <xf numFmtId="0" fontId="15" fillId="0" borderId="0" xfId="0" applyFont="1"/>
    <xf numFmtId="0" fontId="7" fillId="3" borderId="0" xfId="0" applyFont="1" applyFill="1" applyAlignment="1">
      <alignment vertical="top"/>
    </xf>
    <xf numFmtId="166" fontId="14" fillId="3" borderId="0" xfId="0" applyNumberFormat="1" applyFont="1" applyFill="1" applyAlignment="1">
      <alignment horizontal="right" shrinkToFit="1"/>
    </xf>
    <xf numFmtId="0" fontId="5" fillId="3" borderId="0" xfId="0" applyFont="1" applyFill="1" applyAlignment="1">
      <alignment horizontal="left" vertical="top" wrapText="1"/>
    </xf>
    <xf numFmtId="0" fontId="0" fillId="0" borderId="0" xfId="0"/>
    <xf numFmtId="0" fontId="14" fillId="3" borderId="31" xfId="0" applyFont="1" applyFill="1" applyBorder="1" applyAlignment="1">
      <alignment horizontal="center"/>
    </xf>
    <xf numFmtId="0" fontId="6" fillId="0" borderId="29" xfId="0" applyFont="1" applyBorder="1"/>
    <xf numFmtId="0" fontId="6" fillId="0" borderId="32" xfId="0" applyFont="1" applyBorder="1"/>
    <xf numFmtId="0" fontId="6" fillId="0" borderId="5" xfId="0" applyFont="1" applyBorder="1"/>
    <xf numFmtId="0" fontId="6" fillId="0" borderId="26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5" fontId="4" fillId="3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169" fontId="8" fillId="3" borderId="24" xfId="0" applyNumberFormat="1" applyFont="1" applyFill="1" applyBorder="1" applyAlignment="1">
      <alignment horizontal="left" vertical="center"/>
    </xf>
    <xf numFmtId="0" fontId="6" fillId="0" borderId="25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6" fillId="0" borderId="2" xfId="0" applyFont="1" applyBorder="1"/>
    <xf numFmtId="0" fontId="6" fillId="0" borderId="3" xfId="0" applyFont="1" applyBorder="1"/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9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5" fontId="3" fillId="3" borderId="0" xfId="0" applyNumberFormat="1" applyFont="1" applyFill="1"/>
    <xf numFmtId="0" fontId="2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right"/>
    </xf>
    <xf numFmtId="165" fontId="14" fillId="3" borderId="1" xfId="0" applyNumberFormat="1" applyFont="1" applyFill="1" applyBorder="1" applyAlignment="1">
      <alignment horizontal="right" wrapText="1"/>
    </xf>
    <xf numFmtId="0" fontId="14" fillId="3" borderId="1" xfId="0" applyFont="1" applyFill="1" applyBorder="1" applyAlignment="1">
      <alignment horizontal="center"/>
    </xf>
    <xf numFmtId="165" fontId="14" fillId="3" borderId="1" xfId="0" applyNumberFormat="1" applyFont="1" applyFill="1" applyBorder="1" applyAlignment="1">
      <alignment horizontal="left" wrapText="1"/>
    </xf>
    <xf numFmtId="0" fontId="11" fillId="3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right" wrapText="1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1" fillId="3" borderId="0" xfId="0" applyFont="1" applyFill="1" applyAlignment="1">
      <alignment wrapText="1"/>
    </xf>
    <xf numFmtId="165" fontId="4" fillId="0" borderId="0" xfId="0" applyNumberFormat="1" applyFont="1" applyAlignment="1">
      <alignment horizontal="left"/>
    </xf>
    <xf numFmtId="14" fontId="8" fillId="2" borderId="24" xfId="0" applyNumberFormat="1" applyFont="1" applyFill="1" applyBorder="1" applyAlignment="1">
      <alignment horizontal="left" vertical="center"/>
    </xf>
    <xf numFmtId="165" fontId="9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horizontal="right" vertical="top" wrapText="1"/>
    </xf>
    <xf numFmtId="165" fontId="14" fillId="3" borderId="1" xfId="0" applyNumberFormat="1" applyFont="1" applyFill="1" applyBorder="1" applyAlignment="1">
      <alignment horizontal="left" vertical="top" wrapText="1"/>
    </xf>
    <xf numFmtId="165" fontId="7" fillId="3" borderId="29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right" vertical="top" wrapText="1"/>
    </xf>
    <xf numFmtId="0" fontId="14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left" wrapText="1"/>
    </xf>
    <xf numFmtId="165" fontId="14" fillId="0" borderId="6" xfId="0" applyNumberFormat="1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left" wrapText="1"/>
    </xf>
    <xf numFmtId="0" fontId="11" fillId="0" borderId="0" xfId="0" applyFont="1" applyAlignment="1">
      <alignment horizontal="center" vertical="top" wrapText="1"/>
    </xf>
    <xf numFmtId="165" fontId="14" fillId="0" borderId="31" xfId="0" applyNumberFormat="1" applyFont="1" applyBorder="1" applyAlignment="1">
      <alignment horizontal="left" vertical="top" wrapText="1"/>
    </xf>
    <xf numFmtId="170" fontId="7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14" fillId="0" borderId="31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9" fontId="8" fillId="2" borderId="24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right" vertical="top" wrapText="1"/>
    </xf>
    <xf numFmtId="0" fontId="14" fillId="0" borderId="31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center" wrapText="1"/>
    </xf>
    <xf numFmtId="11" fontId="7" fillId="0" borderId="27" xfId="0" applyNumberFormat="1" applyFont="1" applyBorder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left"/>
    </xf>
    <xf numFmtId="165" fontId="7" fillId="3" borderId="0" xfId="0" applyNumberFormat="1" applyFont="1" applyFill="1" applyAlignment="1">
      <alignment horizontal="right" vertical="top" wrapText="1"/>
    </xf>
    <xf numFmtId="165" fontId="8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247650</xdr:colOff>
      <xdr:row>29</xdr:row>
      <xdr:rowOff>0</xdr:rowOff>
    </xdr:from>
    <xdr:ext cx="381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247650</xdr:colOff>
      <xdr:row>9</xdr:row>
      <xdr:rowOff>133350</xdr:rowOff>
    </xdr:from>
    <xdr:ext cx="38100" cy="95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161925</xdr:colOff>
      <xdr:row>56</xdr:row>
      <xdr:rowOff>0</xdr:rowOff>
    </xdr:from>
    <xdr:ext cx="38100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161925</xdr:colOff>
      <xdr:row>56</xdr:row>
      <xdr:rowOff>0</xdr:rowOff>
    </xdr:from>
    <xdr:ext cx="38100" cy="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247650</xdr:colOff>
      <xdr:row>2</xdr:row>
      <xdr:rowOff>19050</xdr:rowOff>
    </xdr:from>
    <xdr:ext cx="1638300" cy="84772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247650</xdr:colOff>
      <xdr:row>0</xdr:row>
      <xdr:rowOff>0</xdr:rowOff>
    </xdr:from>
    <xdr:ext cx="381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247650</xdr:colOff>
      <xdr:row>0</xdr:row>
      <xdr:rowOff>0</xdr:rowOff>
    </xdr:from>
    <xdr:ext cx="38100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161925</xdr:colOff>
      <xdr:row>2</xdr:row>
      <xdr:rowOff>190500</xdr:rowOff>
    </xdr:from>
    <xdr:ext cx="38100" cy="95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161925</xdr:colOff>
      <xdr:row>10</xdr:row>
      <xdr:rowOff>0</xdr:rowOff>
    </xdr:from>
    <xdr:ext cx="38100" cy="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161925</xdr:colOff>
      <xdr:row>2</xdr:row>
      <xdr:rowOff>190500</xdr:rowOff>
    </xdr:from>
    <xdr:ext cx="38100" cy="9525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161925</xdr:colOff>
      <xdr:row>10</xdr:row>
      <xdr:rowOff>0</xdr:rowOff>
    </xdr:from>
    <xdr:ext cx="38100" cy="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161925</xdr:colOff>
      <xdr:row>2</xdr:row>
      <xdr:rowOff>190500</xdr:rowOff>
    </xdr:from>
    <xdr:ext cx="38100" cy="9525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161925</xdr:colOff>
      <xdr:row>10</xdr:row>
      <xdr:rowOff>0</xdr:rowOff>
    </xdr:from>
    <xdr:ext cx="38100" cy="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10" name="image2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247650</xdr:colOff>
      <xdr:row>0</xdr:row>
      <xdr:rowOff>0</xdr:rowOff>
    </xdr:from>
    <xdr:ext cx="381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247650</xdr:colOff>
      <xdr:row>0</xdr:row>
      <xdr:rowOff>0</xdr:rowOff>
    </xdr:from>
    <xdr:ext cx="38100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161925</xdr:colOff>
      <xdr:row>3</xdr:row>
      <xdr:rowOff>0</xdr:rowOff>
    </xdr:from>
    <xdr:ext cx="38100" cy="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161925</xdr:colOff>
      <xdr:row>4</xdr:row>
      <xdr:rowOff>0</xdr:rowOff>
    </xdr:from>
    <xdr:ext cx="38100" cy="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0</xdr:rowOff>
    </xdr:from>
    <xdr:ext cx="381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247650</xdr:colOff>
      <xdr:row>0</xdr:row>
      <xdr:rowOff>0</xdr:rowOff>
    </xdr:from>
    <xdr:ext cx="38100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3</xdr:row>
      <xdr:rowOff>0</xdr:rowOff>
    </xdr:from>
    <xdr:ext cx="38100" cy="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4</xdr:row>
      <xdr:rowOff>0</xdr:rowOff>
    </xdr:from>
    <xdr:ext cx="38100" cy="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161925</xdr:colOff>
      <xdr:row>29</xdr:row>
      <xdr:rowOff>190500</xdr:rowOff>
    </xdr:from>
    <xdr:ext cx="38100" cy="9525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161925</xdr:colOff>
      <xdr:row>29</xdr:row>
      <xdr:rowOff>190500</xdr:rowOff>
    </xdr:from>
    <xdr:ext cx="38100" cy="9525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29</xdr:row>
      <xdr:rowOff>190500</xdr:rowOff>
    </xdr:from>
    <xdr:ext cx="38100" cy="9525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161925</xdr:colOff>
      <xdr:row>44</xdr:row>
      <xdr:rowOff>190500</xdr:rowOff>
    </xdr:from>
    <xdr:ext cx="38100" cy="9525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161925</xdr:colOff>
      <xdr:row>44</xdr:row>
      <xdr:rowOff>190500</xdr:rowOff>
    </xdr:from>
    <xdr:ext cx="38100" cy="9525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44</xdr:row>
      <xdr:rowOff>190500</xdr:rowOff>
    </xdr:from>
    <xdr:ext cx="38100" cy="95250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161925</xdr:colOff>
      <xdr:row>7</xdr:row>
      <xdr:rowOff>190500</xdr:rowOff>
    </xdr:from>
    <xdr:ext cx="38100" cy="95250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161925</xdr:colOff>
      <xdr:row>7</xdr:row>
      <xdr:rowOff>190500</xdr:rowOff>
    </xdr:from>
    <xdr:ext cx="38100" cy="95250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7</xdr:row>
      <xdr:rowOff>190500</xdr:rowOff>
    </xdr:from>
    <xdr:ext cx="38100" cy="9525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161925</xdr:colOff>
      <xdr:row>18</xdr:row>
      <xdr:rowOff>190500</xdr:rowOff>
    </xdr:from>
    <xdr:ext cx="38100" cy="95250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161925</xdr:colOff>
      <xdr:row>18</xdr:row>
      <xdr:rowOff>190500</xdr:rowOff>
    </xdr:from>
    <xdr:ext cx="38100" cy="95250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18</xdr:row>
      <xdr:rowOff>190500</xdr:rowOff>
    </xdr:from>
    <xdr:ext cx="38100" cy="95250"/>
    <xdr:sp macro="" textlink="">
      <xdr:nvSpPr>
        <xdr:cNvPr id="17" name="Shape 4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flipH="1">
          <a:off x="5331713" y="3732375"/>
          <a:ext cx="28575" cy="9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0</xdr:rowOff>
    </xdr:from>
    <xdr:ext cx="381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247650</xdr:colOff>
      <xdr:row>0</xdr:row>
      <xdr:rowOff>0</xdr:rowOff>
    </xdr:from>
    <xdr:ext cx="38100" cy="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3</xdr:row>
      <xdr:rowOff>0</xdr:rowOff>
    </xdr:from>
    <xdr:ext cx="38100" cy="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4</xdr:row>
      <xdr:rowOff>0</xdr:rowOff>
    </xdr:from>
    <xdr:ext cx="38100" cy="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161925</xdr:colOff>
      <xdr:row>4</xdr:row>
      <xdr:rowOff>0</xdr:rowOff>
    </xdr:from>
    <xdr:ext cx="38100" cy="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161925</xdr:colOff>
      <xdr:row>4</xdr:row>
      <xdr:rowOff>0</xdr:rowOff>
    </xdr:from>
    <xdr:ext cx="38100" cy="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4</xdr:row>
      <xdr:rowOff>0</xdr:rowOff>
    </xdr:from>
    <xdr:ext cx="38100" cy="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161925</xdr:colOff>
      <xdr:row>4</xdr:row>
      <xdr:rowOff>0</xdr:rowOff>
    </xdr:from>
    <xdr:ext cx="38100" cy="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161925</xdr:colOff>
      <xdr:row>4</xdr:row>
      <xdr:rowOff>0</xdr:rowOff>
    </xdr:from>
    <xdr:ext cx="38100" cy="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161925</xdr:colOff>
      <xdr:row>4</xdr:row>
      <xdr:rowOff>0</xdr:rowOff>
    </xdr:from>
    <xdr:ext cx="38100" cy="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5331713" y="3780000"/>
          <a:ext cx="28575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L62" sqref="L62"/>
    </sheetView>
  </sheetViews>
  <sheetFormatPr baseColWidth="10" defaultColWidth="12.6640625" defaultRowHeight="15" customHeight="1" x14ac:dyDescent="0.15"/>
  <cols>
    <col min="1" max="1" width="33.6640625" customWidth="1"/>
    <col min="2" max="2" width="16.1640625" customWidth="1"/>
    <col min="3" max="3" width="1.6640625" customWidth="1"/>
    <col min="4" max="4" width="16.1640625" customWidth="1"/>
    <col min="5" max="5" width="1.6640625" customWidth="1"/>
    <col min="6" max="6" width="13.83203125" customWidth="1"/>
    <col min="7" max="7" width="3.6640625" customWidth="1"/>
    <col min="8" max="8" width="15.33203125" customWidth="1"/>
    <col min="9" max="9" width="1.6640625" customWidth="1"/>
    <col min="10" max="10" width="16" customWidth="1"/>
    <col min="11" max="11" width="1.6640625" customWidth="1"/>
    <col min="12" max="12" width="16.83203125" customWidth="1"/>
    <col min="13" max="13" width="9.1640625" customWidth="1"/>
    <col min="14" max="26" width="8.6640625" customWidth="1"/>
  </cols>
  <sheetData>
    <row r="1" spans="1:26" ht="18" customHeight="1" x14ac:dyDescent="0.15">
      <c r="A1" s="240"/>
      <c r="B1" s="241" t="s">
        <v>0</v>
      </c>
      <c r="C1" s="226"/>
      <c r="D1" s="226"/>
      <c r="E1" s="226"/>
      <c r="F1" s="226"/>
      <c r="G1" s="226"/>
      <c r="H1" s="226"/>
      <c r="I1" s="226"/>
      <c r="J1" s="2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15">
      <c r="A2" s="226"/>
      <c r="B2" s="242" t="s">
        <v>2</v>
      </c>
      <c r="C2" s="226"/>
      <c r="D2" s="226"/>
      <c r="E2" s="226"/>
      <c r="F2" s="226"/>
      <c r="G2" s="226"/>
      <c r="H2" s="226"/>
      <c r="I2" s="226"/>
      <c r="J2" s="226"/>
      <c r="K2" s="1"/>
      <c r="L2" s="3" t="s">
        <v>3</v>
      </c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15">
      <c r="A3" s="226"/>
      <c r="B3" s="243" t="s">
        <v>4</v>
      </c>
      <c r="C3" s="244"/>
      <c r="D3" s="244"/>
      <c r="E3" s="244"/>
      <c r="F3" s="244"/>
      <c r="G3" s="244"/>
      <c r="H3" s="244"/>
      <c r="I3" s="244"/>
      <c r="J3" s="245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15">
      <c r="A4" s="226"/>
      <c r="B4" s="246" t="s">
        <v>5</v>
      </c>
      <c r="C4" s="249"/>
      <c r="D4" s="251" t="s">
        <v>6</v>
      </c>
      <c r="E4" s="233"/>
      <c r="F4" s="234"/>
      <c r="G4" s="250" t="s">
        <v>7</v>
      </c>
      <c r="H4" s="251" t="s">
        <v>8</v>
      </c>
      <c r="I4" s="233"/>
      <c r="J4" s="234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15">
      <c r="A5" s="226"/>
      <c r="B5" s="247"/>
      <c r="C5" s="230"/>
      <c r="D5" s="252"/>
      <c r="E5" s="226"/>
      <c r="F5" s="226"/>
      <c r="G5" s="226"/>
      <c r="H5" s="252"/>
      <c r="I5" s="226"/>
      <c r="J5" s="226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15">
      <c r="A6" s="226"/>
      <c r="B6" s="248"/>
      <c r="C6" s="230"/>
      <c r="D6" s="253">
        <v>45658</v>
      </c>
      <c r="E6" s="233"/>
      <c r="F6" s="233"/>
      <c r="G6" s="226"/>
      <c r="H6" s="254">
        <v>46022</v>
      </c>
      <c r="I6" s="226"/>
      <c r="J6" s="226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15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">
      <c r="A8" s="7" t="s">
        <v>9</v>
      </c>
      <c r="B8" s="8"/>
      <c r="C8" s="9"/>
      <c r="D8" s="9"/>
      <c r="E8" s="9"/>
      <c r="F8" s="9"/>
      <c r="G8" s="9"/>
      <c r="H8" s="9"/>
      <c r="I8" s="9"/>
      <c r="J8" s="9"/>
      <c r="K8" s="10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.5" customHeight="1" x14ac:dyDescent="0.15">
      <c r="A9" s="12"/>
      <c r="B9" s="13" t="s">
        <v>10</v>
      </c>
      <c r="C9" s="5"/>
      <c r="D9" s="5" t="s">
        <v>11</v>
      </c>
      <c r="E9" s="5"/>
      <c r="F9" s="5" t="s">
        <v>12</v>
      </c>
      <c r="G9" s="5"/>
      <c r="H9" s="5" t="s">
        <v>13</v>
      </c>
      <c r="I9" s="5"/>
      <c r="J9" s="5" t="s">
        <v>14</v>
      </c>
      <c r="K9" s="14"/>
      <c r="L9" s="5" t="s">
        <v>15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15">
      <c r="A10" s="15"/>
      <c r="B10" s="16" t="s">
        <v>16</v>
      </c>
      <c r="C10" s="17"/>
      <c r="D10" s="16" t="s">
        <v>16</v>
      </c>
      <c r="E10" s="16"/>
      <c r="F10" s="16" t="s">
        <v>16</v>
      </c>
      <c r="G10" s="16"/>
      <c r="H10" s="16" t="s">
        <v>16</v>
      </c>
      <c r="I10" s="16"/>
      <c r="J10" s="16" t="s">
        <v>16</v>
      </c>
      <c r="K10" s="16"/>
      <c r="L10" s="16" t="s">
        <v>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15">
      <c r="A11" s="18" t="s">
        <v>17</v>
      </c>
      <c r="B11" s="19"/>
      <c r="C11" s="20"/>
      <c r="D11" s="20"/>
      <c r="E11" s="20"/>
      <c r="F11" s="20"/>
      <c r="G11" s="20"/>
      <c r="H11" s="20"/>
      <c r="I11" s="20"/>
      <c r="J11" s="20"/>
      <c r="K11" s="2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15">
      <c r="A12" s="22" t="s">
        <v>18</v>
      </c>
      <c r="B12" s="23">
        <v>4238.7299999999996</v>
      </c>
      <c r="C12" s="24"/>
      <c r="D12" s="23"/>
      <c r="E12" s="24"/>
      <c r="F12" s="23"/>
      <c r="G12" s="24"/>
      <c r="H12" s="25"/>
      <c r="I12" s="24"/>
      <c r="J12" s="26">
        <v>4239</v>
      </c>
      <c r="K12" s="27"/>
      <c r="L12" s="23"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15">
      <c r="A13" s="22" t="s">
        <v>19</v>
      </c>
      <c r="B13" s="23"/>
      <c r="C13" s="24"/>
      <c r="D13" s="23"/>
      <c r="E13" s="24"/>
      <c r="F13" s="23"/>
      <c r="G13" s="24"/>
      <c r="H13" s="23"/>
      <c r="I13" s="24"/>
      <c r="J13" s="26"/>
      <c r="K13" s="27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15">
      <c r="A14" s="22" t="s">
        <v>20</v>
      </c>
      <c r="B14" s="23"/>
      <c r="C14" s="24"/>
      <c r="D14" s="23"/>
      <c r="E14" s="24"/>
      <c r="F14" s="23"/>
      <c r="G14" s="24"/>
      <c r="H14" s="23"/>
      <c r="I14" s="24"/>
      <c r="J14" s="26"/>
      <c r="K14" s="27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15">
      <c r="A15" s="22" t="s">
        <v>21</v>
      </c>
      <c r="B15" s="23"/>
      <c r="C15" s="24"/>
      <c r="D15" s="23"/>
      <c r="E15" s="24"/>
      <c r="F15" s="23"/>
      <c r="G15" s="24"/>
      <c r="H15" s="23"/>
      <c r="I15" s="24"/>
      <c r="J15" s="26"/>
      <c r="K15" s="27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15">
      <c r="A16" s="22" t="s">
        <v>22</v>
      </c>
      <c r="B16" s="23">
        <v>19.329999999999998</v>
      </c>
      <c r="C16" s="24"/>
      <c r="D16" s="23"/>
      <c r="E16" s="24"/>
      <c r="F16" s="23"/>
      <c r="G16" s="24"/>
      <c r="H16" s="23"/>
      <c r="I16" s="24"/>
      <c r="J16" s="26">
        <v>19</v>
      </c>
      <c r="K16" s="27"/>
      <c r="L16" s="23">
        <v>18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15">
      <c r="A17" s="22" t="s">
        <v>23</v>
      </c>
      <c r="B17" s="26"/>
      <c r="C17" s="28"/>
      <c r="D17" s="26"/>
      <c r="E17" s="28"/>
      <c r="F17" s="26"/>
      <c r="G17" s="28"/>
      <c r="H17" s="26"/>
      <c r="I17" s="28"/>
      <c r="J17" s="26"/>
      <c r="K17" s="29"/>
      <c r="L17" s="26"/>
      <c r="M17" s="3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15">
      <c r="A18" s="22" t="s">
        <v>24</v>
      </c>
      <c r="B18" s="26"/>
      <c r="C18" s="28"/>
      <c r="D18" s="26"/>
      <c r="E18" s="28"/>
      <c r="F18" s="26"/>
      <c r="G18" s="28"/>
      <c r="H18" s="26"/>
      <c r="I18" s="28"/>
      <c r="J18" s="26"/>
      <c r="K18" s="29"/>
      <c r="L18" s="26"/>
      <c r="M18" s="3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15">
      <c r="A19" s="22" t="s">
        <v>25</v>
      </c>
      <c r="B19" s="26"/>
      <c r="C19" s="28"/>
      <c r="D19" s="26"/>
      <c r="E19" s="28"/>
      <c r="F19" s="26"/>
      <c r="G19" s="28"/>
      <c r="H19" s="26"/>
      <c r="I19" s="28"/>
      <c r="J19" s="26"/>
      <c r="K19" s="29"/>
      <c r="L19" s="26"/>
      <c r="M19" s="3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15">
      <c r="A20" s="22"/>
      <c r="B20" s="26"/>
      <c r="C20" s="28"/>
      <c r="D20" s="26"/>
      <c r="E20" s="28"/>
      <c r="F20" s="26"/>
      <c r="G20" s="28"/>
      <c r="H20" s="26"/>
      <c r="I20" s="28"/>
      <c r="J20" s="26"/>
      <c r="K20" s="29"/>
      <c r="L20" s="26"/>
      <c r="M20" s="3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2">
      <c r="A21" s="31" t="s">
        <v>26</v>
      </c>
      <c r="B21" s="32">
        <f>SUM(B12:B20)</f>
        <v>4258.0599999999995</v>
      </c>
      <c r="C21" s="33"/>
      <c r="D21" s="32"/>
      <c r="E21" s="28"/>
      <c r="F21" s="32"/>
      <c r="G21" s="28"/>
      <c r="H21" s="32"/>
      <c r="I21" s="28"/>
      <c r="J21" s="34">
        <f t="shared" ref="J21" si="0">H21+D21+B21+F21</f>
        <v>4258.0599999999995</v>
      </c>
      <c r="K21" s="29"/>
      <c r="L21" s="32">
        <f>SUM(L12:L20)</f>
        <v>18</v>
      </c>
      <c r="M21" s="3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15">
      <c r="A22" s="35"/>
      <c r="B22" s="36"/>
      <c r="C22" s="36"/>
      <c r="D22" s="36"/>
      <c r="E22" s="36"/>
      <c r="F22" s="36"/>
      <c r="G22" s="36"/>
      <c r="H22" s="36"/>
      <c r="I22" s="36"/>
      <c r="J22" s="37" t="str">
        <f>IF(B21+D21+F21+H21-J21=0," ","error")</f>
        <v xml:space="preserve"> </v>
      </c>
      <c r="K22" s="36"/>
      <c r="L22" s="38"/>
      <c r="M22" s="3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39" t="s">
        <v>27</v>
      </c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30"/>
      <c r="M23" s="3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15">
      <c r="A24" s="22" t="s">
        <v>28</v>
      </c>
      <c r="B24" s="26"/>
      <c r="C24" s="28"/>
      <c r="D24" s="26"/>
      <c r="E24" s="28"/>
      <c r="F24" s="26"/>
      <c r="G24" s="28"/>
      <c r="H24" s="26"/>
      <c r="I24" s="28"/>
      <c r="J24" s="26"/>
      <c r="K24" s="29"/>
      <c r="L24" s="26"/>
      <c r="M24" s="3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15">
      <c r="A25" s="22" t="s">
        <v>29</v>
      </c>
      <c r="B25" s="26"/>
      <c r="C25" s="28"/>
      <c r="D25" s="26"/>
      <c r="E25" s="28"/>
      <c r="F25" s="26"/>
      <c r="G25" s="28"/>
      <c r="H25" s="26"/>
      <c r="I25" s="28"/>
      <c r="J25" s="26"/>
      <c r="K25" s="29"/>
      <c r="L25" s="26"/>
      <c r="M25" s="3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2">
      <c r="A26" s="31" t="s">
        <v>30</v>
      </c>
      <c r="B26" s="32"/>
      <c r="C26" s="33"/>
      <c r="D26" s="32"/>
      <c r="E26" s="28"/>
      <c r="F26" s="32"/>
      <c r="G26" s="28"/>
      <c r="H26" s="32"/>
      <c r="I26" s="28"/>
      <c r="J26" s="32"/>
      <c r="K26" s="29"/>
      <c r="L26" s="32"/>
      <c r="M26" s="3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8.25" customHeight="1" x14ac:dyDescent="0.15">
      <c r="A27" s="42"/>
      <c r="B27" s="28"/>
      <c r="C27" s="29"/>
      <c r="D27" s="28"/>
      <c r="E27" s="29"/>
      <c r="F27" s="28"/>
      <c r="G27" s="29"/>
      <c r="H27" s="28"/>
      <c r="I27" s="29"/>
      <c r="J27" s="43" t="str">
        <f>IF(B26+D26+F26+H26-J26=0," ","error")</f>
        <v xml:space="preserve"> </v>
      </c>
      <c r="K27" s="29"/>
      <c r="L27" s="43"/>
      <c r="M27" s="3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31" t="s">
        <v>31</v>
      </c>
      <c r="B28" s="44">
        <f>B26+B21</f>
        <v>4258.0599999999995</v>
      </c>
      <c r="C28" s="29"/>
      <c r="D28" s="44"/>
      <c r="E28" s="29"/>
      <c r="F28" s="44"/>
      <c r="G28" s="29"/>
      <c r="H28" s="44"/>
      <c r="I28" s="29"/>
      <c r="J28" s="44">
        <f>J26+J21</f>
        <v>4258.0599999999995</v>
      </c>
      <c r="K28" s="29"/>
      <c r="L28" s="44">
        <f>L26+L21</f>
        <v>18</v>
      </c>
      <c r="M28" s="3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15">
      <c r="A29" s="1"/>
      <c r="B29" s="38"/>
      <c r="C29" s="38"/>
      <c r="D29" s="38"/>
      <c r="E29" s="38"/>
      <c r="F29" s="38"/>
      <c r="G29" s="38"/>
      <c r="H29" s="38"/>
      <c r="I29" s="38"/>
      <c r="J29" s="37" t="str">
        <f>IF(B28+D28+H28-J28=0," ","error")</f>
        <v xml:space="preserve"> </v>
      </c>
      <c r="K29" s="38"/>
      <c r="L29" s="38"/>
      <c r="M29" s="3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15">
      <c r="A30" s="45" t="s">
        <v>32</v>
      </c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15">
      <c r="A31" s="48" t="s">
        <v>33</v>
      </c>
      <c r="B31" s="26"/>
      <c r="C31" s="28"/>
      <c r="D31" s="26"/>
      <c r="E31" s="28"/>
      <c r="F31" s="26"/>
      <c r="G31" s="28"/>
      <c r="H31" s="26"/>
      <c r="I31" s="28"/>
      <c r="J31" s="26"/>
      <c r="K31" s="43"/>
      <c r="L31" s="26"/>
      <c r="M31" s="3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15">
      <c r="A32" s="48" t="s">
        <v>34</v>
      </c>
      <c r="B32" s="26"/>
      <c r="C32" s="28"/>
      <c r="D32" s="26"/>
      <c r="E32" s="28"/>
      <c r="F32" s="26"/>
      <c r="G32" s="28"/>
      <c r="H32" s="26"/>
      <c r="I32" s="28"/>
      <c r="J32" s="26"/>
      <c r="K32" s="43"/>
      <c r="L32" s="26"/>
      <c r="M32" s="3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15">
      <c r="A33" s="48" t="s">
        <v>35</v>
      </c>
      <c r="B33" s="26"/>
      <c r="C33" s="28"/>
      <c r="D33" s="26"/>
      <c r="E33" s="28"/>
      <c r="F33" s="26"/>
      <c r="G33" s="28"/>
      <c r="H33" s="26"/>
      <c r="I33" s="28"/>
      <c r="J33" s="26"/>
      <c r="K33" s="43"/>
      <c r="L33" s="26"/>
      <c r="M33" s="3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48" t="s">
        <v>36</v>
      </c>
      <c r="B34" s="26"/>
      <c r="C34" s="28"/>
      <c r="D34" s="26"/>
      <c r="E34" s="28"/>
      <c r="F34" s="26"/>
      <c r="G34" s="28"/>
      <c r="H34" s="26"/>
      <c r="I34" s="28"/>
      <c r="J34" s="26"/>
      <c r="K34" s="43"/>
      <c r="L34" s="26"/>
      <c r="M34" s="3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15">
      <c r="A35" s="48" t="s">
        <v>37</v>
      </c>
      <c r="B35" s="26"/>
      <c r="C35" s="28"/>
      <c r="D35" s="26"/>
      <c r="E35" s="28"/>
      <c r="F35" s="26"/>
      <c r="G35" s="28"/>
      <c r="H35" s="26"/>
      <c r="I35" s="28"/>
      <c r="J35" s="26"/>
      <c r="K35" s="43"/>
      <c r="L35" s="26"/>
      <c r="M35" s="3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15">
      <c r="A36" s="48" t="s">
        <v>38</v>
      </c>
      <c r="B36" s="26"/>
      <c r="C36" s="28"/>
      <c r="D36" s="26"/>
      <c r="E36" s="28"/>
      <c r="F36" s="26"/>
      <c r="G36" s="28"/>
      <c r="H36" s="26"/>
      <c r="I36" s="28"/>
      <c r="J36" s="26"/>
      <c r="K36" s="43"/>
      <c r="L36" s="26"/>
      <c r="M36" s="3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15">
      <c r="A37" s="49" t="s">
        <v>39</v>
      </c>
      <c r="B37" s="26"/>
      <c r="C37" s="28"/>
      <c r="D37" s="26"/>
      <c r="E37" s="28"/>
      <c r="F37" s="26"/>
      <c r="G37" s="28"/>
      <c r="H37" s="26"/>
      <c r="I37" s="28"/>
      <c r="J37" s="26"/>
      <c r="K37" s="43"/>
      <c r="L37" s="26"/>
      <c r="M37" s="3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15">
      <c r="A38" s="49" t="s">
        <v>40</v>
      </c>
      <c r="B38" s="26"/>
      <c r="C38" s="28"/>
      <c r="D38" s="26"/>
      <c r="E38" s="28"/>
      <c r="F38" s="26"/>
      <c r="G38" s="28"/>
      <c r="H38" s="26"/>
      <c r="I38" s="28"/>
      <c r="J38" s="26"/>
      <c r="K38" s="43"/>
      <c r="L38" s="26"/>
      <c r="M38" s="3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15">
      <c r="A39" s="49" t="s">
        <v>41</v>
      </c>
      <c r="B39" s="26"/>
      <c r="C39" s="28"/>
      <c r="D39" s="26"/>
      <c r="E39" s="28"/>
      <c r="F39" s="26"/>
      <c r="G39" s="28"/>
      <c r="H39" s="26"/>
      <c r="I39" s="28"/>
      <c r="J39" s="26"/>
      <c r="K39" s="43"/>
      <c r="L39" s="26"/>
      <c r="M39" s="3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15">
      <c r="A40" s="49" t="s">
        <v>42</v>
      </c>
      <c r="B40" s="26"/>
      <c r="C40" s="28"/>
      <c r="D40" s="26"/>
      <c r="E40" s="28"/>
      <c r="F40" s="26"/>
      <c r="G40" s="28"/>
      <c r="H40" s="26"/>
      <c r="I40" s="28"/>
      <c r="J40" s="26"/>
      <c r="K40" s="43"/>
      <c r="L40" s="26"/>
      <c r="M40" s="3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15">
      <c r="A41" s="48"/>
      <c r="B41" s="50"/>
      <c r="C41" s="28"/>
      <c r="D41" s="50"/>
      <c r="E41" s="28"/>
      <c r="F41" s="50"/>
      <c r="G41" s="28"/>
      <c r="H41" s="50"/>
      <c r="I41" s="28"/>
      <c r="J41" s="26"/>
      <c r="K41" s="43"/>
      <c r="L41" s="50"/>
      <c r="M41" s="3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15">
      <c r="A42" s="51" t="s">
        <v>43</v>
      </c>
      <c r="B42" s="32"/>
      <c r="C42" s="52"/>
      <c r="D42" s="32"/>
      <c r="E42" s="28"/>
      <c r="F42" s="32"/>
      <c r="G42" s="28"/>
      <c r="H42" s="32"/>
      <c r="I42" s="28"/>
      <c r="J42" s="32"/>
      <c r="K42" s="43"/>
      <c r="L42" s="32"/>
      <c r="M42" s="3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15">
      <c r="A43" s="53"/>
      <c r="B43" s="37"/>
      <c r="C43" s="37"/>
      <c r="D43" s="54"/>
      <c r="E43" s="37"/>
      <c r="F43" s="37"/>
      <c r="G43" s="37"/>
      <c r="H43" s="37"/>
      <c r="I43" s="37"/>
      <c r="J43" s="37" t="str">
        <f>IF(B42+D42+F42+H42-J42=0," ","error")</f>
        <v xml:space="preserve"> </v>
      </c>
      <c r="K43" s="37"/>
      <c r="L43" s="37"/>
      <c r="M43" s="55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2.75" customHeight="1" x14ac:dyDescent="0.15">
      <c r="A44" s="39" t="s">
        <v>44</v>
      </c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30"/>
      <c r="M44" s="3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15">
      <c r="A45" s="48" t="s">
        <v>45</v>
      </c>
      <c r="B45" s="26"/>
      <c r="C45" s="28"/>
      <c r="D45" s="26"/>
      <c r="E45" s="28"/>
      <c r="F45" s="26"/>
      <c r="G45" s="28"/>
      <c r="H45" s="26"/>
      <c r="I45" s="28"/>
      <c r="J45" s="26"/>
      <c r="K45" s="43"/>
      <c r="L45" s="26"/>
      <c r="M45" s="3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15">
      <c r="A46" s="48" t="s">
        <v>46</v>
      </c>
      <c r="B46" s="50"/>
      <c r="C46" s="28"/>
      <c r="D46" s="50"/>
      <c r="E46" s="28"/>
      <c r="F46" s="50"/>
      <c r="G46" s="28"/>
      <c r="H46" s="50"/>
      <c r="I46" s="28"/>
      <c r="J46" s="26"/>
      <c r="K46" s="43"/>
      <c r="L46" s="50"/>
      <c r="M46" s="3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15">
      <c r="A47" s="51" t="s">
        <v>47</v>
      </c>
      <c r="B47" s="32"/>
      <c r="C47" s="52"/>
      <c r="D47" s="32"/>
      <c r="E47" s="28"/>
      <c r="F47" s="32"/>
      <c r="G47" s="28"/>
      <c r="H47" s="32"/>
      <c r="I47" s="28"/>
      <c r="J47" s="32"/>
      <c r="K47" s="43"/>
      <c r="L47" s="32"/>
      <c r="M47" s="3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15">
      <c r="A48" s="1"/>
      <c r="B48" s="56"/>
      <c r="C48" s="38"/>
      <c r="D48" s="56"/>
      <c r="E48" s="38"/>
      <c r="F48" s="38"/>
      <c r="G48" s="38"/>
      <c r="H48" s="56"/>
      <c r="I48" s="38"/>
      <c r="J48" s="37" t="str">
        <f>IF(B47+D47+F47+H47-J47=0," ","error")</f>
        <v xml:space="preserve"> </v>
      </c>
      <c r="K48" s="38"/>
      <c r="L48" s="38"/>
      <c r="M48" s="3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15">
      <c r="A49" s="57" t="s">
        <v>48</v>
      </c>
      <c r="B49" s="58"/>
      <c r="C49" s="29"/>
      <c r="D49" s="58"/>
      <c r="E49" s="29"/>
      <c r="F49" s="58"/>
      <c r="G49" s="29"/>
      <c r="H49" s="58"/>
      <c r="I49" s="29"/>
      <c r="J49" s="58"/>
      <c r="K49" s="29"/>
      <c r="L49" s="58"/>
      <c r="M49" s="59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1:26" ht="12.75" customHeight="1" x14ac:dyDescent="0.15">
      <c r="A50" s="1"/>
      <c r="B50" s="61"/>
      <c r="C50" s="61"/>
      <c r="D50" s="61"/>
      <c r="E50" s="61"/>
      <c r="F50" s="61"/>
      <c r="G50" s="61"/>
      <c r="H50" s="61"/>
      <c r="I50" s="61"/>
      <c r="J50" s="37" t="str">
        <f>IF(B49+D49+F49+H49-J49=0," ","error")</f>
        <v xml:space="preserve"> </v>
      </c>
      <c r="K50" s="62"/>
      <c r="L50" s="38"/>
      <c r="M50" s="3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15">
      <c r="A51" s="63" t="s">
        <v>49</v>
      </c>
      <c r="B51" s="64">
        <f>+B28-B49</f>
        <v>4258.0599999999995</v>
      </c>
      <c r="C51" s="65"/>
      <c r="D51" s="64"/>
      <c r="E51" s="65"/>
      <c r="F51" s="64"/>
      <c r="G51" s="65"/>
      <c r="H51" s="64"/>
      <c r="I51" s="65"/>
      <c r="J51" s="66">
        <v>4258</v>
      </c>
      <c r="K51" s="67"/>
      <c r="L51" s="64">
        <f>+L28-L49</f>
        <v>18</v>
      </c>
      <c r="M51" s="6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15">
      <c r="A52" s="63"/>
      <c r="B52" s="69"/>
      <c r="C52" s="65"/>
      <c r="D52" s="69"/>
      <c r="E52" s="65"/>
      <c r="F52" s="69"/>
      <c r="G52" s="65"/>
      <c r="H52" s="69"/>
      <c r="I52" s="65"/>
      <c r="J52" s="69"/>
      <c r="K52" s="67"/>
      <c r="L52" s="69"/>
      <c r="M52" s="6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15">
      <c r="A53" s="70" t="s">
        <v>50</v>
      </c>
      <c r="B53" s="71"/>
      <c r="C53" s="65"/>
      <c r="D53" s="71"/>
      <c r="E53" s="65"/>
      <c r="F53" s="71"/>
      <c r="G53" s="65"/>
      <c r="H53" s="71"/>
      <c r="I53" s="65"/>
      <c r="J53" s="72"/>
      <c r="K53" s="67"/>
      <c r="L53" s="71"/>
      <c r="M53" s="3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15">
      <c r="A54" s="73"/>
      <c r="B54" s="69"/>
      <c r="C54" s="65"/>
      <c r="D54" s="69"/>
      <c r="E54" s="65"/>
      <c r="F54" s="69"/>
      <c r="G54" s="65"/>
      <c r="H54" s="69"/>
      <c r="I54" s="65"/>
      <c r="J54" s="74"/>
      <c r="K54" s="67"/>
      <c r="L54" s="69"/>
      <c r="M54" s="3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 x14ac:dyDescent="0.15">
      <c r="A55" s="51" t="s">
        <v>51</v>
      </c>
      <c r="B55" s="75">
        <f>+B51+B53</f>
        <v>4258.0599999999995</v>
      </c>
      <c r="C55" s="65"/>
      <c r="D55" s="75"/>
      <c r="E55" s="65"/>
      <c r="F55" s="75"/>
      <c r="G55" s="65"/>
      <c r="H55" s="75"/>
      <c r="I55" s="65"/>
      <c r="J55" s="75">
        <v>4258</v>
      </c>
      <c r="K55" s="67"/>
      <c r="L55" s="75">
        <f>+L51+L53</f>
        <v>18</v>
      </c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"/>
      <c r="B56" s="38"/>
      <c r="C56" s="30"/>
      <c r="D56" s="30"/>
      <c r="E56" s="30"/>
      <c r="F56" s="30"/>
      <c r="G56" s="30"/>
      <c r="H56" s="30"/>
      <c r="I56" s="30"/>
      <c r="J56" s="37"/>
      <c r="K56" s="30"/>
      <c r="L56" s="30"/>
      <c r="M56" s="3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"/>
      <c r="B57" s="38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"/>
      <c r="B58" s="38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"/>
      <c r="B59" s="38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"/>
      <c r="B60" s="38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"/>
      <c r="B61" s="38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"/>
      <c r="B62" s="38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"/>
      <c r="B63" s="38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"/>
      <c r="B64" s="38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"/>
      <c r="B65" s="38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"/>
      <c r="B66" s="38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"/>
      <c r="B67" s="38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"/>
      <c r="B68" s="38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"/>
      <c r="B69" s="38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"/>
      <c r="B70" s="38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"/>
      <c r="B71" s="38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"/>
      <c r="B72" s="38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"/>
      <c r="B73" s="38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38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38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38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38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38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38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38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38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38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38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38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38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38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38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38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38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6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6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6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6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6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6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6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6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6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6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6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6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6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6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6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6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6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6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6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6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6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6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6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6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6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6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6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6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6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6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6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6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6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6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6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6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6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6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6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6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6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6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6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6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6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6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6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6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6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6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6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6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6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6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6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6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6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6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6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6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6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6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6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6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6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6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6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6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6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6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6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6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6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6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6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6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6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6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6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6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6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6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6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6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6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6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6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6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6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6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6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6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6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6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6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6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6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6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6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6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6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6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6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6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6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6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6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6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6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6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6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6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6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6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6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6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6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6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6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6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6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6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6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6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6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6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6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6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6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6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6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6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6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6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6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6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6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6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6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6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6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6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6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6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6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6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6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6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6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6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6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6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6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6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6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6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6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6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6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6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6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6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6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6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6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6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6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6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6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6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6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6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6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6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6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6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6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6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6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6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6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6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6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6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6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6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6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6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6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6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6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6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6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6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6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6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6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6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6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6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6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6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6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6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6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6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6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6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6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6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6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6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6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6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6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6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6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6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6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6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6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6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6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6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6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6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6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6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6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6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6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6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6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6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6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6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6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6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6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6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6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6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6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6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6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6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6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6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6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6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6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6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6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6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6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6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6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6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6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6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6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6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6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6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6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6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6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6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6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6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6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6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6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6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6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6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6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6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6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6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6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6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6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6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6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6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6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6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6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6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6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6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6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6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6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6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6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6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6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6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6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6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6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6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6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6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6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6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6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6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6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6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6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6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6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6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6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6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6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6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6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6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6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6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6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6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6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6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6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6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6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6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6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6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6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6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6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6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6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6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6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6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6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6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6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6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6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6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6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6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6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6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6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6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6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6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6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6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6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6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6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6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6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6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6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6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6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6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6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6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6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6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6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6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6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6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6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6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6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6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6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6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6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6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6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6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6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6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6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6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6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6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6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6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6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6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6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6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6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6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6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6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6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6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6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6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6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6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6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6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6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6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6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6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6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6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6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6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6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6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6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6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6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6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6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6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6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6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6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6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6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6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6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6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6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6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6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6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6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6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6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6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6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6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6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6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6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6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6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6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6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6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6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6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6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6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6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6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6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6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6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6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6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6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6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6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6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6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6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6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6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6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6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6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6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6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6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6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6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6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A1:A6"/>
    <mergeCell ref="B1:J1"/>
    <mergeCell ref="B2:J2"/>
    <mergeCell ref="B3:J3"/>
    <mergeCell ref="B4:B6"/>
    <mergeCell ref="C4:C6"/>
    <mergeCell ref="G4:G6"/>
    <mergeCell ref="D4:F4"/>
    <mergeCell ref="H4:J4"/>
    <mergeCell ref="D5:F5"/>
    <mergeCell ref="H5:J5"/>
    <mergeCell ref="D6:F6"/>
    <mergeCell ref="H6:J6"/>
  </mergeCells>
  <pageMargins left="0.55118110236220474" right="0.51181102362204722" top="0.47244094488188981" bottom="0.39370078740157483" header="0" footer="0"/>
  <pageSetup paperSize="9" scale="65" orientation="portrait"/>
  <headerFooter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2" topLeftCell="A3" activePane="bottomLeft" state="frozen"/>
      <selection pane="bottomLeft" activeCell="S46" sqref="S46"/>
    </sheetView>
  </sheetViews>
  <sheetFormatPr baseColWidth="10" defaultColWidth="12.6640625" defaultRowHeight="15" customHeight="1" x14ac:dyDescent="0.15"/>
  <cols>
    <col min="1" max="1" width="28.83203125" customWidth="1"/>
    <col min="2" max="2" width="19" customWidth="1"/>
    <col min="3" max="3" width="3.83203125" customWidth="1"/>
    <col min="4" max="4" width="15.33203125" customWidth="1"/>
    <col min="5" max="5" width="1.6640625" customWidth="1"/>
    <col min="6" max="6" width="15.33203125" customWidth="1"/>
    <col min="7" max="7" width="1.33203125" customWidth="1"/>
    <col min="8" max="8" width="15.33203125" customWidth="1"/>
    <col min="9" max="9" width="1.6640625" customWidth="1"/>
    <col min="10" max="10" width="15.6640625" customWidth="1"/>
    <col min="11" max="11" width="1.6640625" customWidth="1"/>
    <col min="12" max="12" width="14.6640625" customWidth="1"/>
    <col min="13" max="13" width="1.6640625" customWidth="1"/>
    <col min="14" max="14" width="14.6640625" customWidth="1"/>
    <col min="15" max="15" width="1.6640625" customWidth="1"/>
    <col min="16" max="16" width="14.6640625" customWidth="1"/>
    <col min="17" max="26" width="8.6640625" customWidth="1"/>
  </cols>
  <sheetData>
    <row r="1" spans="1:26" ht="27" customHeight="1" x14ac:dyDescent="0.2">
      <c r="A1" s="1"/>
      <c r="B1" s="276" t="str">
        <f>'R&amp;P Accounts'!B2</f>
        <v>Ethiopia Reads UK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1"/>
      <c r="N1" s="276" t="str">
        <f>'R&amp;P Accounts'!L2</f>
        <v>SC051397</v>
      </c>
      <c r="O1" s="226"/>
      <c r="P1" s="2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x14ac:dyDescent="0.15">
      <c r="A2" s="76" t="s">
        <v>52</v>
      </c>
      <c r="B2" s="77"/>
      <c r="C2" s="78"/>
      <c r="D2" s="78"/>
      <c r="E2" s="78"/>
      <c r="F2" s="277"/>
      <c r="G2" s="239"/>
      <c r="H2" s="239"/>
      <c r="I2" s="79"/>
      <c r="J2" s="80"/>
      <c r="K2" s="80"/>
      <c r="L2" s="81"/>
      <c r="M2" s="80"/>
      <c r="N2" s="81"/>
      <c r="O2" s="80"/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ht="40.5" customHeight="1" x14ac:dyDescent="0.15">
      <c r="A3" s="83" t="s">
        <v>53</v>
      </c>
      <c r="B3" s="278" t="s">
        <v>54</v>
      </c>
      <c r="C3" s="226"/>
      <c r="D3" s="226"/>
      <c r="E3" s="84"/>
      <c r="F3" s="85" t="s">
        <v>55</v>
      </c>
      <c r="G3" s="60"/>
      <c r="H3" s="85" t="s">
        <v>56</v>
      </c>
      <c r="I3" s="86"/>
      <c r="J3" s="85" t="s">
        <v>12</v>
      </c>
      <c r="K3" s="86"/>
      <c r="L3" s="85" t="s">
        <v>57</v>
      </c>
      <c r="M3" s="86"/>
      <c r="N3" s="85" t="s">
        <v>58</v>
      </c>
      <c r="O3" s="86"/>
      <c r="P3" s="85" t="s">
        <v>59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15">
      <c r="A4" s="1"/>
      <c r="B4" s="279"/>
      <c r="C4" s="226"/>
      <c r="D4" s="226"/>
      <c r="E4" s="87"/>
      <c r="F4" s="88" t="s">
        <v>16</v>
      </c>
      <c r="G4" s="1"/>
      <c r="H4" s="88" t="s">
        <v>16</v>
      </c>
      <c r="I4" s="89"/>
      <c r="J4" s="88" t="s">
        <v>16</v>
      </c>
      <c r="K4" s="89"/>
      <c r="L4" s="88" t="s">
        <v>16</v>
      </c>
      <c r="M4" s="89"/>
      <c r="N4" s="88" t="s">
        <v>16</v>
      </c>
      <c r="O4" s="89"/>
      <c r="P4" s="88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15">
      <c r="A5" s="265" t="s">
        <v>60</v>
      </c>
      <c r="B5" s="280" t="s">
        <v>61</v>
      </c>
      <c r="C5" s="244"/>
      <c r="D5" s="245"/>
      <c r="E5" s="90"/>
      <c r="F5" s="91">
        <v>796</v>
      </c>
      <c r="G5" s="92"/>
      <c r="H5" s="91"/>
      <c r="I5" s="92"/>
      <c r="J5" s="91"/>
      <c r="K5" s="92"/>
      <c r="L5" s="91"/>
      <c r="M5" s="92"/>
      <c r="N5" s="91">
        <v>796</v>
      </c>
      <c r="O5" s="92"/>
      <c r="P5" s="91">
        <v>778</v>
      </c>
      <c r="Q5" s="30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15">
      <c r="A6" s="231"/>
      <c r="B6" s="280" t="s">
        <v>62</v>
      </c>
      <c r="C6" s="244"/>
      <c r="D6" s="245"/>
      <c r="E6" s="90"/>
      <c r="F6" s="91">
        <v>4258</v>
      </c>
      <c r="G6" s="92"/>
      <c r="H6" s="91"/>
      <c r="I6" s="92"/>
      <c r="J6" s="91"/>
      <c r="K6" s="92"/>
      <c r="L6" s="91"/>
      <c r="M6" s="92"/>
      <c r="N6" s="91">
        <f t="shared" ref="N6" si="0">F6+H6+J6+L6</f>
        <v>4258</v>
      </c>
      <c r="O6" s="92"/>
      <c r="P6" s="91">
        <v>18</v>
      </c>
      <c r="Q6" s="30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 x14ac:dyDescent="0.15">
      <c r="A7" s="231"/>
      <c r="B7" s="280"/>
      <c r="C7" s="244"/>
      <c r="D7" s="245"/>
      <c r="E7" s="90"/>
      <c r="F7" s="93"/>
      <c r="G7" s="92"/>
      <c r="H7" s="93"/>
      <c r="I7" s="92"/>
      <c r="J7" s="93"/>
      <c r="K7" s="92"/>
      <c r="L7" s="93"/>
      <c r="M7" s="92"/>
      <c r="N7" s="91"/>
      <c r="O7" s="92"/>
      <c r="P7" s="93"/>
      <c r="Q7" s="30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15">
      <c r="A8" s="231"/>
      <c r="B8" s="280"/>
      <c r="C8" s="244"/>
      <c r="D8" s="245"/>
      <c r="E8" s="90"/>
      <c r="F8" s="94"/>
      <c r="G8" s="92"/>
      <c r="H8" s="94"/>
      <c r="I8" s="92"/>
      <c r="J8" s="94"/>
      <c r="K8" s="92"/>
      <c r="L8" s="94"/>
      <c r="M8" s="92"/>
      <c r="N8" s="95"/>
      <c r="O8" s="92"/>
      <c r="P8" s="94"/>
      <c r="Q8" s="30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15">
      <c r="A9" s="1"/>
      <c r="B9" s="281" t="s">
        <v>63</v>
      </c>
      <c r="C9" s="228"/>
      <c r="D9" s="228"/>
      <c r="E9" s="96"/>
      <c r="F9" s="97">
        <v>5054</v>
      </c>
      <c r="G9" s="98"/>
      <c r="H9" s="97"/>
      <c r="I9" s="99"/>
      <c r="J9" s="97"/>
      <c r="K9" s="99"/>
      <c r="L9" s="97"/>
      <c r="M9" s="284"/>
      <c r="N9" s="100">
        <v>5054</v>
      </c>
      <c r="O9" s="284"/>
      <c r="P9" s="97">
        <v>796</v>
      </c>
      <c r="Q9" s="30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x14ac:dyDescent="0.15">
      <c r="A10" s="1"/>
      <c r="B10" s="285" t="s">
        <v>64</v>
      </c>
      <c r="C10" s="226"/>
      <c r="D10" s="226"/>
      <c r="E10" s="101"/>
      <c r="F10" s="102">
        <f>F6-'R&amp;P Accounts'!B55</f>
        <v>-5.9999999999490683E-2</v>
      </c>
      <c r="G10" s="99"/>
      <c r="H10" s="102">
        <f>H6-'R&amp;P Accounts'!D55</f>
        <v>0</v>
      </c>
      <c r="I10" s="99"/>
      <c r="J10" s="102">
        <f>J6-'R&amp;P Accounts'!F55</f>
        <v>0</v>
      </c>
      <c r="K10" s="99"/>
      <c r="L10" s="102">
        <f>L6-'R&amp;P Accounts'!H55</f>
        <v>0</v>
      </c>
      <c r="M10" s="226"/>
      <c r="N10" s="102">
        <f>N6-'R&amp;P Accounts'!J55</f>
        <v>0</v>
      </c>
      <c r="O10" s="226"/>
      <c r="P10" s="102">
        <f>P6-'R&amp;P Accounts'!L55</f>
        <v>0</v>
      </c>
      <c r="Q10" s="30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15">
      <c r="A11" s="1"/>
      <c r="B11" s="255"/>
      <c r="C11" s="226"/>
      <c r="D11" s="226"/>
      <c r="E11" s="103"/>
      <c r="F11" s="30"/>
      <c r="G11" s="264"/>
      <c r="H11" s="30"/>
      <c r="I11" s="264"/>
      <c r="J11" s="104"/>
      <c r="K11" s="104"/>
      <c r="L11" s="30"/>
      <c r="M11" s="264"/>
      <c r="N11" s="30"/>
      <c r="O11" s="264"/>
      <c r="P11" s="30"/>
      <c r="Q11" s="30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 x14ac:dyDescent="0.15">
      <c r="A12" s="1"/>
      <c r="B12" s="256" t="s">
        <v>65</v>
      </c>
      <c r="C12" s="226"/>
      <c r="D12" s="226"/>
      <c r="E12" s="105"/>
      <c r="F12" s="30"/>
      <c r="G12" s="226"/>
      <c r="H12" s="106"/>
      <c r="I12" s="226"/>
      <c r="J12" s="257" t="s">
        <v>66</v>
      </c>
      <c r="K12" s="226"/>
      <c r="L12" s="226"/>
      <c r="M12" s="226"/>
      <c r="N12" s="106" t="s">
        <v>67</v>
      </c>
      <c r="O12" s="226"/>
      <c r="P12" s="106" t="s">
        <v>68</v>
      </c>
      <c r="Q12" s="30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15">
      <c r="A13" s="107"/>
      <c r="B13" s="258"/>
      <c r="C13" s="233"/>
      <c r="D13" s="233"/>
      <c r="E13" s="108"/>
      <c r="F13" s="109"/>
      <c r="G13" s="110"/>
      <c r="H13" s="109"/>
      <c r="I13" s="111"/>
      <c r="J13" s="111"/>
      <c r="K13" s="111"/>
      <c r="L13" s="110"/>
      <c r="M13" s="111"/>
      <c r="N13" s="112" t="s">
        <v>16</v>
      </c>
      <c r="O13" s="104"/>
      <c r="P13" s="112" t="s">
        <v>16</v>
      </c>
      <c r="Q13" s="110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19.5" customHeight="1" x14ac:dyDescent="0.15">
      <c r="A14" s="265" t="s">
        <v>69</v>
      </c>
      <c r="B14" s="262">
        <v>0</v>
      </c>
      <c r="C14" s="244"/>
      <c r="D14" s="245"/>
      <c r="E14" s="113"/>
      <c r="F14" s="30"/>
      <c r="G14" s="264"/>
      <c r="H14" s="30"/>
      <c r="I14" s="104"/>
      <c r="J14" s="283"/>
      <c r="K14" s="244"/>
      <c r="L14" s="245"/>
      <c r="M14" s="114"/>
      <c r="N14" s="115"/>
      <c r="O14" s="99"/>
      <c r="P14" s="115"/>
      <c r="Q14" s="30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15">
      <c r="A15" s="231"/>
      <c r="B15" s="262"/>
      <c r="C15" s="244"/>
      <c r="D15" s="245"/>
      <c r="E15" s="113"/>
      <c r="F15" s="30"/>
      <c r="G15" s="226"/>
      <c r="H15" s="106"/>
      <c r="I15" s="104"/>
      <c r="J15" s="282"/>
      <c r="K15" s="244"/>
      <c r="L15" s="245"/>
      <c r="M15" s="114"/>
      <c r="N15" s="115"/>
      <c r="O15" s="99"/>
      <c r="P15" s="115"/>
      <c r="Q15" s="30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15">
      <c r="A16" s="231"/>
      <c r="B16" s="262"/>
      <c r="C16" s="244"/>
      <c r="D16" s="245"/>
      <c r="E16" s="113"/>
      <c r="F16" s="104"/>
      <c r="G16" s="104"/>
      <c r="H16" s="113"/>
      <c r="I16" s="104"/>
      <c r="J16" s="282"/>
      <c r="K16" s="244"/>
      <c r="L16" s="245"/>
      <c r="M16" s="114"/>
      <c r="N16" s="115"/>
      <c r="O16" s="99"/>
      <c r="P16" s="115"/>
      <c r="Q16" s="30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15">
      <c r="A17" s="231"/>
      <c r="B17" s="262"/>
      <c r="C17" s="244"/>
      <c r="D17" s="245"/>
      <c r="E17" s="113"/>
      <c r="F17" s="104"/>
      <c r="G17" s="104"/>
      <c r="H17" s="113"/>
      <c r="I17" s="104"/>
      <c r="J17" s="282"/>
      <c r="K17" s="244"/>
      <c r="L17" s="245"/>
      <c r="M17" s="114"/>
      <c r="N17" s="115"/>
      <c r="O17" s="99"/>
      <c r="P17" s="115"/>
      <c r="Q17" s="30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15">
      <c r="A18" s="231"/>
      <c r="B18" s="262"/>
      <c r="C18" s="244"/>
      <c r="D18" s="245"/>
      <c r="E18" s="113"/>
      <c r="F18" s="104"/>
      <c r="G18" s="104"/>
      <c r="H18" s="113"/>
      <c r="I18" s="104"/>
      <c r="J18" s="282"/>
      <c r="K18" s="244"/>
      <c r="L18" s="245"/>
      <c r="M18" s="114"/>
      <c r="N18" s="116"/>
      <c r="O18" s="99"/>
      <c r="P18" s="116"/>
      <c r="Q18" s="30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15">
      <c r="A19" s="117"/>
      <c r="B19" s="118"/>
      <c r="C19" s="118"/>
      <c r="D19" s="118"/>
      <c r="E19" s="113"/>
      <c r="F19" s="104"/>
      <c r="G19" s="104"/>
      <c r="H19" s="113"/>
      <c r="I19" s="104"/>
      <c r="J19" s="30"/>
      <c r="K19" s="104"/>
      <c r="L19" s="119" t="s">
        <v>70</v>
      </c>
      <c r="M19" s="114"/>
      <c r="N19" s="120"/>
      <c r="O19" s="99"/>
      <c r="P19" s="120"/>
      <c r="Q19" s="30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15">
      <c r="A20" s="1"/>
      <c r="B20" s="255"/>
      <c r="C20" s="226"/>
      <c r="D20" s="226"/>
      <c r="E20" s="104"/>
      <c r="F20" s="30"/>
      <c r="G20" s="104"/>
      <c r="H20" s="30"/>
      <c r="I20" s="104"/>
      <c r="J20" s="104"/>
      <c r="K20" s="104"/>
      <c r="L20" s="112"/>
      <c r="M20" s="104"/>
      <c r="N20" s="112"/>
      <c r="O20" s="104"/>
      <c r="P20" s="112"/>
      <c r="Q20" s="30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 x14ac:dyDescent="0.15">
      <c r="A21" s="1"/>
      <c r="B21" s="256" t="s">
        <v>65</v>
      </c>
      <c r="C21" s="226"/>
      <c r="D21" s="226"/>
      <c r="E21" s="121"/>
      <c r="F21" s="30"/>
      <c r="G21" s="104"/>
      <c r="H21" s="257" t="s">
        <v>66</v>
      </c>
      <c r="I21" s="226"/>
      <c r="J21" s="226"/>
      <c r="K21" s="104"/>
      <c r="L21" s="106" t="s">
        <v>71</v>
      </c>
      <c r="M21" s="104"/>
      <c r="N21" s="106" t="s">
        <v>72</v>
      </c>
      <c r="O21" s="104"/>
      <c r="P21" s="106" t="s">
        <v>68</v>
      </c>
      <c r="Q21" s="30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107"/>
      <c r="B22" s="258"/>
      <c r="C22" s="233"/>
      <c r="D22" s="233"/>
      <c r="E22" s="108"/>
      <c r="F22" s="110"/>
      <c r="G22" s="110"/>
      <c r="H22" s="110"/>
      <c r="I22" s="111"/>
      <c r="J22" s="109"/>
      <c r="K22" s="111"/>
      <c r="L22" s="112" t="s">
        <v>16</v>
      </c>
      <c r="M22" s="104"/>
      <c r="N22" s="112" t="s">
        <v>16</v>
      </c>
      <c r="O22" s="104"/>
      <c r="P22" s="112" t="s">
        <v>16</v>
      </c>
      <c r="Q22" s="110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9.5" customHeight="1" x14ac:dyDescent="0.15">
      <c r="A23" s="265" t="s">
        <v>73</v>
      </c>
      <c r="B23" s="260"/>
      <c r="C23" s="244"/>
      <c r="D23" s="245"/>
      <c r="E23" s="113"/>
      <c r="F23" s="30"/>
      <c r="G23" s="104"/>
      <c r="H23" s="259"/>
      <c r="I23" s="244"/>
      <c r="J23" s="245"/>
      <c r="K23" s="114"/>
      <c r="L23" s="115"/>
      <c r="M23" s="99"/>
      <c r="N23" s="115"/>
      <c r="O23" s="99"/>
      <c r="P23" s="115"/>
      <c r="Q23" s="30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15">
      <c r="A24" s="231"/>
      <c r="B24" s="262"/>
      <c r="C24" s="244"/>
      <c r="D24" s="245"/>
      <c r="E24" s="113"/>
      <c r="F24" s="30"/>
      <c r="G24" s="104"/>
      <c r="H24" s="261"/>
      <c r="I24" s="244"/>
      <c r="J24" s="245"/>
      <c r="K24" s="114"/>
      <c r="L24" s="115"/>
      <c r="M24" s="99"/>
      <c r="N24" s="115"/>
      <c r="O24" s="99"/>
      <c r="P24" s="115"/>
      <c r="Q24" s="30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15">
      <c r="A25" s="231"/>
      <c r="B25" s="262"/>
      <c r="C25" s="244"/>
      <c r="D25" s="245"/>
      <c r="E25" s="113"/>
      <c r="F25" s="30"/>
      <c r="G25" s="104"/>
      <c r="H25" s="261"/>
      <c r="I25" s="244"/>
      <c r="J25" s="245"/>
      <c r="K25" s="114"/>
      <c r="L25" s="115"/>
      <c r="M25" s="99"/>
      <c r="N25" s="115"/>
      <c r="O25" s="99"/>
      <c r="P25" s="115"/>
      <c r="Q25" s="30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15">
      <c r="A26" s="231"/>
      <c r="B26" s="262"/>
      <c r="C26" s="244"/>
      <c r="D26" s="245"/>
      <c r="E26" s="113"/>
      <c r="F26" s="30"/>
      <c r="G26" s="104"/>
      <c r="H26" s="261"/>
      <c r="I26" s="244"/>
      <c r="J26" s="245"/>
      <c r="K26" s="114"/>
      <c r="L26" s="115"/>
      <c r="M26" s="99"/>
      <c r="N26" s="115"/>
      <c r="O26" s="99"/>
      <c r="P26" s="115"/>
      <c r="Q26" s="30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15">
      <c r="A27" s="231"/>
      <c r="B27" s="262"/>
      <c r="C27" s="244"/>
      <c r="D27" s="245"/>
      <c r="E27" s="113"/>
      <c r="F27" s="30"/>
      <c r="G27" s="104"/>
      <c r="H27" s="261"/>
      <c r="I27" s="244"/>
      <c r="J27" s="245"/>
      <c r="K27" s="114"/>
      <c r="L27" s="115"/>
      <c r="M27" s="99"/>
      <c r="N27" s="115"/>
      <c r="O27" s="99"/>
      <c r="P27" s="115"/>
      <c r="Q27" s="30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15">
      <c r="A28" s="231"/>
      <c r="B28" s="262"/>
      <c r="C28" s="244"/>
      <c r="D28" s="245"/>
      <c r="E28" s="113"/>
      <c r="F28" s="30"/>
      <c r="G28" s="104"/>
      <c r="H28" s="261"/>
      <c r="I28" s="244"/>
      <c r="J28" s="245"/>
      <c r="K28" s="114"/>
      <c r="L28" s="115"/>
      <c r="M28" s="99"/>
      <c r="N28" s="115"/>
      <c r="O28" s="99"/>
      <c r="P28" s="115"/>
      <c r="Q28" s="30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15">
      <c r="A29" s="231"/>
      <c r="B29" s="262"/>
      <c r="C29" s="244"/>
      <c r="D29" s="245"/>
      <c r="E29" s="113"/>
      <c r="F29" s="30"/>
      <c r="G29" s="104"/>
      <c r="H29" s="261"/>
      <c r="I29" s="244"/>
      <c r="J29" s="245"/>
      <c r="K29" s="114"/>
      <c r="L29" s="115"/>
      <c r="M29" s="99"/>
      <c r="N29" s="115"/>
      <c r="O29" s="99"/>
      <c r="P29" s="115"/>
      <c r="Q29" s="30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15">
      <c r="A30" s="231"/>
      <c r="B30" s="262"/>
      <c r="C30" s="244"/>
      <c r="D30" s="245"/>
      <c r="E30" s="113"/>
      <c r="F30" s="30"/>
      <c r="G30" s="104"/>
      <c r="H30" s="261"/>
      <c r="I30" s="244"/>
      <c r="J30" s="245"/>
      <c r="K30" s="114"/>
      <c r="L30" s="115"/>
      <c r="M30" s="99"/>
      <c r="N30" s="115"/>
      <c r="O30" s="99"/>
      <c r="P30" s="115"/>
      <c r="Q30" s="30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15">
      <c r="A31" s="231"/>
      <c r="B31" s="262"/>
      <c r="C31" s="244"/>
      <c r="D31" s="245"/>
      <c r="E31" s="113"/>
      <c r="F31" s="30"/>
      <c r="G31" s="104"/>
      <c r="H31" s="261"/>
      <c r="I31" s="244"/>
      <c r="J31" s="245"/>
      <c r="K31" s="114"/>
      <c r="L31" s="116"/>
      <c r="M31" s="99"/>
      <c r="N31" s="116"/>
      <c r="O31" s="99"/>
      <c r="P31" s="116"/>
      <c r="Q31" s="30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15">
      <c r="A32" s="117"/>
      <c r="B32" s="118"/>
      <c r="C32" s="118"/>
      <c r="D32" s="118"/>
      <c r="E32" s="113"/>
      <c r="F32" s="30"/>
      <c r="G32" s="104"/>
      <c r="H32" s="30"/>
      <c r="I32" s="104"/>
      <c r="J32" s="122" t="s">
        <v>74</v>
      </c>
      <c r="K32" s="104"/>
      <c r="L32" s="120"/>
      <c r="M32" s="99"/>
      <c r="N32" s="120"/>
      <c r="O32" s="99"/>
      <c r="P32" s="120"/>
      <c r="Q32" s="30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15">
      <c r="A33" s="1"/>
      <c r="B33" s="255"/>
      <c r="C33" s="226"/>
      <c r="D33" s="226"/>
      <c r="E33" s="263"/>
      <c r="F33" s="30"/>
      <c r="G33" s="263"/>
      <c r="H33" s="112"/>
      <c r="I33" s="264"/>
      <c r="J33" s="104"/>
      <c r="K33" s="104"/>
      <c r="L33" s="123"/>
      <c r="M33" s="264"/>
      <c r="N33" s="123"/>
      <c r="O33" s="275"/>
      <c r="P33" s="123"/>
      <c r="Q33" s="30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15">
      <c r="A34" s="1"/>
      <c r="B34" s="256" t="s">
        <v>65</v>
      </c>
      <c r="C34" s="226"/>
      <c r="D34" s="226"/>
      <c r="E34" s="226"/>
      <c r="F34" s="30"/>
      <c r="G34" s="226"/>
      <c r="H34" s="112"/>
      <c r="I34" s="226"/>
      <c r="J34" s="257" t="s">
        <v>75</v>
      </c>
      <c r="K34" s="226"/>
      <c r="L34" s="226"/>
      <c r="M34" s="226"/>
      <c r="N34" s="106" t="s">
        <v>76</v>
      </c>
      <c r="O34" s="226"/>
      <c r="P34" s="106" t="s">
        <v>68</v>
      </c>
      <c r="Q34" s="30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107"/>
      <c r="B35" s="258"/>
      <c r="C35" s="233"/>
      <c r="D35" s="233"/>
      <c r="E35" s="108"/>
      <c r="F35" s="30"/>
      <c r="G35" s="110"/>
      <c r="H35" s="109"/>
      <c r="I35" s="111"/>
      <c r="J35" s="111"/>
      <c r="K35" s="111"/>
      <c r="L35" s="110"/>
      <c r="M35" s="111"/>
      <c r="N35" s="112" t="s">
        <v>16</v>
      </c>
      <c r="O35" s="104"/>
      <c r="P35" s="112" t="s">
        <v>16</v>
      </c>
      <c r="Q35" s="110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9.5" customHeight="1" x14ac:dyDescent="0.15">
      <c r="A36" s="265" t="s">
        <v>77</v>
      </c>
      <c r="B36" s="262"/>
      <c r="C36" s="244"/>
      <c r="D36" s="245"/>
      <c r="E36" s="113"/>
      <c r="F36" s="30"/>
      <c r="G36" s="104"/>
      <c r="H36" s="112"/>
      <c r="I36" s="104"/>
      <c r="J36" s="272"/>
      <c r="K36" s="244"/>
      <c r="L36" s="245"/>
      <c r="M36" s="104"/>
      <c r="N36" s="124"/>
      <c r="O36" s="67"/>
      <c r="P36" s="124"/>
      <c r="Q36" s="30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15">
      <c r="A37" s="231"/>
      <c r="B37" s="262"/>
      <c r="C37" s="244"/>
      <c r="D37" s="245"/>
      <c r="E37" s="113"/>
      <c r="F37" s="30"/>
      <c r="G37" s="104"/>
      <c r="H37" s="112"/>
      <c r="I37" s="104"/>
      <c r="J37" s="271"/>
      <c r="K37" s="244"/>
      <c r="L37" s="245"/>
      <c r="M37" s="104"/>
      <c r="N37" s="124"/>
      <c r="O37" s="67"/>
      <c r="P37" s="124"/>
      <c r="Q37" s="30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15">
      <c r="A38" s="231"/>
      <c r="B38" s="262"/>
      <c r="C38" s="244"/>
      <c r="D38" s="245"/>
      <c r="E38" s="113"/>
      <c r="F38" s="30"/>
      <c r="G38" s="104"/>
      <c r="H38" s="112"/>
      <c r="I38" s="104"/>
      <c r="J38" s="271"/>
      <c r="K38" s="244"/>
      <c r="L38" s="245"/>
      <c r="M38" s="104"/>
      <c r="N38" s="124"/>
      <c r="O38" s="67"/>
      <c r="P38" s="124"/>
      <c r="Q38" s="30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15">
      <c r="A39" s="231"/>
      <c r="B39" s="262"/>
      <c r="C39" s="244"/>
      <c r="D39" s="245"/>
      <c r="E39" s="113"/>
      <c r="F39" s="30"/>
      <c r="G39" s="104"/>
      <c r="H39" s="112"/>
      <c r="I39" s="104"/>
      <c r="J39" s="271"/>
      <c r="K39" s="244"/>
      <c r="L39" s="245"/>
      <c r="M39" s="104"/>
      <c r="N39" s="124"/>
      <c r="O39" s="67"/>
      <c r="P39" s="124"/>
      <c r="Q39" s="30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15">
      <c r="A40" s="231"/>
      <c r="B40" s="262"/>
      <c r="C40" s="244"/>
      <c r="D40" s="245"/>
      <c r="E40" s="113"/>
      <c r="F40" s="30"/>
      <c r="G40" s="104"/>
      <c r="H40" s="112"/>
      <c r="I40" s="104"/>
      <c r="J40" s="271"/>
      <c r="K40" s="244"/>
      <c r="L40" s="245"/>
      <c r="M40" s="104"/>
      <c r="N40" s="125"/>
      <c r="O40" s="67"/>
      <c r="P40" s="125"/>
      <c r="Q40" s="30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15">
      <c r="A41" s="117"/>
      <c r="B41" s="118"/>
      <c r="C41" s="118"/>
      <c r="D41" s="118"/>
      <c r="E41" s="113"/>
      <c r="F41" s="30"/>
      <c r="G41" s="104"/>
      <c r="H41" s="112"/>
      <c r="I41" s="104"/>
      <c r="J41" s="30"/>
      <c r="K41" s="104"/>
      <c r="L41" s="122" t="s">
        <v>74</v>
      </c>
      <c r="M41" s="104"/>
      <c r="N41" s="126"/>
      <c r="O41" s="67"/>
      <c r="P41" s="126"/>
      <c r="Q41" s="30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127"/>
      <c r="B42" s="62"/>
      <c r="C42" s="104"/>
      <c r="D42" s="104"/>
      <c r="E42" s="104"/>
      <c r="F42" s="104"/>
      <c r="G42" s="104"/>
      <c r="H42" s="104"/>
      <c r="I42" s="104"/>
      <c r="J42" s="104"/>
      <c r="K42" s="104"/>
      <c r="L42" s="30"/>
      <c r="M42" s="104"/>
      <c r="N42" s="30"/>
      <c r="O42" s="104"/>
      <c r="P42" s="30"/>
      <c r="Q42" s="30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1"/>
      <c r="B43" s="256" t="s">
        <v>65</v>
      </c>
      <c r="C43" s="226"/>
      <c r="D43" s="226"/>
      <c r="E43" s="104"/>
      <c r="F43" s="30"/>
      <c r="G43" s="104"/>
      <c r="H43" s="104"/>
      <c r="I43" s="104"/>
      <c r="J43" s="257" t="s">
        <v>75</v>
      </c>
      <c r="K43" s="226"/>
      <c r="L43" s="226"/>
      <c r="M43" s="104"/>
      <c r="N43" s="112" t="s">
        <v>78</v>
      </c>
      <c r="O43" s="104"/>
      <c r="P43" s="106" t="s">
        <v>68</v>
      </c>
      <c r="Q43" s="30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107"/>
      <c r="B44" s="258"/>
      <c r="C44" s="233"/>
      <c r="D44" s="233"/>
      <c r="E44" s="108"/>
      <c r="F44" s="109"/>
      <c r="G44" s="110"/>
      <c r="H44" s="109"/>
      <c r="I44" s="111"/>
      <c r="J44" s="111"/>
      <c r="K44" s="111"/>
      <c r="L44" s="109"/>
      <c r="M44" s="111"/>
      <c r="N44" s="112" t="s">
        <v>16</v>
      </c>
      <c r="O44" s="104"/>
      <c r="P44" s="112" t="s">
        <v>16</v>
      </c>
      <c r="Q44" s="110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9.5" customHeight="1" x14ac:dyDescent="0.15">
      <c r="A45" s="265" t="s">
        <v>79</v>
      </c>
      <c r="B45" s="262"/>
      <c r="C45" s="244"/>
      <c r="D45" s="245"/>
      <c r="E45" s="113"/>
      <c r="F45" s="30"/>
      <c r="G45" s="104"/>
      <c r="H45" s="104"/>
      <c r="I45" s="104"/>
      <c r="J45" s="272"/>
      <c r="K45" s="244"/>
      <c r="L45" s="245"/>
      <c r="M45" s="104"/>
      <c r="N45" s="128"/>
      <c r="O45" s="99"/>
      <c r="P45" s="128"/>
      <c r="Q45" s="30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15">
      <c r="A46" s="231"/>
      <c r="B46" s="262"/>
      <c r="C46" s="244"/>
      <c r="D46" s="245"/>
      <c r="E46" s="113"/>
      <c r="F46" s="30"/>
      <c r="G46" s="104"/>
      <c r="H46" s="104"/>
      <c r="I46" s="104"/>
      <c r="J46" s="271"/>
      <c r="K46" s="244"/>
      <c r="L46" s="245"/>
      <c r="M46" s="104"/>
      <c r="N46" s="128"/>
      <c r="O46" s="99"/>
      <c r="P46" s="128"/>
      <c r="Q46" s="30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15">
      <c r="A47" s="231"/>
      <c r="B47" s="262"/>
      <c r="C47" s="244"/>
      <c r="D47" s="245"/>
      <c r="E47" s="113"/>
      <c r="F47" s="30"/>
      <c r="G47" s="104"/>
      <c r="H47" s="104"/>
      <c r="I47" s="104"/>
      <c r="J47" s="271"/>
      <c r="K47" s="244"/>
      <c r="L47" s="245"/>
      <c r="M47" s="104"/>
      <c r="N47" s="129"/>
      <c r="O47" s="99"/>
      <c r="P47" s="129"/>
      <c r="Q47" s="30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15">
      <c r="A48" s="117"/>
      <c r="B48" s="118"/>
      <c r="C48" s="118"/>
      <c r="D48" s="118"/>
      <c r="E48" s="113"/>
      <c r="F48" s="30"/>
      <c r="G48" s="104"/>
      <c r="H48" s="104"/>
      <c r="I48" s="104"/>
      <c r="J48" s="30"/>
      <c r="K48" s="104"/>
      <c r="L48" s="122" t="s">
        <v>74</v>
      </c>
      <c r="M48" s="104"/>
      <c r="N48" s="120"/>
      <c r="O48" s="99"/>
      <c r="P48" s="120"/>
      <c r="Q48" s="30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127"/>
      <c r="B49" s="62"/>
      <c r="C49" s="104"/>
      <c r="D49" s="104"/>
      <c r="E49" s="104"/>
      <c r="F49" s="104"/>
      <c r="G49" s="104"/>
      <c r="H49" s="104"/>
      <c r="I49" s="104"/>
      <c r="J49" s="104"/>
      <c r="K49" s="104"/>
      <c r="L49" s="30"/>
      <c r="M49" s="104"/>
      <c r="N49" s="30"/>
      <c r="O49" s="104"/>
      <c r="P49" s="30"/>
      <c r="Q49" s="30"/>
      <c r="R49" s="1"/>
      <c r="S49" s="1"/>
      <c r="T49" s="1"/>
      <c r="U49" s="1"/>
      <c r="V49" s="1"/>
      <c r="W49" s="1"/>
      <c r="X49" s="1"/>
      <c r="Y49" s="1"/>
      <c r="Z49" s="1"/>
    </row>
    <row r="50" spans="1:26" ht="40.5" customHeight="1" x14ac:dyDescent="0.15">
      <c r="A50" s="130" t="s">
        <v>80</v>
      </c>
      <c r="B50" s="266" t="s">
        <v>81</v>
      </c>
      <c r="C50" s="226"/>
      <c r="D50" s="226"/>
      <c r="E50" s="226"/>
      <c r="F50" s="226"/>
      <c r="G50" s="132"/>
      <c r="H50" s="273" t="s">
        <v>82</v>
      </c>
      <c r="I50" s="233"/>
      <c r="J50" s="233"/>
      <c r="K50" s="233"/>
      <c r="L50" s="233"/>
      <c r="M50" s="131"/>
      <c r="N50" s="131"/>
      <c r="O50" s="133"/>
      <c r="P50" s="134" t="s">
        <v>83</v>
      </c>
      <c r="Q50" s="30"/>
      <c r="R50" s="1"/>
      <c r="S50" s="1"/>
      <c r="T50" s="1"/>
      <c r="U50" s="1"/>
      <c r="V50" s="1"/>
      <c r="W50" s="1"/>
      <c r="X50" s="1"/>
      <c r="Y50" s="1"/>
      <c r="Z50" s="1"/>
    </row>
    <row r="51" spans="1:26" ht="33.75" customHeight="1" x14ac:dyDescent="0.15">
      <c r="A51" s="135"/>
      <c r="B51" s="267" t="e" vm="1">
        <v>#VALUE!</v>
      </c>
      <c r="C51" s="268"/>
      <c r="D51" s="268"/>
      <c r="E51" s="268"/>
      <c r="F51" s="269"/>
      <c r="G51" s="136"/>
      <c r="H51" s="274" t="s">
        <v>84</v>
      </c>
      <c r="I51" s="244"/>
      <c r="J51" s="244"/>
      <c r="K51" s="244"/>
      <c r="L51" s="244"/>
      <c r="M51" s="244"/>
      <c r="N51" s="245"/>
      <c r="O51" s="30"/>
      <c r="P51" s="137">
        <v>46139</v>
      </c>
      <c r="Q51" s="30"/>
      <c r="R51" s="1"/>
      <c r="S51" s="1"/>
      <c r="T51" s="1"/>
      <c r="U51" s="1"/>
      <c r="V51" s="1"/>
      <c r="W51" s="1"/>
      <c r="X51" s="1"/>
      <c r="Y51" s="1"/>
      <c r="Z51" s="1"/>
    </row>
    <row r="52" spans="1:26" ht="33.75" customHeight="1" x14ac:dyDescent="0.15">
      <c r="A52" s="135"/>
      <c r="B52" s="270" t="e" vm="2">
        <v>#VALUE!</v>
      </c>
      <c r="C52" s="244"/>
      <c r="D52" s="244"/>
      <c r="E52" s="244"/>
      <c r="F52" s="245"/>
      <c r="G52" s="136"/>
      <c r="H52" s="274" t="s">
        <v>141</v>
      </c>
      <c r="I52" s="244"/>
      <c r="J52" s="244"/>
      <c r="K52" s="244"/>
      <c r="L52" s="244"/>
      <c r="M52" s="244"/>
      <c r="N52" s="245"/>
      <c r="O52" s="30"/>
      <c r="P52" s="137">
        <v>46139</v>
      </c>
      <c r="Q52" s="30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1"/>
      <c r="B53" s="38"/>
      <c r="C53" s="30"/>
      <c r="D53" s="30"/>
      <c r="E53" s="30"/>
      <c r="F53" s="136"/>
      <c r="G53" s="136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1"/>
      <c r="B54" s="38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1"/>
      <c r="B55" s="38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"/>
      <c r="B56" s="38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"/>
      <c r="B57" s="38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"/>
      <c r="B58" s="38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"/>
      <c r="B59" s="38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"/>
      <c r="B60" s="38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"/>
      <c r="B61" s="38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"/>
      <c r="B62" s="38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"/>
      <c r="B63" s="38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6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6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6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6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6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6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6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6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6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6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6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6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6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6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6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6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6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6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6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6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6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6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6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6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6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6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6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6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6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6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6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6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6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6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6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6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6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6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6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6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6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6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6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6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6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6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6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6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6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6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6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6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6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6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6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6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6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6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6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6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6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6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6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6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6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6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6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6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6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6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6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6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6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6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6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6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6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6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6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6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6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6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6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6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6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6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6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6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6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6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6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6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6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6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6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6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6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6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6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6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6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6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6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6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6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6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6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6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6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6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6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6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6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6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6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6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6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6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6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6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6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6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6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6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6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6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6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6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6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6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6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6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6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6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6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6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6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6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6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6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6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6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6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6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6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6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6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6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6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6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6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6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6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6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6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6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6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6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6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6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6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6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6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6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6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6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6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6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6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6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6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6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6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6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6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6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6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6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6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6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6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6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6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6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6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6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6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6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6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6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6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6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6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6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6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6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6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6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6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6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6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6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6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6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6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6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6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6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6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6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6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6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6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6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6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6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6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6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6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6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6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6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6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6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6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6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6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6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6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6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6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6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6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6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6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6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6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6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6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6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6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6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6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6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6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6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6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6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6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6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6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6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6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6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6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6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6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6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6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6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6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6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6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6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6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6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6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6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6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6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6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6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6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6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6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6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6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6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6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6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6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6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6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6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6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6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6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6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6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6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6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6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6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6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6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6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6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6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6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6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6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6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6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6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6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6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6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6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6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6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6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6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6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6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6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6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6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6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6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6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6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6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6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6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6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6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6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6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6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6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6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6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6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6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6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6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6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6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6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6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6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6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6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6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6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6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6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6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6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6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6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6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6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6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6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6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6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6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6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6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6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6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6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6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6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6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6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6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6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6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6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6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6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6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6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6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6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6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6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6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6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6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6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6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6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6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6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6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6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6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6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6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6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6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6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6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6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6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6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6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6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6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6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6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6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6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6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6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6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6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6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6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6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6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6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6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6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6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6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6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6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6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6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6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6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6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6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6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6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6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6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6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6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6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6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6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6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6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6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6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6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6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6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6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6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6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6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6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6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6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6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6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6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6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6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6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6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6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6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6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6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6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6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6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6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6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6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6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6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6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6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6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6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6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6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6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6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6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6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6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3">
    <mergeCell ref="M9:M10"/>
    <mergeCell ref="O9:O10"/>
    <mergeCell ref="B10:D10"/>
    <mergeCell ref="M11:M12"/>
    <mergeCell ref="O11:O12"/>
    <mergeCell ref="J12:L12"/>
    <mergeCell ref="J15:L15"/>
    <mergeCell ref="J16:L16"/>
    <mergeCell ref="J17:L17"/>
    <mergeCell ref="J18:L18"/>
    <mergeCell ref="B8:D8"/>
    <mergeCell ref="B11:D11"/>
    <mergeCell ref="G11:G12"/>
    <mergeCell ref="I11:I12"/>
    <mergeCell ref="B12:D12"/>
    <mergeCell ref="J14:L14"/>
    <mergeCell ref="B17:D17"/>
    <mergeCell ref="B18:D18"/>
    <mergeCell ref="A5:A8"/>
    <mergeCell ref="B5:D5"/>
    <mergeCell ref="B6:D6"/>
    <mergeCell ref="B7:D7"/>
    <mergeCell ref="B9:D9"/>
    <mergeCell ref="B1:L1"/>
    <mergeCell ref="N1:P1"/>
    <mergeCell ref="F2:H2"/>
    <mergeCell ref="B3:D3"/>
    <mergeCell ref="B4:D4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B24:D24"/>
    <mergeCell ref="B25:D25"/>
    <mergeCell ref="B26:D26"/>
    <mergeCell ref="B27:D27"/>
    <mergeCell ref="B31:D31"/>
    <mergeCell ref="B33:D33"/>
    <mergeCell ref="E33:E34"/>
    <mergeCell ref="G33:G34"/>
    <mergeCell ref="I33:I34"/>
    <mergeCell ref="B34:D34"/>
    <mergeCell ref="H31:J31"/>
    <mergeCell ref="H24:J24"/>
    <mergeCell ref="B30:D30"/>
    <mergeCell ref="H25:J25"/>
    <mergeCell ref="H26:J26"/>
    <mergeCell ref="H27:J27"/>
    <mergeCell ref="H28:J28"/>
    <mergeCell ref="H29:J29"/>
    <mergeCell ref="H30:J30"/>
    <mergeCell ref="B20:D20"/>
    <mergeCell ref="B21:D21"/>
    <mergeCell ref="H21:J21"/>
    <mergeCell ref="B22:D22"/>
    <mergeCell ref="H23:J23"/>
    <mergeCell ref="B23:D23"/>
  </mergeCells>
  <pageMargins left="0.35433070866141736" right="0.31496062992125984" top="0.47244094488188981" bottom="0.4" header="0" footer="0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8" workbookViewId="0"/>
  </sheetViews>
  <sheetFormatPr baseColWidth="10" defaultColWidth="12.6640625" defaultRowHeight="15" customHeight="1" x14ac:dyDescent="0.15"/>
  <cols>
    <col min="1" max="1" width="31.6640625" customWidth="1"/>
    <col min="2" max="2" width="15.33203125" customWidth="1"/>
    <col min="3" max="3" width="1.6640625" customWidth="1"/>
    <col min="4" max="4" width="15.33203125" customWidth="1"/>
    <col min="5" max="5" width="1.6640625" customWidth="1"/>
    <col min="6" max="6" width="15.33203125" customWidth="1"/>
    <col min="7" max="7" width="1.33203125" customWidth="1"/>
    <col min="8" max="8" width="15.33203125" customWidth="1"/>
    <col min="9" max="9" width="1.6640625" customWidth="1"/>
    <col min="10" max="11" width="14.6640625" customWidth="1"/>
    <col min="12" max="12" width="9.1640625" customWidth="1"/>
    <col min="13" max="26" width="8.6640625" customWidth="1"/>
  </cols>
  <sheetData>
    <row r="1" spans="1:26" ht="27.75" customHeight="1" x14ac:dyDescent="0.15">
      <c r="A1" s="1"/>
      <c r="B1" s="298" t="str">
        <f>'R&amp;P Accounts'!B2</f>
        <v>Ethiopia Reads UK</v>
      </c>
      <c r="C1" s="226"/>
      <c r="D1" s="226"/>
      <c r="E1" s="226"/>
      <c r="F1" s="226"/>
      <c r="G1" s="226"/>
      <c r="H1" s="226"/>
      <c r="I1" s="226"/>
      <c r="J1" s="226"/>
      <c r="K1" s="299" t="str">
        <f>'R&amp;P Accounts'!L2</f>
        <v>SC051397</v>
      </c>
      <c r="L1" s="22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15">
      <c r="A2" s="292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 x14ac:dyDescent="0.15">
      <c r="A3" s="78" t="s">
        <v>85</v>
      </c>
      <c r="B3" s="77"/>
      <c r="C3" s="78"/>
      <c r="D3" s="78"/>
      <c r="E3" s="78"/>
      <c r="F3" s="78"/>
      <c r="G3" s="300"/>
      <c r="H3" s="239"/>
      <c r="I3" s="239"/>
      <c r="J3" s="239"/>
      <c r="K3" s="139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15" customHeight="1" x14ac:dyDescent="0.15">
      <c r="A4" s="292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15">
      <c r="A5" s="293" t="s">
        <v>86</v>
      </c>
      <c r="B5" s="302"/>
      <c r="C5" s="228"/>
      <c r="D5" s="228"/>
      <c r="E5" s="228"/>
      <c r="F5" s="228"/>
      <c r="G5" s="228"/>
      <c r="H5" s="228"/>
      <c r="I5" s="228"/>
      <c r="J5" s="228"/>
      <c r="K5" s="22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15">
      <c r="A6" s="226"/>
      <c r="B6" s="230"/>
      <c r="C6" s="226"/>
      <c r="D6" s="226"/>
      <c r="E6" s="226"/>
      <c r="F6" s="226"/>
      <c r="G6" s="226"/>
      <c r="H6" s="226"/>
      <c r="I6" s="226"/>
      <c r="J6" s="226"/>
      <c r="K6" s="23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9.25" customHeight="1" x14ac:dyDescent="0.15">
      <c r="A7" s="226"/>
      <c r="B7" s="230"/>
      <c r="C7" s="226"/>
      <c r="D7" s="226"/>
      <c r="E7" s="226"/>
      <c r="F7" s="226"/>
      <c r="G7" s="226"/>
      <c r="H7" s="226"/>
      <c r="I7" s="226"/>
      <c r="J7" s="226"/>
      <c r="K7" s="2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1.25" customHeight="1" x14ac:dyDescent="0.15">
      <c r="A8" s="226"/>
      <c r="B8" s="230"/>
      <c r="C8" s="226"/>
      <c r="D8" s="226"/>
      <c r="E8" s="226"/>
      <c r="F8" s="226"/>
      <c r="G8" s="226"/>
      <c r="H8" s="226"/>
      <c r="I8" s="226"/>
      <c r="J8" s="226"/>
      <c r="K8" s="2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4.5" customHeight="1" x14ac:dyDescent="0.15">
      <c r="A9" s="226"/>
      <c r="B9" s="232"/>
      <c r="C9" s="233"/>
      <c r="D9" s="233"/>
      <c r="E9" s="233"/>
      <c r="F9" s="233"/>
      <c r="G9" s="233"/>
      <c r="H9" s="233"/>
      <c r="I9" s="233"/>
      <c r="J9" s="233"/>
      <c r="K9" s="2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15">
      <c r="A10" s="289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15">
      <c r="A11" s="1"/>
      <c r="B11" s="303" t="s">
        <v>87</v>
      </c>
      <c r="C11" s="233"/>
      <c r="D11" s="233"/>
      <c r="E11" s="233"/>
      <c r="F11" s="233"/>
      <c r="G11" s="89"/>
      <c r="H11" s="88" t="s">
        <v>88</v>
      </c>
      <c r="I11" s="89"/>
      <c r="J11" s="88" t="s">
        <v>89</v>
      </c>
      <c r="K11" s="88" t="s">
        <v>90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15">
      <c r="A12" s="293" t="s">
        <v>91</v>
      </c>
      <c r="B12" s="288"/>
      <c r="C12" s="244"/>
      <c r="D12" s="244"/>
      <c r="E12" s="244"/>
      <c r="F12" s="245"/>
      <c r="G12" s="84"/>
      <c r="H12" s="140"/>
      <c r="I12" s="141"/>
      <c r="J12" s="142"/>
      <c r="K12" s="14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15">
      <c r="A13" s="226"/>
      <c r="B13" s="288"/>
      <c r="C13" s="244"/>
      <c r="D13" s="244"/>
      <c r="E13" s="244"/>
      <c r="F13" s="245"/>
      <c r="G13" s="84"/>
      <c r="H13" s="140"/>
      <c r="I13" s="141"/>
      <c r="J13" s="142"/>
      <c r="K13" s="14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15">
      <c r="A14" s="226"/>
      <c r="B14" s="288"/>
      <c r="C14" s="244"/>
      <c r="D14" s="244"/>
      <c r="E14" s="244"/>
      <c r="F14" s="245"/>
      <c r="G14" s="84"/>
      <c r="H14" s="140"/>
      <c r="I14" s="141"/>
      <c r="J14" s="142"/>
      <c r="K14" s="14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15">
      <c r="A15" s="226"/>
      <c r="B15" s="288"/>
      <c r="C15" s="244"/>
      <c r="D15" s="244"/>
      <c r="E15" s="244"/>
      <c r="F15" s="245"/>
      <c r="G15" s="84"/>
      <c r="H15" s="140"/>
      <c r="I15" s="141"/>
      <c r="J15" s="142"/>
      <c r="K15" s="14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15">
      <c r="A16" s="226"/>
      <c r="B16" s="286"/>
      <c r="C16" s="233"/>
      <c r="D16" s="233"/>
      <c r="E16" s="233"/>
      <c r="F16" s="234"/>
      <c r="G16" s="84"/>
      <c r="H16" s="140"/>
      <c r="I16" s="141"/>
      <c r="J16" s="142"/>
      <c r="K16" s="14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15">
      <c r="A17" s="89"/>
      <c r="B17" s="301" t="s">
        <v>70</v>
      </c>
      <c r="C17" s="226"/>
      <c r="D17" s="226"/>
      <c r="E17" s="226"/>
      <c r="F17" s="226"/>
      <c r="G17" s="226"/>
      <c r="H17" s="226"/>
      <c r="I17" s="226"/>
      <c r="J17" s="226"/>
      <c r="K17" s="145">
        <f>SUM(K12:K16)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15">
      <c r="A19" s="146" t="s">
        <v>92</v>
      </c>
      <c r="B19" s="290" t="s">
        <v>93</v>
      </c>
      <c r="C19" s="228"/>
      <c r="D19" s="228"/>
      <c r="E19" s="228"/>
      <c r="F19" s="228"/>
      <c r="G19" s="228"/>
      <c r="H19" s="228"/>
      <c r="I19" s="228"/>
      <c r="J19" s="229"/>
      <c r="K19" s="30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15">
      <c r="A20" s="127"/>
      <c r="B20" s="232"/>
      <c r="C20" s="233"/>
      <c r="D20" s="233"/>
      <c r="E20" s="233"/>
      <c r="F20" s="233"/>
      <c r="G20" s="233"/>
      <c r="H20" s="233"/>
      <c r="I20" s="233"/>
      <c r="J20" s="234"/>
      <c r="K20" s="24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15">
      <c r="A21" s="289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 x14ac:dyDescent="0.15">
      <c r="A22" s="1"/>
      <c r="B22" s="303" t="s">
        <v>94</v>
      </c>
      <c r="C22" s="233"/>
      <c r="D22" s="233"/>
      <c r="E22" s="233"/>
      <c r="F22" s="233"/>
      <c r="G22" s="233"/>
      <c r="H22" s="233"/>
      <c r="I22" s="233"/>
      <c r="J22" s="233"/>
      <c r="K22" s="88" t="s">
        <v>90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15">
      <c r="A23" s="293" t="s">
        <v>95</v>
      </c>
      <c r="B23" s="288"/>
      <c r="C23" s="244"/>
      <c r="D23" s="244"/>
      <c r="E23" s="244"/>
      <c r="F23" s="244"/>
      <c r="G23" s="244"/>
      <c r="H23" s="244"/>
      <c r="I23" s="244"/>
      <c r="J23" s="245"/>
      <c r="K23" s="14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15">
      <c r="A24" s="226"/>
      <c r="B24" s="288"/>
      <c r="C24" s="244"/>
      <c r="D24" s="244"/>
      <c r="E24" s="244"/>
      <c r="F24" s="244"/>
      <c r="G24" s="244"/>
      <c r="H24" s="244"/>
      <c r="I24" s="244"/>
      <c r="J24" s="245"/>
      <c r="K24" s="14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15">
      <c r="A25" s="226"/>
      <c r="B25" s="288"/>
      <c r="C25" s="244"/>
      <c r="D25" s="244"/>
      <c r="E25" s="244"/>
      <c r="F25" s="244"/>
      <c r="G25" s="244"/>
      <c r="H25" s="244"/>
      <c r="I25" s="244"/>
      <c r="J25" s="245"/>
      <c r="K25" s="14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15">
      <c r="A26" s="226"/>
      <c r="B26" s="288"/>
      <c r="C26" s="244"/>
      <c r="D26" s="244"/>
      <c r="E26" s="244"/>
      <c r="F26" s="244"/>
      <c r="G26" s="244"/>
      <c r="H26" s="244"/>
      <c r="I26" s="244"/>
      <c r="J26" s="245"/>
      <c r="K26" s="14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15">
      <c r="A27" s="226"/>
      <c r="B27" s="286"/>
      <c r="C27" s="233"/>
      <c r="D27" s="233"/>
      <c r="E27" s="233"/>
      <c r="F27" s="233"/>
      <c r="G27" s="233"/>
      <c r="H27" s="233"/>
      <c r="I27" s="233"/>
      <c r="J27" s="234"/>
      <c r="K27" s="14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289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15">
      <c r="A29" s="146" t="s">
        <v>96</v>
      </c>
      <c r="B29" s="290" t="s">
        <v>97</v>
      </c>
      <c r="C29" s="228"/>
      <c r="D29" s="228"/>
      <c r="E29" s="228"/>
      <c r="F29" s="228"/>
      <c r="G29" s="228"/>
      <c r="H29" s="228"/>
      <c r="I29" s="228"/>
      <c r="J29" s="229"/>
      <c r="K29" s="29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15">
      <c r="A30" s="127"/>
      <c r="B30" s="232"/>
      <c r="C30" s="233"/>
      <c r="D30" s="233"/>
      <c r="E30" s="233"/>
      <c r="F30" s="233"/>
      <c r="G30" s="233"/>
      <c r="H30" s="233"/>
      <c r="I30" s="233"/>
      <c r="J30" s="234"/>
      <c r="K30" s="24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289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" customHeight="1" x14ac:dyDescent="0.15">
      <c r="A32" s="292"/>
      <c r="B32" s="226"/>
      <c r="C32" s="226"/>
      <c r="D32" s="226"/>
      <c r="E32" s="226"/>
      <c r="F32" s="226"/>
      <c r="G32" s="226"/>
      <c r="H32" s="226"/>
      <c r="I32" s="89"/>
      <c r="J32" s="88" t="s">
        <v>98</v>
      </c>
      <c r="K32" s="88" t="s">
        <v>90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15">
      <c r="A33" s="293" t="s">
        <v>99</v>
      </c>
      <c r="B33" s="288"/>
      <c r="C33" s="244"/>
      <c r="D33" s="244"/>
      <c r="E33" s="244"/>
      <c r="F33" s="244"/>
      <c r="G33" s="244"/>
      <c r="H33" s="245"/>
      <c r="I33" s="84"/>
      <c r="J33" s="147"/>
      <c r="K33" s="14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15">
      <c r="A34" s="226"/>
      <c r="B34" s="288"/>
      <c r="C34" s="244"/>
      <c r="D34" s="244"/>
      <c r="E34" s="244"/>
      <c r="F34" s="244"/>
      <c r="G34" s="244"/>
      <c r="H34" s="245"/>
      <c r="I34" s="84"/>
      <c r="J34" s="147"/>
      <c r="K34" s="14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15">
      <c r="A35" s="226"/>
      <c r="B35" s="288"/>
      <c r="C35" s="244"/>
      <c r="D35" s="244"/>
      <c r="E35" s="244"/>
      <c r="F35" s="244"/>
      <c r="G35" s="244"/>
      <c r="H35" s="245"/>
      <c r="I35" s="84"/>
      <c r="J35" s="147"/>
      <c r="K35" s="14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15">
      <c r="A36" s="226"/>
      <c r="B36" s="288"/>
      <c r="C36" s="244"/>
      <c r="D36" s="244"/>
      <c r="E36" s="244"/>
      <c r="F36" s="244"/>
      <c r="G36" s="244"/>
      <c r="H36" s="245"/>
      <c r="I36" s="84"/>
      <c r="J36" s="147"/>
      <c r="K36" s="14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15">
      <c r="A37" s="226"/>
      <c r="B37" s="286"/>
      <c r="C37" s="233"/>
      <c r="D37" s="233"/>
      <c r="E37" s="233"/>
      <c r="F37" s="233"/>
      <c r="G37" s="233"/>
      <c r="H37" s="234"/>
      <c r="I37" s="84"/>
      <c r="J37" s="147"/>
      <c r="K37" s="14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289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1"/>
      <c r="B39" s="296" t="s">
        <v>100</v>
      </c>
      <c r="C39" s="233"/>
      <c r="D39" s="233"/>
      <c r="E39" s="89"/>
      <c r="F39" s="296" t="s">
        <v>101</v>
      </c>
      <c r="G39" s="233"/>
      <c r="H39" s="233"/>
      <c r="I39" s="89"/>
      <c r="J39" s="88" t="s">
        <v>102</v>
      </c>
      <c r="K39" s="88" t="s">
        <v>103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15">
      <c r="A40" s="293" t="s">
        <v>104</v>
      </c>
      <c r="B40" s="288"/>
      <c r="C40" s="244"/>
      <c r="D40" s="245"/>
      <c r="E40" s="148"/>
      <c r="F40" s="287"/>
      <c r="G40" s="244"/>
      <c r="H40" s="245"/>
      <c r="I40" s="84"/>
      <c r="J40" s="147"/>
      <c r="K40" s="14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15">
      <c r="A41" s="226"/>
      <c r="B41" s="286"/>
      <c r="C41" s="233"/>
      <c r="D41" s="234"/>
      <c r="E41" s="148"/>
      <c r="F41" s="287"/>
      <c r="G41" s="244"/>
      <c r="H41" s="245"/>
      <c r="I41" s="84"/>
      <c r="J41" s="147"/>
      <c r="K41" s="14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15">
      <c r="A42" s="226"/>
      <c r="B42" s="288"/>
      <c r="C42" s="244"/>
      <c r="D42" s="245"/>
      <c r="E42" s="148"/>
      <c r="F42" s="287"/>
      <c r="G42" s="244"/>
      <c r="H42" s="245"/>
      <c r="I42" s="84"/>
      <c r="J42" s="147"/>
      <c r="K42" s="14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15">
      <c r="A43" s="226"/>
      <c r="B43" s="288"/>
      <c r="C43" s="244"/>
      <c r="D43" s="245"/>
      <c r="E43" s="148"/>
      <c r="F43" s="287"/>
      <c r="G43" s="244"/>
      <c r="H43" s="245"/>
      <c r="I43" s="84"/>
      <c r="J43" s="147"/>
      <c r="K43" s="14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15">
      <c r="A44" s="226"/>
      <c r="B44" s="286"/>
      <c r="C44" s="233"/>
      <c r="D44" s="234"/>
      <c r="E44" s="148"/>
      <c r="F44" s="287"/>
      <c r="G44" s="244"/>
      <c r="H44" s="245"/>
      <c r="I44" s="84"/>
      <c r="J44" s="147"/>
      <c r="K44" s="14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297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15">
      <c r="A46" s="294" t="s">
        <v>105</v>
      </c>
      <c r="B46" s="295"/>
      <c r="C46" s="228"/>
      <c r="D46" s="228"/>
      <c r="E46" s="228"/>
      <c r="F46" s="228"/>
      <c r="G46" s="228"/>
      <c r="H46" s="228"/>
      <c r="I46" s="228"/>
      <c r="J46" s="228"/>
      <c r="K46" s="22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15">
      <c r="A47" s="226"/>
      <c r="B47" s="230"/>
      <c r="C47" s="226"/>
      <c r="D47" s="226"/>
      <c r="E47" s="226"/>
      <c r="F47" s="226"/>
      <c r="G47" s="226"/>
      <c r="H47" s="226"/>
      <c r="I47" s="226"/>
      <c r="J47" s="226"/>
      <c r="K47" s="23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15">
      <c r="A48" s="226"/>
      <c r="B48" s="230"/>
      <c r="C48" s="226"/>
      <c r="D48" s="226"/>
      <c r="E48" s="226"/>
      <c r="F48" s="226"/>
      <c r="G48" s="226"/>
      <c r="H48" s="226"/>
      <c r="I48" s="226"/>
      <c r="J48" s="226"/>
      <c r="K48" s="23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15">
      <c r="A49" s="226"/>
      <c r="B49" s="230"/>
      <c r="C49" s="226"/>
      <c r="D49" s="226"/>
      <c r="E49" s="226"/>
      <c r="F49" s="226"/>
      <c r="G49" s="226"/>
      <c r="H49" s="226"/>
      <c r="I49" s="226"/>
      <c r="J49" s="226"/>
      <c r="K49" s="23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15">
      <c r="A50" s="226"/>
      <c r="B50" s="230"/>
      <c r="C50" s="226"/>
      <c r="D50" s="226"/>
      <c r="E50" s="226"/>
      <c r="F50" s="226"/>
      <c r="G50" s="226"/>
      <c r="H50" s="226"/>
      <c r="I50" s="226"/>
      <c r="J50" s="226"/>
      <c r="K50" s="23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15">
      <c r="A51" s="226"/>
      <c r="B51" s="230"/>
      <c r="C51" s="226"/>
      <c r="D51" s="226"/>
      <c r="E51" s="226"/>
      <c r="F51" s="226"/>
      <c r="G51" s="226"/>
      <c r="H51" s="226"/>
      <c r="I51" s="226"/>
      <c r="J51" s="226"/>
      <c r="K51" s="23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226"/>
      <c r="B52" s="230"/>
      <c r="C52" s="226"/>
      <c r="D52" s="226"/>
      <c r="E52" s="226"/>
      <c r="F52" s="226"/>
      <c r="G52" s="226"/>
      <c r="H52" s="226"/>
      <c r="I52" s="226"/>
      <c r="J52" s="226"/>
      <c r="K52" s="23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5.25" customHeight="1" x14ac:dyDescent="0.15">
      <c r="A53" s="226"/>
      <c r="B53" s="230"/>
      <c r="C53" s="226"/>
      <c r="D53" s="226"/>
      <c r="E53" s="226"/>
      <c r="F53" s="226"/>
      <c r="G53" s="226"/>
      <c r="H53" s="226"/>
      <c r="I53" s="226"/>
      <c r="J53" s="226"/>
      <c r="K53" s="23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.5" customHeight="1" x14ac:dyDescent="0.15">
      <c r="A54" s="226"/>
      <c r="B54" s="230"/>
      <c r="C54" s="226"/>
      <c r="D54" s="226"/>
      <c r="E54" s="226"/>
      <c r="F54" s="226"/>
      <c r="G54" s="226"/>
      <c r="H54" s="226"/>
      <c r="I54" s="226"/>
      <c r="J54" s="226"/>
      <c r="K54" s="23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.5" customHeight="1" x14ac:dyDescent="0.15">
      <c r="A55" s="226"/>
      <c r="B55" s="232"/>
      <c r="C55" s="233"/>
      <c r="D55" s="233"/>
      <c r="E55" s="233"/>
      <c r="F55" s="233"/>
      <c r="G55" s="233"/>
      <c r="H55" s="233"/>
      <c r="I55" s="233"/>
      <c r="J55" s="233"/>
      <c r="K55" s="23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"/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"/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6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6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6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6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6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6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6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6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6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6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6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6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6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6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6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6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6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6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6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6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6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6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6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6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6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6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6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6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6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6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6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6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6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6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6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6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6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6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6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6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6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6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6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6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6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6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6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6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6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6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6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6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6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6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6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6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6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6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6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6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6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6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6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6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6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6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6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6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6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6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6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6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6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6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6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6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6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6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6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6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6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6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6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6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6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6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6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6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6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6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6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6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6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6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6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6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6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6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6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6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6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6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6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6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6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6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6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6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6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6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6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6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6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6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6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6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6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6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6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6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6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6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6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6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6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6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6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6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6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6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6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6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6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6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6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6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6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6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6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6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6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6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6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6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6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6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6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6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6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6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6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6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6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6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6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6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6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6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6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6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6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6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6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6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6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6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6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6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6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6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6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6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6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6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6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6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6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6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6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6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6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6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6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6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6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6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6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6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6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6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6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6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6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6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6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6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6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6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6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6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6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6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6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6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6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6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6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6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6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6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6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6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6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6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6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6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6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6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6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6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6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6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6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6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6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6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6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6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6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6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6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6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6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6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6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6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6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6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6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6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6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6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6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6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6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6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6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6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6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6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6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6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6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6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6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6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6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6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6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6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6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6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6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6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6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6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6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6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6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6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6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6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6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6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6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6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6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6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6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6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6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6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6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6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6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6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6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6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6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6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6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6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6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6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6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6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6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6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6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6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6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6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6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6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6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6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6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6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6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6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6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6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6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6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6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6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6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6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6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6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6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6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6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6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6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6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6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6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6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6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6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6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6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6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6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6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6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6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6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6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6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6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6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6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6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6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6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6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6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6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6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6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6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6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6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6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6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6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6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6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6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6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6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6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6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6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6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6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6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6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6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6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6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6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6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6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6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6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6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6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6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6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6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6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6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6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6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6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6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6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6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6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6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6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6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6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6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6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6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6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6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6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6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6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6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6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6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6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6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6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6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6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6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6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6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6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6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6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6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6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6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6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6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6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6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6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6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6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6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6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6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6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6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6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6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6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6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6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6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6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6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6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6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6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6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6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6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6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6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6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6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6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6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6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6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6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6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6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6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6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6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6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6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6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6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6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6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6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6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6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6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6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6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6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6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6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6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6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6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6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4">
    <mergeCell ref="A21:K21"/>
    <mergeCell ref="B22:J22"/>
    <mergeCell ref="A23:A27"/>
    <mergeCell ref="B33:H33"/>
    <mergeCell ref="B23:J23"/>
    <mergeCell ref="B24:J24"/>
    <mergeCell ref="B25:J25"/>
    <mergeCell ref="B26:J26"/>
    <mergeCell ref="B16:F16"/>
    <mergeCell ref="B17:J17"/>
    <mergeCell ref="B19:J20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K19:K20"/>
    <mergeCell ref="B1:J1"/>
    <mergeCell ref="K1:L1"/>
    <mergeCell ref="A2:K2"/>
    <mergeCell ref="G3:J3"/>
    <mergeCell ref="A4:K4"/>
    <mergeCell ref="A46:A55"/>
    <mergeCell ref="B46:K55"/>
    <mergeCell ref="B37:H37"/>
    <mergeCell ref="A38:K38"/>
    <mergeCell ref="B39:D39"/>
    <mergeCell ref="F39:H39"/>
    <mergeCell ref="A40:A44"/>
    <mergeCell ref="B40:D40"/>
    <mergeCell ref="B41:D41"/>
    <mergeCell ref="A45:K45"/>
    <mergeCell ref="F40:H40"/>
    <mergeCell ref="F41:H41"/>
    <mergeCell ref="B42:D42"/>
    <mergeCell ref="F42:H42"/>
    <mergeCell ref="B43:D43"/>
    <mergeCell ref="F43:H43"/>
    <mergeCell ref="B44:D44"/>
    <mergeCell ref="F44:H44"/>
    <mergeCell ref="B35:H35"/>
    <mergeCell ref="B36:H36"/>
    <mergeCell ref="B27:J27"/>
    <mergeCell ref="A28:K28"/>
    <mergeCell ref="B29:J30"/>
    <mergeCell ref="K29:K30"/>
    <mergeCell ref="A31:K31"/>
    <mergeCell ref="A32:H32"/>
    <mergeCell ref="A33:A37"/>
    <mergeCell ref="B34:H34"/>
  </mergeCells>
  <pageMargins left="0.35433070866141736" right="0.31496062992125984" top="0.47244094488188981" bottom="0.4" header="0" footer="0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24" workbookViewId="0">
      <selection activeCell="S25" sqref="S25"/>
    </sheetView>
  </sheetViews>
  <sheetFormatPr baseColWidth="10" defaultColWidth="12.6640625" defaultRowHeight="15" customHeight="1" x14ac:dyDescent="0.15"/>
  <cols>
    <col min="1" max="1" width="49" customWidth="1"/>
    <col min="2" max="2" width="1.6640625" customWidth="1"/>
    <col min="3" max="3" width="15.33203125" customWidth="1"/>
    <col min="4" max="4" width="1.6640625" customWidth="1"/>
    <col min="5" max="5" width="15.33203125" customWidth="1"/>
    <col min="6" max="6" width="1.6640625" customWidth="1"/>
    <col min="7" max="7" width="15.33203125" customWidth="1"/>
    <col min="8" max="8" width="1.33203125" customWidth="1"/>
    <col min="9" max="9" width="15.33203125" customWidth="1"/>
    <col min="10" max="10" width="1.6640625" customWidth="1"/>
    <col min="11" max="11" width="14.6640625" customWidth="1"/>
    <col min="12" max="12" width="1.6640625" customWidth="1"/>
    <col min="13" max="13" width="14.6640625" customWidth="1"/>
    <col min="14" max="14" width="9.1640625" customWidth="1"/>
    <col min="15" max="26" width="8.6640625" customWidth="1"/>
  </cols>
  <sheetData>
    <row r="1" spans="1:26" ht="27.75" customHeight="1" x14ac:dyDescent="0.15">
      <c r="A1" s="1"/>
      <c r="B1" s="1"/>
      <c r="C1" s="298" t="str">
        <f>'R&amp;P Accounts'!B2</f>
        <v>Ethiopia Reads UK</v>
      </c>
      <c r="D1" s="226"/>
      <c r="E1" s="226"/>
      <c r="F1" s="226"/>
      <c r="G1" s="226"/>
      <c r="H1" s="226"/>
      <c r="I1" s="226"/>
      <c r="J1" s="226"/>
      <c r="K1" s="226"/>
      <c r="L1" s="1"/>
      <c r="M1" s="299" t="str">
        <f>'R&amp;P Accounts'!L2</f>
        <v>SC051397</v>
      </c>
      <c r="N1" s="22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1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 x14ac:dyDescent="0.15">
      <c r="A3" s="78" t="s">
        <v>106</v>
      </c>
      <c r="B3" s="78"/>
      <c r="C3" s="77"/>
      <c r="D3" s="78"/>
      <c r="E3" s="78"/>
      <c r="F3" s="78"/>
      <c r="G3" s="78"/>
      <c r="H3" s="149"/>
      <c r="I3" s="149"/>
      <c r="J3" s="149"/>
      <c r="K3" s="149"/>
      <c r="L3" s="139"/>
      <c r="M3" s="81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15" customHeight="1" x14ac:dyDescent="0.15">
      <c r="A4" s="292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15">
      <c r="A5" s="225" t="s">
        <v>107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3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1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3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15">
      <c r="A7" s="150" t="s">
        <v>108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0.5" customHeight="1" x14ac:dyDescent="0.15">
      <c r="A8" s="30"/>
      <c r="B8" s="30"/>
      <c r="C8" s="122" t="s">
        <v>55</v>
      </c>
      <c r="D8" s="59"/>
      <c r="E8" s="122" t="s">
        <v>56</v>
      </c>
      <c r="F8" s="151"/>
      <c r="G8" s="122" t="s">
        <v>12</v>
      </c>
      <c r="H8" s="151"/>
      <c r="I8" s="122" t="s">
        <v>57</v>
      </c>
      <c r="J8" s="151"/>
      <c r="K8" s="122" t="s">
        <v>58</v>
      </c>
      <c r="L8" s="151"/>
      <c r="M8" s="122" t="s">
        <v>59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15">
      <c r="A9" s="152"/>
      <c r="B9" s="152"/>
      <c r="C9" s="112" t="s">
        <v>16</v>
      </c>
      <c r="D9" s="30"/>
      <c r="E9" s="112" t="s">
        <v>16</v>
      </c>
      <c r="F9" s="104"/>
      <c r="G9" s="112" t="s">
        <v>16</v>
      </c>
      <c r="H9" s="104"/>
      <c r="I9" s="112" t="s">
        <v>16</v>
      </c>
      <c r="J9" s="104"/>
      <c r="K9" s="112" t="s">
        <v>16</v>
      </c>
      <c r="L9" s="104"/>
      <c r="M9" s="112" t="s">
        <v>16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15">
      <c r="A10" s="153" t="s">
        <v>109</v>
      </c>
      <c r="B10" s="114"/>
      <c r="C10" s="154">
        <v>4239</v>
      </c>
      <c r="D10" s="155"/>
      <c r="E10" s="154"/>
      <c r="F10" s="155"/>
      <c r="G10" s="154"/>
      <c r="H10" s="155"/>
      <c r="I10" s="154"/>
      <c r="J10" s="155"/>
      <c r="K10" s="154">
        <v>4239</v>
      </c>
      <c r="L10" s="155"/>
      <c r="M10" s="156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15">
      <c r="A11" s="153" t="s">
        <v>110</v>
      </c>
      <c r="B11" s="114"/>
      <c r="C11" s="154"/>
      <c r="D11" s="155"/>
      <c r="E11" s="154"/>
      <c r="F11" s="155"/>
      <c r="G11" s="154"/>
      <c r="H11" s="155"/>
      <c r="I11" s="154"/>
      <c r="J11" s="155"/>
      <c r="K11" s="154"/>
      <c r="L11" s="155"/>
      <c r="M11" s="15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15">
      <c r="A12" s="153" t="s">
        <v>110</v>
      </c>
      <c r="B12" s="114"/>
      <c r="C12" s="154"/>
      <c r="D12" s="155"/>
      <c r="E12" s="154"/>
      <c r="F12" s="155"/>
      <c r="G12" s="154"/>
      <c r="H12" s="155"/>
      <c r="I12" s="154"/>
      <c r="J12" s="155"/>
      <c r="K12" s="154"/>
      <c r="L12" s="155"/>
      <c r="M12" s="15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15">
      <c r="A13" s="157"/>
      <c r="B13" s="158"/>
      <c r="C13" s="159"/>
      <c r="D13" s="155"/>
      <c r="E13" s="154"/>
      <c r="F13" s="155"/>
      <c r="G13" s="154"/>
      <c r="H13" s="155"/>
      <c r="I13" s="154"/>
      <c r="J13" s="155"/>
      <c r="K13" s="154"/>
      <c r="L13" s="160"/>
      <c r="M13" s="15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15">
      <c r="A14" s="161" t="s">
        <v>70</v>
      </c>
      <c r="B14" s="161"/>
      <c r="C14" s="162">
        <v>4239</v>
      </c>
      <c r="D14" s="155"/>
      <c r="E14" s="162"/>
      <c r="F14" s="155"/>
      <c r="G14" s="162"/>
      <c r="H14" s="155"/>
      <c r="I14" s="162"/>
      <c r="J14" s="155"/>
      <c r="K14" s="162">
        <v>4239</v>
      </c>
      <c r="L14" s="160"/>
      <c r="M14" s="162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1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3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15">
      <c r="A16" s="150"/>
      <c r="B16" s="150"/>
      <c r="C16" s="163"/>
      <c r="D16" s="163"/>
      <c r="E16" s="163"/>
      <c r="F16" s="163">
        <f>IF('R&amp;P Accounts'!E12-'Additional notes (1)  '!F14=0,0,"reference error")</f>
        <v>0</v>
      </c>
      <c r="G16" s="163"/>
      <c r="H16" s="163">
        <f>IF('R&amp;P Accounts'!G12-'Additional notes (1)  '!H14=0,0,"reference error")</f>
        <v>0</v>
      </c>
      <c r="I16" s="163"/>
      <c r="J16" s="163">
        <f>IF('R&amp;P Accounts'!I12-'Additional notes (1)  '!J14=0,0,"reference error")</f>
        <v>0</v>
      </c>
      <c r="K16" s="163"/>
      <c r="L16" s="163">
        <f>IF('R&amp;P Accounts'!K12-'Additional notes (1)  '!L14=0,0,"reference error")</f>
        <v>0</v>
      </c>
      <c r="M16" s="16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15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3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15">
      <c r="A18" s="225" t="s">
        <v>111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 x14ac:dyDescent="0.15">
      <c r="A19" s="30"/>
      <c r="B19" s="30"/>
      <c r="C19" s="122" t="s">
        <v>55</v>
      </c>
      <c r="D19" s="59"/>
      <c r="E19" s="122" t="s">
        <v>56</v>
      </c>
      <c r="F19" s="151"/>
      <c r="G19" s="122"/>
      <c r="H19" s="151"/>
      <c r="I19" s="122"/>
      <c r="J19" s="151"/>
      <c r="K19" s="122" t="s">
        <v>58</v>
      </c>
      <c r="L19" s="151"/>
      <c r="M19" s="122" t="s">
        <v>59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15">
      <c r="A20" s="152"/>
      <c r="B20" s="152"/>
      <c r="C20" s="112" t="s">
        <v>16</v>
      </c>
      <c r="D20" s="30"/>
      <c r="E20" s="112" t="s">
        <v>16</v>
      </c>
      <c r="F20" s="104"/>
      <c r="G20" s="112"/>
      <c r="H20" s="104"/>
      <c r="I20" s="112"/>
      <c r="J20" s="104"/>
      <c r="K20" s="112" t="s">
        <v>16</v>
      </c>
      <c r="L20" s="104"/>
      <c r="M20" s="112" t="s">
        <v>16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15">
      <c r="A21" s="153"/>
      <c r="B21" s="114"/>
      <c r="C21" s="154"/>
      <c r="D21" s="155"/>
      <c r="E21" s="154"/>
      <c r="F21" s="155"/>
      <c r="G21" s="155"/>
      <c r="H21" s="155"/>
      <c r="I21" s="155"/>
      <c r="J21" s="155"/>
      <c r="K21" s="154"/>
      <c r="L21" s="155"/>
      <c r="M21" s="15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15">
      <c r="A22" s="153"/>
      <c r="B22" s="114"/>
      <c r="C22" s="154"/>
      <c r="D22" s="155"/>
      <c r="E22" s="154"/>
      <c r="F22" s="155"/>
      <c r="G22" s="155"/>
      <c r="H22" s="155"/>
      <c r="I22" s="155"/>
      <c r="J22" s="155"/>
      <c r="K22" s="154"/>
      <c r="L22" s="155"/>
      <c r="M22" s="15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15">
      <c r="A23" s="153"/>
      <c r="B23" s="114"/>
      <c r="C23" s="154"/>
      <c r="D23" s="155"/>
      <c r="E23" s="154"/>
      <c r="F23" s="155"/>
      <c r="G23" s="155"/>
      <c r="H23" s="155"/>
      <c r="I23" s="155"/>
      <c r="J23" s="155"/>
      <c r="K23" s="154"/>
      <c r="L23" s="155"/>
      <c r="M23" s="15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15">
      <c r="A24" s="157"/>
      <c r="B24" s="158"/>
      <c r="C24" s="159"/>
      <c r="D24" s="155"/>
      <c r="E24" s="154"/>
      <c r="F24" s="155"/>
      <c r="G24" s="155"/>
      <c r="H24" s="155"/>
      <c r="I24" s="155"/>
      <c r="J24" s="155"/>
      <c r="K24" s="154"/>
      <c r="L24" s="305"/>
      <c r="M24" s="15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15">
      <c r="A25" s="161" t="s">
        <v>70</v>
      </c>
      <c r="B25" s="161"/>
      <c r="C25" s="162"/>
      <c r="D25" s="155"/>
      <c r="E25" s="162"/>
      <c r="F25" s="155"/>
      <c r="G25" s="155"/>
      <c r="H25" s="155"/>
      <c r="I25" s="155"/>
      <c r="J25" s="155"/>
      <c r="K25" s="162"/>
      <c r="L25" s="226"/>
      <c r="M25" s="16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15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3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15">
      <c r="A27" s="150"/>
      <c r="B27" s="150"/>
      <c r="C27" s="163"/>
      <c r="D27" s="163"/>
      <c r="E27" s="163"/>
      <c r="F27" s="163">
        <f>IF('R&amp;P Accounts'!E14-'Additional notes (1)  '!F25=0,0,"reference error")</f>
        <v>0</v>
      </c>
      <c r="G27" s="163"/>
      <c r="H27" s="163"/>
      <c r="I27" s="163"/>
      <c r="J27" s="163">
        <f>IF('R&amp;P Accounts'!I14-'Additional notes (1)  '!J25=0,0,"reference error")</f>
        <v>0</v>
      </c>
      <c r="K27" s="163"/>
      <c r="L27" s="163">
        <f>IF('R&amp;P Accounts'!K14-'Additional notes (1)  '!L25=0,0,"reference error")</f>
        <v>0</v>
      </c>
      <c r="M27" s="16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15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3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15">
      <c r="A29" s="225" t="s">
        <v>112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3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0.5" customHeight="1" x14ac:dyDescent="0.15">
      <c r="A30" s="30"/>
      <c r="B30" s="30"/>
      <c r="C30" s="122" t="s">
        <v>55</v>
      </c>
      <c r="D30" s="59"/>
      <c r="E30" s="122" t="s">
        <v>56</v>
      </c>
      <c r="F30" s="151"/>
      <c r="G30" s="122" t="s">
        <v>12</v>
      </c>
      <c r="H30" s="151"/>
      <c r="I30" s="122" t="s">
        <v>57</v>
      </c>
      <c r="J30" s="151"/>
      <c r="K30" s="122" t="s">
        <v>58</v>
      </c>
      <c r="L30" s="151"/>
      <c r="M30" s="122" t="s">
        <v>59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15">
      <c r="A31" s="152"/>
      <c r="B31" s="152"/>
      <c r="C31" s="112" t="s">
        <v>16</v>
      </c>
      <c r="D31" s="30"/>
      <c r="E31" s="112" t="s">
        <v>16</v>
      </c>
      <c r="F31" s="104"/>
      <c r="G31" s="112" t="s">
        <v>16</v>
      </c>
      <c r="H31" s="104"/>
      <c r="I31" s="112" t="s">
        <v>16</v>
      </c>
      <c r="J31" s="104"/>
      <c r="K31" s="112" t="s">
        <v>16</v>
      </c>
      <c r="L31" s="104"/>
      <c r="M31" s="112" t="s">
        <v>16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15">
      <c r="A32" s="153" t="s">
        <v>113</v>
      </c>
      <c r="B32" s="114"/>
      <c r="C32" s="154"/>
      <c r="D32" s="155"/>
      <c r="E32" s="154"/>
      <c r="F32" s="155"/>
      <c r="G32" s="154"/>
      <c r="H32" s="155"/>
      <c r="I32" s="154"/>
      <c r="J32" s="155"/>
      <c r="K32" s="154">
        <v>19</v>
      </c>
      <c r="L32" s="155"/>
      <c r="M32" s="156">
        <v>18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15">
      <c r="A33" s="153"/>
      <c r="B33" s="114"/>
      <c r="C33" s="154"/>
      <c r="D33" s="155"/>
      <c r="E33" s="154"/>
      <c r="F33" s="155"/>
      <c r="G33" s="154"/>
      <c r="H33" s="155"/>
      <c r="I33" s="154"/>
      <c r="J33" s="155"/>
      <c r="L33" s="155"/>
      <c r="M33" s="15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15">
      <c r="A34" s="153"/>
      <c r="B34" s="114"/>
      <c r="C34" s="154"/>
      <c r="D34" s="155"/>
      <c r="E34" s="154"/>
      <c r="F34" s="155"/>
      <c r="G34" s="154"/>
      <c r="H34" s="155"/>
      <c r="I34" s="154"/>
      <c r="J34" s="155"/>
      <c r="K34" s="154"/>
      <c r="L34" s="155"/>
      <c r="M34" s="15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15">
      <c r="A35" s="153"/>
      <c r="B35" s="114"/>
      <c r="C35" s="154"/>
      <c r="D35" s="155"/>
      <c r="E35" s="154"/>
      <c r="F35" s="155"/>
      <c r="G35" s="154"/>
      <c r="H35" s="155"/>
      <c r="I35" s="154"/>
      <c r="J35" s="155"/>
      <c r="K35" s="154"/>
      <c r="L35" s="155"/>
      <c r="M35" s="15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15">
      <c r="A36" s="153"/>
      <c r="B36" s="114"/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6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15">
      <c r="A37" s="153"/>
      <c r="B37" s="114"/>
      <c r="C37" s="154"/>
      <c r="D37" s="155"/>
      <c r="E37" s="154"/>
      <c r="F37" s="155"/>
      <c r="G37" s="154"/>
      <c r="H37" s="155"/>
      <c r="I37" s="154"/>
      <c r="J37" s="155"/>
      <c r="K37" s="154"/>
      <c r="L37" s="155"/>
      <c r="M37" s="156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15">
      <c r="A38" s="153"/>
      <c r="B38" s="114"/>
      <c r="C38" s="154"/>
      <c r="D38" s="155"/>
      <c r="E38" s="154"/>
      <c r="F38" s="155"/>
      <c r="G38" s="154"/>
      <c r="H38" s="155"/>
      <c r="I38" s="154"/>
      <c r="J38" s="155"/>
      <c r="K38" s="154"/>
      <c r="L38" s="155"/>
      <c r="M38" s="15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15">
      <c r="A39" s="157"/>
      <c r="B39" s="158"/>
      <c r="C39" s="159"/>
      <c r="D39" s="155"/>
      <c r="E39" s="154"/>
      <c r="F39" s="155"/>
      <c r="G39" s="154"/>
      <c r="H39" s="155"/>
      <c r="I39" s="154"/>
      <c r="J39" s="155"/>
      <c r="K39" s="154"/>
      <c r="L39" s="305"/>
      <c r="M39" s="15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15">
      <c r="A40" s="161" t="s">
        <v>70</v>
      </c>
      <c r="B40" s="161"/>
      <c r="C40" s="162"/>
      <c r="D40" s="155"/>
      <c r="E40" s="162"/>
      <c r="F40" s="155"/>
      <c r="G40" s="162"/>
      <c r="H40" s="155"/>
      <c r="I40" s="162"/>
      <c r="J40" s="155"/>
      <c r="K40" s="162">
        <f>SUM(K32:K39)</f>
        <v>19</v>
      </c>
      <c r="L40" s="226"/>
      <c r="M40" s="162">
        <f>SUM(M32:M39)</f>
        <v>18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15">
      <c r="A41" s="161"/>
      <c r="B41" s="161"/>
      <c r="C41" s="164"/>
      <c r="D41" s="164"/>
      <c r="E41" s="164"/>
      <c r="F41" s="164"/>
      <c r="G41" s="164"/>
      <c r="H41" s="164"/>
      <c r="I41" s="164"/>
      <c r="J41" s="164"/>
      <c r="K41" s="164"/>
      <c r="L41" s="165"/>
      <c r="M41" s="16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104"/>
      <c r="B42" s="104"/>
      <c r="C42" s="62"/>
      <c r="D42" s="104"/>
      <c r="E42" s="62"/>
      <c r="F42" s="62"/>
      <c r="G42" s="62"/>
      <c r="H42" s="62"/>
      <c r="I42" s="62"/>
      <c r="J42" s="62"/>
      <c r="K42" s="62"/>
      <c r="L42" s="62"/>
      <c r="M42" s="6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104"/>
      <c r="B43" s="104"/>
      <c r="C43" s="62"/>
      <c r="D43" s="104"/>
      <c r="E43" s="62"/>
      <c r="F43" s="62"/>
      <c r="G43" s="62"/>
      <c r="H43" s="62"/>
      <c r="I43" s="62"/>
      <c r="J43" s="62"/>
      <c r="K43" s="62"/>
      <c r="L43" s="62"/>
      <c r="M43" s="6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">
      <c r="A44" s="306" t="s">
        <v>114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0.5" customHeight="1" x14ac:dyDescent="0.15">
      <c r="A45" s="30"/>
      <c r="B45" s="30"/>
      <c r="C45" s="122" t="s">
        <v>55</v>
      </c>
      <c r="D45" s="59"/>
      <c r="E45" s="122" t="s">
        <v>56</v>
      </c>
      <c r="F45" s="151"/>
      <c r="G45" s="122" t="s">
        <v>12</v>
      </c>
      <c r="H45" s="151"/>
      <c r="I45" s="122" t="s">
        <v>57</v>
      </c>
      <c r="J45" s="151"/>
      <c r="K45" s="122" t="s">
        <v>58</v>
      </c>
      <c r="L45" s="151"/>
      <c r="M45" s="122" t="s">
        <v>59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15">
      <c r="A46" s="152"/>
      <c r="B46" s="152"/>
      <c r="C46" s="112" t="s">
        <v>16</v>
      </c>
      <c r="D46" s="30"/>
      <c r="E46" s="112" t="s">
        <v>16</v>
      </c>
      <c r="F46" s="104"/>
      <c r="G46" s="112" t="s">
        <v>16</v>
      </c>
      <c r="H46" s="104"/>
      <c r="I46" s="112" t="s">
        <v>16</v>
      </c>
      <c r="J46" s="104"/>
      <c r="K46" s="112" t="s">
        <v>16</v>
      </c>
      <c r="L46" s="104"/>
      <c r="M46" s="112" t="s">
        <v>16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15">
      <c r="A47" s="153"/>
      <c r="B47" s="114"/>
      <c r="C47" s="124"/>
      <c r="D47" s="166"/>
      <c r="E47" s="124"/>
      <c r="F47" s="166"/>
      <c r="G47" s="124"/>
      <c r="H47" s="166"/>
      <c r="I47" s="124"/>
      <c r="J47" s="166"/>
      <c r="K47" s="124"/>
      <c r="L47" s="166"/>
      <c r="M47" s="16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15">
      <c r="A48" s="153"/>
      <c r="B48" s="114"/>
      <c r="C48" s="124"/>
      <c r="D48" s="166"/>
      <c r="E48" s="124"/>
      <c r="F48" s="166"/>
      <c r="G48" s="124"/>
      <c r="H48" s="166"/>
      <c r="I48" s="124"/>
      <c r="J48" s="166"/>
      <c r="K48" s="124"/>
      <c r="L48" s="166"/>
      <c r="M48" s="16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15">
      <c r="A49" s="153"/>
      <c r="B49" s="114"/>
      <c r="C49" s="124"/>
      <c r="D49" s="166"/>
      <c r="E49" s="124"/>
      <c r="F49" s="166"/>
      <c r="G49" s="124"/>
      <c r="H49" s="166"/>
      <c r="I49" s="124"/>
      <c r="J49" s="166"/>
      <c r="K49" s="124"/>
      <c r="L49" s="166"/>
      <c r="M49" s="16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15">
      <c r="A50" s="153"/>
      <c r="B50" s="114"/>
      <c r="C50" s="124"/>
      <c r="D50" s="166"/>
      <c r="E50" s="124"/>
      <c r="F50" s="166"/>
      <c r="G50" s="124"/>
      <c r="H50" s="166"/>
      <c r="I50" s="124"/>
      <c r="J50" s="166"/>
      <c r="K50" s="124"/>
      <c r="L50" s="166"/>
      <c r="M50" s="16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15">
      <c r="A51" s="153"/>
      <c r="B51" s="114"/>
      <c r="C51" s="124"/>
      <c r="D51" s="166"/>
      <c r="E51" s="124"/>
      <c r="F51" s="166"/>
      <c r="G51" s="124"/>
      <c r="H51" s="166"/>
      <c r="I51" s="124"/>
      <c r="J51" s="166"/>
      <c r="K51" s="124"/>
      <c r="L51" s="166"/>
      <c r="M51" s="16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15">
      <c r="A52" s="153"/>
      <c r="B52" s="114"/>
      <c r="C52" s="124"/>
      <c r="D52" s="166"/>
      <c r="E52" s="124"/>
      <c r="F52" s="166"/>
      <c r="G52" s="124"/>
      <c r="H52" s="166"/>
      <c r="I52" s="124"/>
      <c r="J52" s="166"/>
      <c r="K52" s="124"/>
      <c r="L52" s="166"/>
      <c r="M52" s="16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15">
      <c r="A53" s="153"/>
      <c r="B53" s="114"/>
      <c r="C53" s="124"/>
      <c r="D53" s="166"/>
      <c r="E53" s="124"/>
      <c r="F53" s="166"/>
      <c r="G53" s="124"/>
      <c r="H53" s="166"/>
      <c r="I53" s="124"/>
      <c r="J53" s="166"/>
      <c r="K53" s="124"/>
      <c r="L53" s="166"/>
      <c r="M53" s="16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15">
      <c r="A54" s="153"/>
      <c r="B54" s="114"/>
      <c r="C54" s="124"/>
      <c r="D54" s="166"/>
      <c r="E54" s="124"/>
      <c r="F54" s="166"/>
      <c r="G54" s="124"/>
      <c r="H54" s="166"/>
      <c r="I54" s="124"/>
      <c r="J54" s="166"/>
      <c r="K54" s="124"/>
      <c r="L54" s="166"/>
      <c r="M54" s="16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15">
      <c r="A55" s="153"/>
      <c r="B55" s="114"/>
      <c r="C55" s="124"/>
      <c r="D55" s="166"/>
      <c r="E55" s="124"/>
      <c r="F55" s="166"/>
      <c r="G55" s="124"/>
      <c r="H55" s="166"/>
      <c r="I55" s="124"/>
      <c r="J55" s="166"/>
      <c r="K55" s="124"/>
      <c r="L55" s="166"/>
      <c r="M55" s="16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15">
      <c r="A56" s="153"/>
      <c r="B56" s="114"/>
      <c r="C56" s="124"/>
      <c r="D56" s="166"/>
      <c r="E56" s="124"/>
      <c r="F56" s="166"/>
      <c r="G56" s="124"/>
      <c r="H56" s="166"/>
      <c r="I56" s="124"/>
      <c r="J56" s="166"/>
      <c r="K56" s="124"/>
      <c r="L56" s="166"/>
      <c r="M56" s="16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15">
      <c r="A57" s="157"/>
      <c r="B57" s="158"/>
      <c r="C57" s="168"/>
      <c r="D57" s="166"/>
      <c r="E57" s="124"/>
      <c r="F57" s="166"/>
      <c r="G57" s="124"/>
      <c r="H57" s="166"/>
      <c r="I57" s="124"/>
      <c r="J57" s="166"/>
      <c r="K57" s="124"/>
      <c r="L57" s="307"/>
      <c r="M57" s="16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15">
      <c r="A58" s="161" t="s">
        <v>70</v>
      </c>
      <c r="B58" s="161"/>
      <c r="C58" s="169"/>
      <c r="D58" s="166"/>
      <c r="E58" s="169"/>
      <c r="F58" s="166"/>
      <c r="G58" s="169"/>
      <c r="H58" s="166"/>
      <c r="I58" s="169"/>
      <c r="J58" s="166"/>
      <c r="K58" s="169"/>
      <c r="L58" s="226"/>
      <c r="M58" s="16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" customHeight="1" x14ac:dyDescent="0.15">
      <c r="A59" s="161"/>
      <c r="B59" s="161"/>
      <c r="C59" s="67"/>
      <c r="D59" s="67"/>
      <c r="E59" s="67"/>
      <c r="F59" s="67"/>
      <c r="G59" s="67"/>
      <c r="H59" s="67"/>
      <c r="I59" s="67"/>
      <c r="J59" s="67"/>
      <c r="K59" s="67"/>
      <c r="L59" s="170"/>
      <c r="M59" s="6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15">
      <c r="A60" s="171"/>
      <c r="B60" s="17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15">
      <c r="A61" s="171"/>
      <c r="B61" s="17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15">
      <c r="A62" s="171"/>
      <c r="B62" s="171"/>
      <c r="C62" s="62"/>
      <c r="D62" s="62"/>
      <c r="E62" s="62"/>
      <c r="F62" s="62"/>
      <c r="G62" s="62"/>
      <c r="H62" s="62"/>
      <c r="I62" s="62"/>
      <c r="J62" s="104"/>
      <c r="K62" s="172"/>
      <c r="L62" s="172"/>
      <c r="M62" s="3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15">
      <c r="A63" s="30"/>
      <c r="B63" s="30"/>
      <c r="C63" s="38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54" customHeight="1" x14ac:dyDescent="0.15">
      <c r="A64" s="30"/>
      <c r="B64" s="30"/>
      <c r="C64" s="38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54" customHeight="1" x14ac:dyDescent="0.15">
      <c r="A65" s="30"/>
      <c r="B65" s="30"/>
      <c r="C65" s="38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15">
      <c r="A66" s="30"/>
      <c r="B66" s="30"/>
      <c r="C66" s="38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7.25" customHeight="1" x14ac:dyDescent="0.15">
      <c r="A67" s="30"/>
      <c r="B67" s="30"/>
      <c r="C67" s="38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7.25" customHeight="1" x14ac:dyDescent="0.15">
      <c r="A68" s="30"/>
      <c r="B68" s="30"/>
      <c r="C68" s="38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15">
      <c r="A69" s="30"/>
      <c r="B69" s="30"/>
      <c r="C69" s="38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7.25" customHeight="1" x14ac:dyDescent="0.15">
      <c r="A70" s="30"/>
      <c r="B70" s="30"/>
      <c r="C70" s="38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15">
      <c r="A71" s="30"/>
      <c r="B71" s="30"/>
      <c r="C71" s="38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.25" customHeight="1" x14ac:dyDescent="0.15">
      <c r="A72" s="30"/>
      <c r="B72" s="30"/>
      <c r="C72" s="38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15">
      <c r="A73" s="30"/>
      <c r="B73" s="30"/>
      <c r="C73" s="38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7.25" customHeight="1" x14ac:dyDescent="0.15">
      <c r="A74" s="1"/>
      <c r="B74" s="1"/>
      <c r="C74" s="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15">
      <c r="A75" s="1"/>
      <c r="B75" s="1"/>
      <c r="C75" s="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15">
      <c r="A76" s="1"/>
      <c r="B76" s="1"/>
      <c r="C76" s="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 x14ac:dyDescent="0.15">
      <c r="A77" s="1"/>
      <c r="B77" s="1"/>
      <c r="C77" s="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15">
      <c r="A78" s="1"/>
      <c r="B78" s="1"/>
      <c r="C78" s="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7.25" customHeight="1" x14ac:dyDescent="0.15">
      <c r="A79" s="1"/>
      <c r="B79" s="1"/>
      <c r="C79" s="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15">
      <c r="A80" s="1"/>
      <c r="B80" s="1"/>
      <c r="C80" s="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5.25" customHeight="1" x14ac:dyDescent="0.15">
      <c r="A81" s="1"/>
      <c r="B81" s="1"/>
      <c r="C81" s="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15">
      <c r="A82" s="1"/>
      <c r="B82" s="1"/>
      <c r="C82" s="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15">
      <c r="A83" s="1"/>
      <c r="B83" s="1"/>
      <c r="C83" s="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15">
      <c r="A84" s="1"/>
      <c r="B84" s="1"/>
      <c r="C84" s="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15">
      <c r="A85" s="1"/>
      <c r="B85" s="1"/>
      <c r="C85" s="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7.25" customHeight="1" x14ac:dyDescent="0.15">
      <c r="A86" s="1"/>
      <c r="B86" s="1"/>
      <c r="C86" s="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15">
      <c r="A87" s="1"/>
      <c r="B87" s="1"/>
      <c r="C87" s="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7.25" customHeight="1" x14ac:dyDescent="0.15">
      <c r="A88" s="1"/>
      <c r="B88" s="1"/>
      <c r="C88" s="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7.25" customHeight="1" x14ac:dyDescent="0.15">
      <c r="A89" s="1"/>
      <c r="B89" s="1"/>
      <c r="C89" s="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7.25" customHeight="1" x14ac:dyDescent="0.15">
      <c r="A90" s="1"/>
      <c r="B90" s="1"/>
      <c r="C90" s="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7.25" customHeight="1" x14ac:dyDescent="0.15">
      <c r="A91" s="1"/>
      <c r="B91" s="1"/>
      <c r="C91" s="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7.25" customHeight="1" x14ac:dyDescent="0.15">
      <c r="A92" s="1"/>
      <c r="B92" s="1"/>
      <c r="C92" s="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7.25" customHeight="1" x14ac:dyDescent="0.15">
      <c r="A93" s="1"/>
      <c r="B93" s="1"/>
      <c r="C93" s="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7.25" customHeight="1" x14ac:dyDescent="0.15">
      <c r="A94" s="1"/>
      <c r="B94" s="1"/>
      <c r="C94" s="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7.25" customHeight="1" x14ac:dyDescent="0.15">
      <c r="A95" s="1"/>
      <c r="B95" s="1"/>
      <c r="C95" s="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7.25" customHeight="1" x14ac:dyDescent="0.15">
      <c r="A96" s="1"/>
      <c r="B96" s="1"/>
      <c r="C96" s="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1"/>
      <c r="C97" s="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1"/>
      <c r="C98" s="6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1"/>
      <c r="C99" s="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7.25" customHeight="1" x14ac:dyDescent="0.15">
      <c r="A100" s="1"/>
      <c r="B100" s="1"/>
      <c r="C100" s="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7.25" customHeight="1" x14ac:dyDescent="0.15">
      <c r="A101" s="1"/>
      <c r="B101" s="1"/>
      <c r="C101" s="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1"/>
      <c r="C102" s="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1"/>
      <c r="C103" s="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1"/>
      <c r="C104" s="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1"/>
      <c r="C105" s="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1"/>
      <c r="C106" s="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1"/>
      <c r="C107" s="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1"/>
      <c r="C108" s="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1"/>
      <c r="C109" s="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1"/>
      <c r="C110" s="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1"/>
      <c r="C111" s="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1"/>
      <c r="C112" s="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1"/>
      <c r="C113" s="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1"/>
      <c r="C114" s="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1"/>
      <c r="C115" s="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1"/>
      <c r="C116" s="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1"/>
      <c r="C117" s="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1"/>
      <c r="C118" s="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1"/>
      <c r="C119" s="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1"/>
      <c r="C120" s="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1"/>
      <c r="C121" s="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1"/>
      <c r="C122" s="6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1"/>
      <c r="C123" s="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1"/>
      <c r="C124" s="6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1"/>
      <c r="C125" s="6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1"/>
      <c r="C126" s="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1"/>
      <c r="C127" s="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1"/>
      <c r="C128" s="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1"/>
      <c r="C129" s="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1"/>
      <c r="C130" s="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1"/>
      <c r="C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1"/>
      <c r="C132" s="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1"/>
      <c r="C133" s="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1"/>
      <c r="C134" s="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1"/>
      <c r="C135" s="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1"/>
      <c r="C136" s="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1"/>
      <c r="C137" s="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1"/>
      <c r="C138" s="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1"/>
      <c r="C139" s="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1"/>
      <c r="C140" s="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1"/>
      <c r="C141" s="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1"/>
      <c r="C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1"/>
      <c r="C143" s="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1"/>
      <c r="C144" s="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1"/>
      <c r="C145" s="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1"/>
      <c r="C146" s="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1"/>
      <c r="C147" s="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1"/>
      <c r="C148" s="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1"/>
      <c r="C149" s="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1"/>
      <c r="C150" s="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1"/>
      <c r="C151" s="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1"/>
      <c r="C152" s="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1"/>
      <c r="C153" s="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1"/>
      <c r="C154" s="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1"/>
      <c r="C155" s="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1"/>
      <c r="C156" s="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1"/>
      <c r="C157" s="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1"/>
      <c r="C158" s="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1"/>
      <c r="C159" s="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1"/>
      <c r="C160" s="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1"/>
      <c r="C161" s="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1"/>
      <c r="C162" s="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1"/>
      <c r="C163" s="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1"/>
      <c r="C164" s="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1"/>
      <c r="C165" s="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1"/>
      <c r="C166" s="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1"/>
      <c r="C167" s="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1"/>
      <c r="C168" s="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1"/>
      <c r="C169" s="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1"/>
      <c r="C170" s="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1"/>
      <c r="C171" s="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1"/>
      <c r="C172" s="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1"/>
      <c r="C173" s="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1"/>
      <c r="C174" s="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1"/>
      <c r="C175" s="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1"/>
      <c r="C176" s="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1"/>
      <c r="C177" s="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1"/>
      <c r="C178" s="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1"/>
      <c r="C179" s="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1"/>
      <c r="C180" s="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1"/>
      <c r="C181" s="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1"/>
      <c r="C182" s="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1"/>
      <c r="C183" s="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1"/>
      <c r="C184" s="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1"/>
      <c r="C185" s="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1"/>
      <c r="C186" s="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1"/>
      <c r="C187" s="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1"/>
      <c r="C188" s="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1"/>
      <c r="C189" s="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1"/>
      <c r="C190" s="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1"/>
      <c r="C191" s="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1"/>
      <c r="C192" s="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1"/>
      <c r="C193" s="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1"/>
      <c r="C194" s="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1"/>
      <c r="C195" s="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1"/>
      <c r="C196" s="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1"/>
      <c r="C197" s="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1"/>
      <c r="C198" s="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1"/>
      <c r="C199" s="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1"/>
      <c r="C200" s="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1"/>
      <c r="C201" s="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1"/>
      <c r="C202" s="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1"/>
      <c r="C203" s="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1"/>
      <c r="C204" s="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1"/>
      <c r="C205" s="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1"/>
      <c r="C206" s="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1"/>
      <c r="C207" s="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1"/>
      <c r="C208" s="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1"/>
      <c r="C209" s="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1"/>
      <c r="C210" s="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1"/>
      <c r="C211" s="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1"/>
      <c r="C212" s="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1"/>
      <c r="C213" s="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1"/>
      <c r="C214" s="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1"/>
      <c r="C215" s="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1"/>
      <c r="C216" s="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1"/>
      <c r="C217" s="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1"/>
      <c r="C218" s="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1"/>
      <c r="C219" s="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1"/>
      <c r="C220" s="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1"/>
      <c r="C221" s="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1"/>
      <c r="C222" s="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1"/>
      <c r="C223" s="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1"/>
      <c r="C224" s="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1"/>
      <c r="C225" s="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1"/>
      <c r="C226" s="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1"/>
      <c r="C227" s="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1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1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1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1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1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1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1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1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1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1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1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1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1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1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1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1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1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1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1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1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1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1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1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1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1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1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1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1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1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1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1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1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1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1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1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1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1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1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1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1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1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1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1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1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1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1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1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1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1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1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1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1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1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1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1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1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1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1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1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1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1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1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1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1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1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1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1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1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1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1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1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1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1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1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1"/>
      <c r="C302" s="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1"/>
      <c r="C303" s="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1"/>
      <c r="C304" s="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1"/>
      <c r="C305" s="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1"/>
      <c r="C306" s="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1"/>
      <c r="C307" s="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1"/>
      <c r="C308" s="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1"/>
      <c r="C309" s="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1"/>
      <c r="C310" s="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1"/>
      <c r="C311" s="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1"/>
      <c r="C312" s="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1"/>
      <c r="C313" s="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1"/>
      <c r="C314" s="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1"/>
      <c r="C315" s="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1"/>
      <c r="C316" s="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1"/>
      <c r="C317" s="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1"/>
      <c r="C318" s="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1"/>
      <c r="C319" s="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1"/>
      <c r="C320" s="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1"/>
      <c r="C321" s="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1"/>
      <c r="C322" s="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1"/>
      <c r="C323" s="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1"/>
      <c r="C324" s="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1"/>
      <c r="C325" s="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1"/>
      <c r="C326" s="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1"/>
      <c r="C327" s="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1"/>
      <c r="C328" s="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1"/>
      <c r="C329" s="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1"/>
      <c r="C330" s="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1"/>
      <c r="C331" s="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1"/>
      <c r="C332" s="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1"/>
      <c r="C333" s="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1"/>
      <c r="C334" s="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1"/>
      <c r="C335" s="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1"/>
      <c r="C336" s="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1"/>
      <c r="C337" s="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1"/>
      <c r="C338" s="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1"/>
      <c r="C339" s="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1"/>
      <c r="C340" s="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1"/>
      <c r="C341" s="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1"/>
      <c r="C342" s="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1"/>
      <c r="C343" s="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1"/>
      <c r="C344" s="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1"/>
      <c r="C345" s="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1"/>
      <c r="C346" s="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1"/>
      <c r="C347" s="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1"/>
      <c r="C348" s="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1"/>
      <c r="C349" s="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1"/>
      <c r="C350" s="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1"/>
      <c r="C351" s="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1"/>
      <c r="C352" s="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1"/>
      <c r="C353" s="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1"/>
      <c r="C354" s="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1"/>
      <c r="C355" s="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1"/>
      <c r="C356" s="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1"/>
      <c r="C357" s="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1"/>
      <c r="C358" s="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1"/>
      <c r="C359" s="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1"/>
      <c r="C360" s="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1"/>
      <c r="C361" s="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1"/>
      <c r="C362" s="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1"/>
      <c r="C363" s="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1"/>
      <c r="C364" s="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1"/>
      <c r="C365" s="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1"/>
      <c r="C366" s="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1"/>
      <c r="C367" s="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1"/>
      <c r="C368" s="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1"/>
      <c r="C369" s="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1"/>
      <c r="C370" s="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1"/>
      <c r="C371" s="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1"/>
      <c r="C372" s="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1"/>
      <c r="C373" s="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1"/>
      <c r="C374" s="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1"/>
      <c r="C375" s="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1"/>
      <c r="C376" s="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1"/>
      <c r="C377" s="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1"/>
      <c r="C378" s="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1"/>
      <c r="C379" s="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1"/>
      <c r="C380" s="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1"/>
      <c r="C381" s="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1"/>
      <c r="C382" s="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1"/>
      <c r="C383" s="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1"/>
      <c r="C384" s="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1"/>
      <c r="C385" s="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1"/>
      <c r="C386" s="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1"/>
      <c r="C387" s="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1"/>
      <c r="C388" s="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1"/>
      <c r="C389" s="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1"/>
      <c r="C390" s="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1"/>
      <c r="C391" s="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1"/>
      <c r="C392" s="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1"/>
      <c r="C393" s="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1"/>
      <c r="C394" s="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1"/>
      <c r="C395" s="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1"/>
      <c r="C396" s="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1"/>
      <c r="C397" s="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1"/>
      <c r="C398" s="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1"/>
      <c r="C399" s="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1"/>
      <c r="C400" s="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1"/>
      <c r="C401" s="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1"/>
      <c r="C402" s="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1"/>
      <c r="C403" s="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1"/>
      <c r="C404" s="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1"/>
      <c r="C405" s="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1"/>
      <c r="C406" s="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1"/>
      <c r="C407" s="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1"/>
      <c r="C408" s="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1"/>
      <c r="C409" s="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1"/>
      <c r="C410" s="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1"/>
      <c r="C411" s="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1"/>
      <c r="C412" s="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1"/>
      <c r="C413" s="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1"/>
      <c r="C414" s="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1"/>
      <c r="C415" s="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1"/>
      <c r="C416" s="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1"/>
      <c r="C417" s="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1"/>
      <c r="C418" s="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1"/>
      <c r="C419" s="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1"/>
      <c r="C420" s="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1"/>
      <c r="C421" s="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1"/>
      <c r="C422" s="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1"/>
      <c r="C423" s="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1"/>
      <c r="C424" s="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1"/>
      <c r="C425" s="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1"/>
      <c r="C426" s="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1"/>
      <c r="C427" s="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1"/>
      <c r="C428" s="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1"/>
      <c r="C429" s="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1"/>
      <c r="C430" s="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1"/>
      <c r="C431" s="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1"/>
      <c r="C432" s="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1"/>
      <c r="C433" s="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1"/>
      <c r="C434" s="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1"/>
      <c r="C435" s="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1"/>
      <c r="C436" s="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1"/>
      <c r="C437" s="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1"/>
      <c r="C438" s="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1"/>
      <c r="C439" s="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1"/>
      <c r="C440" s="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1"/>
      <c r="C441" s="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1"/>
      <c r="C442" s="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1"/>
      <c r="C443" s="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1"/>
      <c r="C444" s="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1"/>
      <c r="C445" s="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1"/>
      <c r="C446" s="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1"/>
      <c r="C447" s="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1"/>
      <c r="C448" s="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1"/>
      <c r="C449" s="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1"/>
      <c r="C450" s="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1"/>
      <c r="C451" s="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1"/>
      <c r="C452" s="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1"/>
      <c r="C453" s="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1"/>
      <c r="C454" s="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1"/>
      <c r="C455" s="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1"/>
      <c r="C456" s="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1"/>
      <c r="C457" s="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1"/>
      <c r="C458" s="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1"/>
      <c r="C459" s="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1"/>
      <c r="C460" s="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1"/>
      <c r="C461" s="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1"/>
      <c r="C462" s="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1"/>
      <c r="C463" s="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1"/>
      <c r="C464" s="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1"/>
      <c r="C465" s="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1"/>
      <c r="C466" s="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1"/>
      <c r="C467" s="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1"/>
      <c r="C468" s="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1"/>
      <c r="C469" s="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1"/>
      <c r="C470" s="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1"/>
      <c r="C471" s="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1"/>
      <c r="C472" s="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1"/>
      <c r="C473" s="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1"/>
      <c r="C474" s="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1"/>
      <c r="C475" s="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1"/>
      <c r="C476" s="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1"/>
      <c r="C477" s="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1"/>
      <c r="C478" s="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1"/>
      <c r="C479" s="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1"/>
      <c r="C480" s="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1"/>
      <c r="C481" s="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1"/>
      <c r="C482" s="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1"/>
      <c r="C483" s="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1"/>
      <c r="C484" s="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1"/>
      <c r="C485" s="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1"/>
      <c r="C486" s="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1"/>
      <c r="C487" s="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1"/>
      <c r="C488" s="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1"/>
      <c r="C489" s="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1"/>
      <c r="C490" s="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1"/>
      <c r="C491" s="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1"/>
      <c r="C492" s="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1"/>
      <c r="C493" s="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1"/>
      <c r="C494" s="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1"/>
      <c r="C495" s="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1"/>
      <c r="C496" s="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1"/>
      <c r="C497" s="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1"/>
      <c r="C498" s="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1"/>
      <c r="C499" s="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1"/>
      <c r="C500" s="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1"/>
      <c r="C501" s="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1"/>
      <c r="C502" s="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1"/>
      <c r="C503" s="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1"/>
      <c r="C504" s="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1"/>
      <c r="C505" s="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1"/>
      <c r="C506" s="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1"/>
      <c r="C507" s="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1"/>
      <c r="C508" s="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1"/>
      <c r="C509" s="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1"/>
      <c r="C510" s="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1"/>
      <c r="C511" s="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1"/>
      <c r="C512" s="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1"/>
      <c r="C513" s="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1"/>
      <c r="C514" s="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1"/>
      <c r="C515" s="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1"/>
      <c r="C516" s="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1"/>
      <c r="C517" s="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1"/>
      <c r="C518" s="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1"/>
      <c r="C519" s="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1"/>
      <c r="C520" s="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1"/>
      <c r="C521" s="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1"/>
      <c r="C522" s="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1"/>
      <c r="C523" s="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1"/>
      <c r="C524" s="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1"/>
      <c r="C525" s="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1"/>
      <c r="C526" s="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1"/>
      <c r="C527" s="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1"/>
      <c r="C528" s="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1"/>
      <c r="C529" s="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1"/>
      <c r="C530" s="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1"/>
      <c r="C531" s="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1"/>
      <c r="C532" s="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1"/>
      <c r="C533" s="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1"/>
      <c r="C534" s="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1"/>
      <c r="C535" s="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1"/>
      <c r="C536" s="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1"/>
      <c r="C537" s="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1"/>
      <c r="C538" s="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1"/>
      <c r="C539" s="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1"/>
      <c r="C540" s="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1"/>
      <c r="C541" s="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1"/>
      <c r="C542" s="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1"/>
      <c r="C543" s="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1"/>
      <c r="C544" s="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1"/>
      <c r="C545" s="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1"/>
      <c r="C546" s="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1"/>
      <c r="C547" s="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1"/>
      <c r="C548" s="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1"/>
      <c r="C549" s="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1"/>
      <c r="C550" s="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1"/>
      <c r="C551" s="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1"/>
      <c r="C552" s="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1"/>
      <c r="C553" s="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1"/>
      <c r="C554" s="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1"/>
      <c r="C555" s="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1"/>
      <c r="C556" s="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1"/>
      <c r="C557" s="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1"/>
      <c r="C558" s="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1"/>
      <c r="C559" s="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1"/>
      <c r="C560" s="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1"/>
      <c r="C561" s="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1"/>
      <c r="C562" s="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1"/>
      <c r="C563" s="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1"/>
      <c r="C564" s="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1"/>
      <c r="C565" s="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1"/>
      <c r="C566" s="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1"/>
      <c r="C567" s="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1"/>
      <c r="C568" s="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1"/>
      <c r="C569" s="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1"/>
      <c r="C570" s="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1"/>
      <c r="C571" s="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1"/>
      <c r="C572" s="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1"/>
      <c r="C573" s="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1"/>
      <c r="C574" s="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1"/>
      <c r="C575" s="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1"/>
      <c r="C576" s="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1"/>
      <c r="C577" s="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1"/>
      <c r="C578" s="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1"/>
      <c r="C579" s="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1"/>
      <c r="C580" s="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1"/>
      <c r="C581" s="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1"/>
      <c r="C582" s="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1"/>
      <c r="C583" s="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1"/>
      <c r="C584" s="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1"/>
      <c r="C585" s="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1"/>
      <c r="C586" s="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1"/>
      <c r="C587" s="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1"/>
      <c r="C588" s="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1"/>
      <c r="C589" s="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1"/>
      <c r="C590" s="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1"/>
      <c r="C591" s="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1"/>
      <c r="C592" s="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1"/>
      <c r="C593" s="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1"/>
      <c r="C594" s="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1"/>
      <c r="C595" s="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1"/>
      <c r="C596" s="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1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1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1"/>
      <c r="C599" s="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1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1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1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1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1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1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1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1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1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1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1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1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1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1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1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1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1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1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1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1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1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1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1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1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1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1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1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1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1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1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1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1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1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1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1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1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1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1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1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1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1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1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1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1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1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1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1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1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1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1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1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1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1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1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1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1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1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1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1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1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1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1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1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1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1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1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1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1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1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1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1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1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1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1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1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1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1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1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1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1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1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1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1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1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1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1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1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1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1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6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6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6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6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6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6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6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6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6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6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6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6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6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6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6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6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6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6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6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6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6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6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6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6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6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6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6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6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6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6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6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6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6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6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6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6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6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6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6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6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6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6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6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6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6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6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6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6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6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6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6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6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6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6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6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6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6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6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6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6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6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6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6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6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6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6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6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6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6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6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6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6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6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6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6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6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6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6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6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6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6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6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6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6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6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6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6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6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6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6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6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6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6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6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6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6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6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6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6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6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6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6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6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6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6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6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6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6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6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6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6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6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6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6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6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6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6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6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6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6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6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6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6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6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6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6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6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6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6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6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6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6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6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6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6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6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6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6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6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6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6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6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6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6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6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6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6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6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6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6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6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6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6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6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6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6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6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6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6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6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6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6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6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6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6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6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6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6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6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6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6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6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6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6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6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6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6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6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6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6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6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6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6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6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6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6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6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6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6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6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6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6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6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6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6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6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6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L39:L40"/>
    <mergeCell ref="A44:M44"/>
    <mergeCell ref="L57:L58"/>
    <mergeCell ref="C1:K1"/>
    <mergeCell ref="M1:N1"/>
    <mergeCell ref="A4:L4"/>
    <mergeCell ref="A5:L5"/>
    <mergeCell ref="A18:M18"/>
    <mergeCell ref="L24:L25"/>
    <mergeCell ref="A29:L29"/>
  </mergeCells>
  <pageMargins left="0.75" right="0.75" top="1" bottom="1" header="0" footer="0"/>
  <pageSetup paperSize="9" orientation="portrait"/>
  <headerFooter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000"/>
  <sheetViews>
    <sheetView topLeftCell="A51" workbookViewId="0">
      <selection activeCell="Q20" sqref="Q20"/>
    </sheetView>
  </sheetViews>
  <sheetFormatPr baseColWidth="10" defaultColWidth="12.6640625" defaultRowHeight="15" customHeight="1" x14ac:dyDescent="0.15"/>
  <cols>
    <col min="1" max="1" width="49" customWidth="1"/>
    <col min="2" max="2" width="1.6640625" customWidth="1"/>
    <col min="3" max="3" width="15.33203125" customWidth="1"/>
    <col min="4" max="4" width="1.83203125" customWidth="1"/>
    <col min="5" max="5" width="15.33203125" customWidth="1"/>
    <col min="6" max="6" width="1.6640625" customWidth="1"/>
    <col min="7" max="7" width="15.33203125" customWidth="1"/>
    <col min="8" max="8" width="1.6640625" customWidth="1"/>
    <col min="9" max="9" width="15.33203125" customWidth="1"/>
    <col min="10" max="10" width="1.6640625" customWidth="1"/>
    <col min="11" max="11" width="15.1640625" customWidth="1"/>
    <col min="12" max="12" width="1.6640625" customWidth="1"/>
    <col min="13" max="13" width="15.1640625" customWidth="1"/>
    <col min="14" max="26" width="8.6640625" customWidth="1"/>
  </cols>
  <sheetData>
    <row r="1" spans="1:17" ht="27.75" customHeight="1" x14ac:dyDescent="0.2">
      <c r="A1" s="30"/>
      <c r="B1" s="30"/>
      <c r="C1" s="308" t="s">
        <v>2</v>
      </c>
      <c r="D1" s="226"/>
      <c r="E1" s="226"/>
      <c r="F1" s="226"/>
      <c r="G1" s="226"/>
      <c r="H1" s="226"/>
      <c r="I1" s="226"/>
      <c r="J1" s="226"/>
      <c r="K1" s="226"/>
      <c r="L1" s="30"/>
      <c r="M1" s="236" t="str">
        <f>'R&amp;P Accounts'!L2</f>
        <v>SC051397</v>
      </c>
      <c r="N1" s="226"/>
      <c r="O1" s="173"/>
      <c r="P1" s="173"/>
      <c r="Q1" s="173"/>
    </row>
    <row r="2" spans="1:17" ht="12.75" customHeight="1" x14ac:dyDescent="0.15">
      <c r="A2" s="237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173"/>
      <c r="N2" s="173"/>
      <c r="O2" s="173"/>
      <c r="P2" s="173"/>
      <c r="Q2" s="173"/>
    </row>
    <row r="3" spans="1:17" ht="26.25" customHeight="1" x14ac:dyDescent="0.15">
      <c r="A3" s="174" t="s">
        <v>115</v>
      </c>
      <c r="B3" s="174"/>
      <c r="C3" s="175"/>
      <c r="D3" s="174"/>
      <c r="E3" s="174"/>
      <c r="F3" s="174"/>
      <c r="G3" s="174"/>
      <c r="H3" s="238"/>
      <c r="I3" s="239"/>
      <c r="J3" s="239"/>
      <c r="K3" s="239"/>
      <c r="L3" s="176"/>
      <c r="M3" s="177"/>
      <c r="N3" s="173"/>
      <c r="O3" s="173"/>
      <c r="P3" s="173"/>
      <c r="Q3" s="173"/>
    </row>
    <row r="4" spans="1:17" ht="12.75" customHeight="1" x14ac:dyDescent="0.1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7" ht="12.75" customHeight="1" x14ac:dyDescent="0.15">
      <c r="A5" s="225" t="s">
        <v>116</v>
      </c>
      <c r="B5" s="226"/>
      <c r="C5" s="226"/>
      <c r="D5" s="226"/>
      <c r="E5" s="226"/>
      <c r="F5" s="62"/>
      <c r="G5" s="62"/>
      <c r="H5" s="62"/>
      <c r="I5" s="62"/>
      <c r="J5" s="104"/>
      <c r="K5" s="172"/>
      <c r="L5" s="172"/>
      <c r="M5" s="30"/>
      <c r="N5" s="173"/>
      <c r="O5" s="173"/>
      <c r="P5" s="173"/>
      <c r="Q5" s="173"/>
    </row>
    <row r="6" spans="1:17" ht="54.75" customHeight="1" x14ac:dyDescent="0.15">
      <c r="A6" s="171"/>
      <c r="B6" s="171"/>
      <c r="C6" s="178" t="s">
        <v>117</v>
      </c>
      <c r="D6" s="179"/>
      <c r="E6" s="178" t="s">
        <v>118</v>
      </c>
      <c r="F6" s="180"/>
      <c r="G6" s="178" t="s">
        <v>119</v>
      </c>
      <c r="H6" s="180"/>
      <c r="I6" s="178" t="s">
        <v>120</v>
      </c>
      <c r="J6" s="181"/>
      <c r="K6" s="30"/>
      <c r="L6" s="30"/>
      <c r="M6" s="30"/>
      <c r="N6" s="173"/>
      <c r="O6" s="173"/>
      <c r="P6" s="173"/>
      <c r="Q6" s="173"/>
    </row>
    <row r="7" spans="1:17" ht="54" customHeight="1" x14ac:dyDescent="0.15">
      <c r="A7" s="171"/>
      <c r="B7" s="171"/>
      <c r="C7" s="179"/>
      <c r="D7" s="179"/>
      <c r="E7" s="179"/>
      <c r="F7" s="180"/>
      <c r="G7" s="179"/>
      <c r="H7" s="180"/>
      <c r="I7" s="179"/>
      <c r="J7" s="181"/>
      <c r="K7" s="182" t="s">
        <v>121</v>
      </c>
      <c r="L7" s="172"/>
      <c r="M7" s="183" t="s">
        <v>122</v>
      </c>
      <c r="N7" s="173"/>
      <c r="O7" s="173"/>
      <c r="P7" s="173"/>
      <c r="Q7" s="173"/>
    </row>
    <row r="8" spans="1:17" ht="16.5" customHeight="1" x14ac:dyDescent="0.15">
      <c r="A8" s="184" t="s">
        <v>123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30"/>
      <c r="N8" s="173"/>
      <c r="O8" s="173"/>
      <c r="P8" s="173"/>
      <c r="Q8" s="173"/>
    </row>
    <row r="9" spans="1:17" ht="17.25" customHeight="1" x14ac:dyDescent="0.15">
      <c r="A9" s="185" t="s">
        <v>18</v>
      </c>
      <c r="B9" s="30"/>
      <c r="C9" s="186">
        <v>4239</v>
      </c>
      <c r="D9" s="187"/>
      <c r="E9" s="186"/>
      <c r="F9" s="188"/>
      <c r="G9" s="186"/>
      <c r="H9" s="187"/>
      <c r="I9" s="186"/>
      <c r="J9" s="188"/>
      <c r="K9" s="186">
        <v>4239</v>
      </c>
      <c r="L9" s="188"/>
      <c r="M9" s="186">
        <v>0</v>
      </c>
      <c r="N9" s="173"/>
      <c r="O9" s="173"/>
      <c r="P9" s="173"/>
      <c r="Q9" s="173"/>
    </row>
    <row r="10" spans="1:17" ht="17.25" customHeight="1" x14ac:dyDescent="0.15">
      <c r="A10" s="185" t="s">
        <v>19</v>
      </c>
      <c r="B10" s="152"/>
      <c r="C10" s="189"/>
      <c r="D10" s="188"/>
      <c r="E10" s="189"/>
      <c r="F10" s="188"/>
      <c r="G10" s="189"/>
      <c r="H10" s="188"/>
      <c r="I10" s="189"/>
      <c r="J10" s="188"/>
      <c r="K10" s="186"/>
      <c r="L10" s="188"/>
      <c r="M10" s="189"/>
      <c r="N10" s="173"/>
      <c r="O10" s="173"/>
      <c r="P10" s="173"/>
      <c r="Q10" s="173"/>
    </row>
    <row r="11" spans="1:17" ht="17.25" customHeight="1" x14ac:dyDescent="0.15">
      <c r="A11" s="185" t="s">
        <v>20</v>
      </c>
      <c r="B11" s="171"/>
      <c r="C11" s="189"/>
      <c r="D11" s="188"/>
      <c r="E11" s="189"/>
      <c r="F11" s="188"/>
      <c r="G11" s="189"/>
      <c r="H11" s="188"/>
      <c r="I11" s="189"/>
      <c r="J11" s="188"/>
      <c r="K11" s="186"/>
      <c r="L11" s="188"/>
      <c r="M11" s="189"/>
      <c r="N11" s="173"/>
      <c r="O11" s="173"/>
      <c r="P11" s="173"/>
      <c r="Q11" s="173"/>
    </row>
    <row r="12" spans="1:17" ht="16.5" customHeight="1" x14ac:dyDescent="0.15">
      <c r="A12" s="185" t="s">
        <v>21</v>
      </c>
      <c r="B12" s="171"/>
      <c r="C12" s="189"/>
      <c r="D12" s="188"/>
      <c r="E12" s="189"/>
      <c r="F12" s="188"/>
      <c r="G12" s="189"/>
      <c r="H12" s="188"/>
      <c r="I12" s="189"/>
      <c r="J12" s="188"/>
      <c r="K12" s="186"/>
      <c r="L12" s="188"/>
      <c r="M12" s="189"/>
      <c r="N12" s="173"/>
      <c r="O12" s="173"/>
      <c r="P12" s="173"/>
      <c r="Q12" s="173"/>
    </row>
    <row r="13" spans="1:17" ht="17.25" customHeight="1" x14ac:dyDescent="0.15">
      <c r="A13" s="185" t="s">
        <v>124</v>
      </c>
      <c r="B13" s="171"/>
      <c r="C13" s="189"/>
      <c r="D13" s="188"/>
      <c r="E13" s="189"/>
      <c r="F13" s="188"/>
      <c r="G13" s="189"/>
      <c r="H13" s="188"/>
      <c r="I13" s="189"/>
      <c r="J13" s="188"/>
      <c r="K13" s="186"/>
      <c r="L13" s="188"/>
      <c r="M13" s="189"/>
      <c r="N13" s="173"/>
      <c r="O13" s="173"/>
      <c r="P13" s="173"/>
      <c r="Q13" s="173"/>
    </row>
    <row r="14" spans="1:17" ht="17.25" customHeight="1" x14ac:dyDescent="0.15">
      <c r="A14" s="185" t="s">
        <v>22</v>
      </c>
      <c r="B14" s="171"/>
      <c r="C14" s="189">
        <v>19</v>
      </c>
      <c r="D14" s="188"/>
      <c r="E14" s="189"/>
      <c r="F14" s="188"/>
      <c r="G14" s="189"/>
      <c r="H14" s="188"/>
      <c r="I14" s="189"/>
      <c r="J14" s="188"/>
      <c r="K14" s="186">
        <v>19</v>
      </c>
      <c r="L14" s="188"/>
      <c r="M14" s="189">
        <v>18</v>
      </c>
      <c r="N14" s="173"/>
      <c r="O14" s="173"/>
      <c r="P14" s="173"/>
      <c r="Q14" s="173"/>
    </row>
    <row r="15" spans="1:17" ht="16.5" customHeight="1" x14ac:dyDescent="0.15">
      <c r="A15" s="185" t="s">
        <v>24</v>
      </c>
      <c r="B15" s="30"/>
      <c r="C15" s="190"/>
      <c r="D15" s="191"/>
      <c r="E15" s="190"/>
      <c r="F15" s="191"/>
      <c r="G15" s="190"/>
      <c r="H15" s="191"/>
      <c r="I15" s="190"/>
      <c r="J15" s="191"/>
      <c r="K15" s="186"/>
      <c r="L15" s="191"/>
      <c r="M15" s="190"/>
      <c r="N15" s="173"/>
      <c r="O15" s="173"/>
      <c r="P15" s="173"/>
      <c r="Q15" s="173"/>
    </row>
    <row r="16" spans="1:17" ht="16.5" customHeight="1" x14ac:dyDescent="0.15">
      <c r="A16" s="185" t="s">
        <v>25</v>
      </c>
      <c r="B16" s="30"/>
      <c r="C16" s="192"/>
      <c r="D16" s="191"/>
      <c r="E16" s="192"/>
      <c r="F16" s="191"/>
      <c r="G16" s="192"/>
      <c r="H16" s="191"/>
      <c r="I16" s="192"/>
      <c r="J16" s="191"/>
      <c r="K16" s="186"/>
      <c r="L16" s="191"/>
      <c r="M16" s="192"/>
      <c r="N16" s="173"/>
      <c r="O16" s="173"/>
      <c r="P16" s="173"/>
      <c r="Q16" s="173"/>
    </row>
    <row r="17" spans="1:17" ht="12.75" customHeight="1" x14ac:dyDescent="0.2">
      <c r="A17" s="193" t="s">
        <v>125</v>
      </c>
      <c r="B17" s="194"/>
      <c r="C17" s="195">
        <f>SUM(C9:C16)</f>
        <v>4258</v>
      </c>
      <c r="D17" s="191"/>
      <c r="E17" s="195"/>
      <c r="F17" s="191"/>
      <c r="G17" s="195"/>
      <c r="H17" s="191"/>
      <c r="I17" s="195"/>
      <c r="J17" s="191"/>
      <c r="K17" s="195">
        <f>SUM(K9:K16)</f>
        <v>4258</v>
      </c>
      <c r="L17" s="191"/>
      <c r="M17" s="195">
        <v>18</v>
      </c>
      <c r="N17" s="173"/>
      <c r="O17" s="173"/>
      <c r="P17" s="173"/>
      <c r="Q17" s="173"/>
    </row>
    <row r="18" spans="1:17" ht="12.75" customHeight="1" x14ac:dyDescent="0.15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7"/>
      <c r="L18" s="196"/>
      <c r="M18" s="30"/>
      <c r="N18" s="173"/>
      <c r="O18" s="173"/>
      <c r="P18" s="173"/>
      <c r="Q18" s="173"/>
    </row>
    <row r="19" spans="1:17" ht="16.5" customHeight="1" x14ac:dyDescent="0.15">
      <c r="A19" s="198" t="s">
        <v>126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73"/>
      <c r="O19" s="173"/>
      <c r="P19" s="173"/>
      <c r="Q19" s="173"/>
    </row>
    <row r="20" spans="1:17" ht="16.5" customHeight="1" x14ac:dyDescent="0.15">
      <c r="A20" s="185" t="s">
        <v>28</v>
      </c>
      <c r="B20" s="30"/>
      <c r="C20" s="156"/>
      <c r="D20" s="199"/>
      <c r="E20" s="156"/>
      <c r="F20" s="199"/>
      <c r="G20" s="156"/>
      <c r="H20" s="199"/>
      <c r="I20" s="156"/>
      <c r="J20" s="199"/>
      <c r="K20" s="26"/>
      <c r="L20" s="199"/>
      <c r="M20" s="156"/>
      <c r="N20" s="173"/>
      <c r="O20" s="173"/>
      <c r="P20" s="173"/>
      <c r="Q20" s="173"/>
    </row>
    <row r="21" spans="1:17" ht="16.5" customHeight="1" x14ac:dyDescent="0.15">
      <c r="A21" s="185" t="s">
        <v>29</v>
      </c>
      <c r="B21" s="30"/>
      <c r="C21" s="200"/>
      <c r="D21" s="199"/>
      <c r="E21" s="200"/>
      <c r="F21" s="199"/>
      <c r="G21" s="200"/>
      <c r="H21" s="199"/>
      <c r="I21" s="200"/>
      <c r="J21" s="199"/>
      <c r="L21" s="199"/>
      <c r="M21" s="200"/>
      <c r="N21" s="173"/>
      <c r="O21" s="173"/>
      <c r="P21" s="173"/>
      <c r="Q21" s="173"/>
    </row>
    <row r="22" spans="1:17" ht="12.75" customHeight="1" x14ac:dyDescent="0.2">
      <c r="A22" s="193" t="s">
        <v>125</v>
      </c>
      <c r="B22" s="30"/>
      <c r="C22" s="201"/>
      <c r="D22" s="199"/>
      <c r="E22" s="202"/>
      <c r="F22" s="199"/>
      <c r="G22" s="202"/>
      <c r="H22" s="199"/>
      <c r="I22" s="202"/>
      <c r="J22" s="199"/>
      <c r="K22" s="202"/>
      <c r="L22" s="199"/>
      <c r="M22" s="202"/>
      <c r="N22" s="173"/>
      <c r="O22" s="173"/>
      <c r="P22" s="173"/>
      <c r="Q22" s="173"/>
    </row>
    <row r="23" spans="1:17" ht="9" customHeight="1" x14ac:dyDescent="0.2">
      <c r="A23" s="193"/>
      <c r="B23" s="30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73"/>
      <c r="O23" s="173"/>
      <c r="P23" s="173"/>
      <c r="Q23" s="173"/>
    </row>
    <row r="24" spans="1:17" ht="12.75" customHeight="1" x14ac:dyDescent="0.2">
      <c r="A24" s="193" t="s">
        <v>127</v>
      </c>
      <c r="B24" s="30"/>
      <c r="C24" s="202">
        <f>C17+C22</f>
        <v>4258</v>
      </c>
      <c r="D24" s="199"/>
      <c r="E24" s="202"/>
      <c r="F24" s="199"/>
      <c r="G24" s="202"/>
      <c r="H24" s="199"/>
      <c r="I24" s="202"/>
      <c r="J24" s="199"/>
      <c r="K24" s="202">
        <f>K17+K22</f>
        <v>4258</v>
      </c>
      <c r="L24" s="199"/>
      <c r="M24" s="202">
        <f>M17+M22</f>
        <v>18</v>
      </c>
      <c r="N24" s="173"/>
      <c r="O24" s="173"/>
      <c r="P24" s="173"/>
      <c r="Q24" s="173"/>
    </row>
    <row r="25" spans="1:17" ht="12.75" customHeight="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203"/>
      <c r="L25" s="30"/>
      <c r="M25" s="30"/>
      <c r="N25" s="173"/>
      <c r="O25" s="173"/>
      <c r="P25" s="173"/>
      <c r="Q25" s="173"/>
    </row>
    <row r="26" spans="1:17" ht="12.75" customHeight="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173"/>
      <c r="O26" s="173"/>
      <c r="P26" s="173"/>
      <c r="Q26" s="173"/>
    </row>
    <row r="27" spans="1:17" ht="12.75" customHeight="1" x14ac:dyDescent="0.15">
      <c r="A27" s="204" t="s">
        <v>128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173"/>
      <c r="O27" s="173"/>
      <c r="P27" s="173"/>
      <c r="Q27" s="173"/>
    </row>
    <row r="28" spans="1:17" ht="16.5" customHeight="1" x14ac:dyDescent="0.15">
      <c r="A28" s="205" t="s">
        <v>33</v>
      </c>
      <c r="B28" s="30"/>
      <c r="C28" s="156"/>
      <c r="D28" s="199"/>
      <c r="E28" s="156"/>
      <c r="F28" s="199"/>
      <c r="G28" s="156"/>
      <c r="H28" s="199"/>
      <c r="I28" s="156"/>
      <c r="J28" s="199"/>
      <c r="K28" s="26"/>
      <c r="L28" s="199"/>
      <c r="M28" s="156"/>
      <c r="N28" s="173"/>
      <c r="O28" s="173"/>
      <c r="P28" s="173"/>
      <c r="Q28" s="173"/>
    </row>
    <row r="29" spans="1:17" ht="16.5" customHeight="1" x14ac:dyDescent="0.15">
      <c r="A29" s="205" t="s">
        <v>34</v>
      </c>
      <c r="B29" s="30"/>
      <c r="C29" s="156"/>
      <c r="D29" s="199"/>
      <c r="E29" s="156"/>
      <c r="F29" s="199"/>
      <c r="G29" s="156"/>
      <c r="H29" s="199"/>
      <c r="I29" s="156"/>
      <c r="J29" s="199"/>
      <c r="K29" s="26"/>
      <c r="L29" s="199"/>
      <c r="M29" s="156"/>
      <c r="N29" s="173"/>
      <c r="O29" s="173"/>
      <c r="P29" s="173"/>
      <c r="Q29" s="173"/>
    </row>
    <row r="30" spans="1:17" ht="16.5" customHeight="1" x14ac:dyDescent="0.15">
      <c r="A30" s="205" t="s">
        <v>35</v>
      </c>
      <c r="B30" s="30"/>
      <c r="C30" s="156"/>
      <c r="D30" s="199"/>
      <c r="E30" s="156"/>
      <c r="F30" s="199"/>
      <c r="G30" s="156"/>
      <c r="H30" s="199"/>
      <c r="I30" s="156"/>
      <c r="J30" s="199"/>
      <c r="K30" s="26"/>
      <c r="L30" s="199"/>
      <c r="M30" s="156"/>
      <c r="N30" s="173"/>
      <c r="O30" s="173"/>
      <c r="P30" s="173"/>
      <c r="Q30" s="173"/>
    </row>
    <row r="31" spans="1:17" ht="16.5" customHeight="1" x14ac:dyDescent="0.15">
      <c r="A31" s="205" t="s">
        <v>36</v>
      </c>
      <c r="B31" s="30"/>
      <c r="C31" s="156"/>
      <c r="D31" s="199"/>
      <c r="E31" s="156"/>
      <c r="F31" s="199"/>
      <c r="G31" s="156"/>
      <c r="H31" s="199"/>
      <c r="I31" s="156"/>
      <c r="J31" s="199"/>
      <c r="K31" s="26"/>
      <c r="L31" s="199"/>
      <c r="M31" s="156"/>
      <c r="N31" s="173"/>
      <c r="O31" s="173"/>
      <c r="P31" s="173"/>
      <c r="Q31" s="173"/>
    </row>
    <row r="32" spans="1:17" ht="16.5" customHeight="1" x14ac:dyDescent="0.15">
      <c r="A32" s="205" t="s">
        <v>37</v>
      </c>
      <c r="B32" s="30"/>
      <c r="C32" s="156"/>
      <c r="D32" s="199"/>
      <c r="E32" s="156"/>
      <c r="F32" s="199"/>
      <c r="G32" s="156"/>
      <c r="H32" s="199"/>
      <c r="I32" s="156"/>
      <c r="J32" s="199"/>
      <c r="K32" s="26"/>
      <c r="L32" s="199"/>
      <c r="M32" s="156"/>
      <c r="N32" s="173"/>
      <c r="O32" s="173"/>
      <c r="P32" s="173"/>
      <c r="Q32" s="173"/>
    </row>
    <row r="33" spans="1:17" ht="16.5" customHeight="1" x14ac:dyDescent="0.15">
      <c r="A33" s="205" t="s">
        <v>38</v>
      </c>
      <c r="B33" s="30"/>
      <c r="C33" s="156"/>
      <c r="D33" s="199"/>
      <c r="E33" s="156"/>
      <c r="F33" s="199"/>
      <c r="G33" s="156"/>
      <c r="H33" s="199"/>
      <c r="I33" s="156"/>
      <c r="J33" s="199"/>
      <c r="K33" s="26"/>
      <c r="L33" s="199"/>
      <c r="M33" s="156"/>
      <c r="N33" s="173"/>
      <c r="O33" s="173"/>
      <c r="P33" s="173"/>
      <c r="Q33" s="173"/>
    </row>
    <row r="34" spans="1:17" ht="16.5" customHeight="1" x14ac:dyDescent="0.15">
      <c r="A34" s="206" t="s">
        <v>39</v>
      </c>
      <c r="B34" s="30"/>
      <c r="C34" s="156"/>
      <c r="D34" s="199"/>
      <c r="E34" s="156"/>
      <c r="F34" s="199"/>
      <c r="G34" s="156"/>
      <c r="H34" s="199"/>
      <c r="I34" s="156"/>
      <c r="J34" s="199"/>
      <c r="K34" s="26"/>
      <c r="L34" s="199"/>
      <c r="M34" s="156"/>
      <c r="N34" s="173"/>
      <c r="O34" s="173"/>
      <c r="P34" s="173"/>
      <c r="Q34" s="173"/>
    </row>
    <row r="35" spans="1:17" ht="17.25" customHeight="1" x14ac:dyDescent="0.15">
      <c r="A35" s="206" t="s">
        <v>40</v>
      </c>
      <c r="B35" s="30"/>
      <c r="C35" s="156"/>
      <c r="D35" s="199"/>
      <c r="E35" s="156"/>
      <c r="F35" s="199"/>
      <c r="G35" s="156"/>
      <c r="H35" s="199"/>
      <c r="I35" s="156"/>
      <c r="J35" s="199"/>
      <c r="K35" s="26"/>
      <c r="L35" s="199"/>
      <c r="M35" s="156"/>
      <c r="N35" s="173"/>
      <c r="O35" s="173"/>
      <c r="P35" s="173"/>
      <c r="Q35" s="173"/>
    </row>
    <row r="36" spans="1:17" ht="17.25" customHeight="1" x14ac:dyDescent="0.15">
      <c r="A36" s="206" t="s">
        <v>41</v>
      </c>
      <c r="B36" s="30"/>
      <c r="C36" s="156"/>
      <c r="D36" s="199"/>
      <c r="E36" s="156"/>
      <c r="F36" s="199"/>
      <c r="G36" s="156"/>
      <c r="H36" s="199"/>
      <c r="I36" s="156"/>
      <c r="J36" s="199"/>
      <c r="K36" s="26"/>
      <c r="L36" s="199"/>
      <c r="M36" s="156"/>
      <c r="N36" s="173"/>
      <c r="O36" s="173"/>
      <c r="P36" s="173"/>
      <c r="Q36" s="173"/>
    </row>
    <row r="37" spans="1:17" ht="12.75" customHeight="1" x14ac:dyDescent="0.15">
      <c r="A37" s="205"/>
      <c r="B37" s="30"/>
      <c r="C37" s="156"/>
      <c r="D37" s="199"/>
      <c r="E37" s="156"/>
      <c r="F37" s="199"/>
      <c r="G37" s="156"/>
      <c r="H37" s="199"/>
      <c r="I37" s="156"/>
      <c r="J37" s="199"/>
      <c r="K37" s="26"/>
      <c r="L37" s="199"/>
      <c r="M37" s="156"/>
      <c r="N37" s="173"/>
      <c r="O37" s="173"/>
      <c r="P37" s="173"/>
      <c r="Q37" s="173"/>
    </row>
    <row r="38" spans="1:17" ht="12.75" customHeight="1" x14ac:dyDescent="0.15">
      <c r="A38" s="207"/>
      <c r="B38" s="30"/>
      <c r="C38" s="156"/>
      <c r="D38" s="199"/>
      <c r="E38" s="156"/>
      <c r="F38" s="199"/>
      <c r="G38" s="156"/>
      <c r="H38" s="199"/>
      <c r="I38" s="156"/>
      <c r="J38" s="199"/>
      <c r="K38" s="26"/>
      <c r="L38" s="199"/>
      <c r="M38" s="156"/>
      <c r="N38" s="173"/>
      <c r="O38" s="173"/>
      <c r="P38" s="173"/>
      <c r="Q38" s="173"/>
    </row>
    <row r="39" spans="1:17" ht="16.5" customHeight="1" x14ac:dyDescent="0.15">
      <c r="A39" s="208" t="s">
        <v>125</v>
      </c>
      <c r="B39" s="30"/>
      <c r="C39" s="201"/>
      <c r="D39" s="199"/>
      <c r="E39" s="202"/>
      <c r="F39" s="199"/>
      <c r="G39" s="202"/>
      <c r="H39" s="199"/>
      <c r="I39" s="202"/>
      <c r="J39" s="199"/>
      <c r="K39" s="202"/>
      <c r="L39" s="199"/>
      <c r="M39" s="202"/>
      <c r="N39" s="173"/>
      <c r="O39" s="173"/>
      <c r="P39" s="173"/>
      <c r="Q39" s="173"/>
    </row>
    <row r="40" spans="1:17" ht="12.75" customHeight="1" x14ac:dyDescent="0.15">
      <c r="A40" s="30"/>
      <c r="B40" s="30"/>
      <c r="C40" s="38"/>
      <c r="D40" s="30"/>
      <c r="E40" s="30"/>
      <c r="F40" s="30"/>
      <c r="G40" s="30"/>
      <c r="H40" s="30"/>
      <c r="I40" s="30"/>
      <c r="J40" s="30"/>
      <c r="K40" s="203"/>
      <c r="L40" s="30"/>
      <c r="M40" s="30"/>
      <c r="N40" s="173"/>
      <c r="O40" s="173"/>
      <c r="P40" s="173"/>
      <c r="Q40" s="173"/>
    </row>
    <row r="41" spans="1:17" ht="30" customHeight="1" x14ac:dyDescent="0.15">
      <c r="A41" s="198" t="s">
        <v>129</v>
      </c>
      <c r="B41" s="30"/>
      <c r="C41" s="38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173"/>
      <c r="O41" s="173"/>
      <c r="P41" s="173"/>
      <c r="Q41" s="173"/>
    </row>
    <row r="42" spans="1:17" ht="17.25" customHeight="1" x14ac:dyDescent="0.15">
      <c r="A42" s="205" t="s">
        <v>45</v>
      </c>
      <c r="B42" s="30"/>
      <c r="C42" s="156"/>
      <c r="D42" s="199"/>
      <c r="E42" s="156"/>
      <c r="F42" s="199"/>
      <c r="G42" s="156"/>
      <c r="H42" s="199"/>
      <c r="I42" s="156"/>
      <c r="J42" s="199"/>
      <c r="K42" s="26"/>
      <c r="L42" s="199"/>
      <c r="M42" s="156"/>
      <c r="N42" s="173"/>
      <c r="O42" s="173"/>
      <c r="P42" s="173"/>
      <c r="Q42" s="173"/>
    </row>
    <row r="43" spans="1:17" ht="16.5" customHeight="1" x14ac:dyDescent="0.15">
      <c r="A43" s="205" t="s">
        <v>46</v>
      </c>
      <c r="B43" s="30"/>
      <c r="C43" s="156"/>
      <c r="D43" s="199"/>
      <c r="E43" s="156"/>
      <c r="F43" s="199"/>
      <c r="G43" s="156"/>
      <c r="H43" s="199"/>
      <c r="I43" s="156"/>
      <c r="J43" s="199"/>
      <c r="K43" s="26"/>
      <c r="L43" s="199"/>
      <c r="M43" s="156"/>
      <c r="N43" s="173"/>
      <c r="O43" s="173"/>
      <c r="P43" s="173"/>
      <c r="Q43" s="173"/>
    </row>
    <row r="44" spans="1:17" ht="16.5" customHeight="1" x14ac:dyDescent="0.15">
      <c r="A44" s="208" t="s">
        <v>130</v>
      </c>
      <c r="B44" s="30"/>
      <c r="C44" s="201"/>
      <c r="D44" s="199"/>
      <c r="E44" s="202"/>
      <c r="F44" s="199"/>
      <c r="G44" s="202"/>
      <c r="H44" s="199"/>
      <c r="I44" s="202"/>
      <c r="J44" s="199"/>
      <c r="K44" s="202"/>
      <c r="L44" s="199"/>
      <c r="M44" s="202"/>
      <c r="N44" s="173"/>
      <c r="O44" s="173"/>
      <c r="P44" s="173"/>
      <c r="Q44" s="173"/>
    </row>
    <row r="45" spans="1:17" ht="17.25" customHeight="1" x14ac:dyDescent="0.15">
      <c r="A45" s="30"/>
      <c r="B45" s="30"/>
      <c r="C45" s="209"/>
      <c r="D45" s="210"/>
      <c r="E45" s="210"/>
      <c r="F45" s="210"/>
      <c r="G45" s="210"/>
      <c r="H45" s="210"/>
      <c r="I45" s="210"/>
      <c r="J45" s="210"/>
      <c r="K45" s="203"/>
      <c r="L45" s="210"/>
      <c r="M45" s="210"/>
      <c r="N45" s="173"/>
      <c r="O45" s="173"/>
      <c r="P45" s="173"/>
      <c r="Q45" s="173"/>
    </row>
    <row r="46" spans="1:17" ht="16.5" customHeight="1" x14ac:dyDescent="0.15">
      <c r="A46" s="211" t="s">
        <v>48</v>
      </c>
      <c r="B46" s="30"/>
      <c r="C46" s="202"/>
      <c r="D46" s="199"/>
      <c r="E46" s="202"/>
      <c r="F46" s="199"/>
      <c r="G46" s="202"/>
      <c r="H46" s="199"/>
      <c r="I46" s="202"/>
      <c r="J46" s="199"/>
      <c r="K46" s="202"/>
      <c r="L46" s="199"/>
      <c r="M46" s="202"/>
      <c r="N46" s="68"/>
      <c r="O46" s="173"/>
      <c r="P46" s="173"/>
      <c r="Q46" s="173"/>
    </row>
    <row r="47" spans="1:17" ht="17.25" customHeight="1" x14ac:dyDescent="0.15">
      <c r="A47" s="30"/>
      <c r="B47" s="30"/>
      <c r="C47" s="209"/>
      <c r="D47" s="210"/>
      <c r="E47" s="210"/>
      <c r="F47" s="210"/>
      <c r="G47" s="210"/>
      <c r="H47" s="210"/>
      <c r="I47" s="210"/>
      <c r="J47" s="210"/>
      <c r="K47" s="203"/>
      <c r="L47" s="210"/>
      <c r="M47" s="210"/>
      <c r="N47" s="173"/>
      <c r="O47" s="173"/>
      <c r="P47" s="173"/>
      <c r="Q47" s="173"/>
    </row>
    <row r="48" spans="1:17" ht="18.75" customHeight="1" x14ac:dyDescent="0.15">
      <c r="A48" s="212" t="s">
        <v>49</v>
      </c>
      <c r="B48" s="30"/>
      <c r="C48" s="71">
        <f>+C24-C46</f>
        <v>4258</v>
      </c>
      <c r="D48" s="69"/>
      <c r="E48" s="71"/>
      <c r="F48" s="69"/>
      <c r="G48" s="71"/>
      <c r="H48" s="69"/>
      <c r="I48" s="71"/>
      <c r="J48" s="69"/>
      <c r="K48" s="71">
        <f>+K24-K46</f>
        <v>4258</v>
      </c>
      <c r="L48" s="69"/>
      <c r="M48" s="71">
        <f>+M24-M46</f>
        <v>18</v>
      </c>
      <c r="N48" s="173"/>
      <c r="O48" s="173"/>
      <c r="P48" s="173"/>
      <c r="Q48" s="173"/>
    </row>
    <row r="49" spans="1:17" ht="14.25" customHeight="1" x14ac:dyDescent="0.15">
      <c r="A49" s="212"/>
      <c r="B49" s="30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173"/>
      <c r="O49" s="173"/>
      <c r="P49" s="173"/>
      <c r="Q49" s="173"/>
    </row>
    <row r="50" spans="1:17" ht="18.75" customHeight="1" x14ac:dyDescent="0.15">
      <c r="A50" s="194" t="s">
        <v>131</v>
      </c>
      <c r="B50" s="30"/>
      <c r="C50" s="71"/>
      <c r="D50" s="69"/>
      <c r="E50" s="71"/>
      <c r="F50" s="69"/>
      <c r="G50" s="71"/>
      <c r="H50" s="69"/>
      <c r="I50" s="71"/>
      <c r="J50" s="69"/>
      <c r="K50" s="71"/>
      <c r="L50" s="69"/>
      <c r="M50" s="71"/>
      <c r="N50" s="173"/>
      <c r="O50" s="173"/>
      <c r="P50" s="173"/>
      <c r="Q50" s="173"/>
    </row>
    <row r="51" spans="1:17" ht="14.25" customHeight="1" x14ac:dyDescent="0.15">
      <c r="A51" s="194"/>
      <c r="B51" s="30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173"/>
      <c r="O51" s="173"/>
      <c r="P51" s="173"/>
      <c r="Q51" s="173"/>
    </row>
    <row r="52" spans="1:17" ht="18.75" customHeight="1" x14ac:dyDescent="0.15">
      <c r="A52" s="208" t="s">
        <v>51</v>
      </c>
      <c r="B52" s="30"/>
      <c r="C52" s="71">
        <f>C48+C50</f>
        <v>4258</v>
      </c>
      <c r="D52" s="69"/>
      <c r="E52" s="71"/>
      <c r="F52" s="69"/>
      <c r="G52" s="71"/>
      <c r="H52" s="69"/>
      <c r="I52" s="71"/>
      <c r="J52" s="69"/>
      <c r="K52" s="71">
        <f>K48+K50</f>
        <v>4258</v>
      </c>
      <c r="L52" s="69"/>
      <c r="M52" s="71">
        <f>M48+M50</f>
        <v>18</v>
      </c>
      <c r="N52" s="173"/>
      <c r="O52" s="173"/>
      <c r="P52" s="173"/>
      <c r="Q52" s="173"/>
    </row>
    <row r="53" spans="1:17" ht="12.75" customHeight="1" x14ac:dyDescent="0.15">
      <c r="A53" s="30"/>
      <c r="B53" s="30"/>
      <c r="C53" s="38"/>
      <c r="D53" s="30"/>
      <c r="E53" s="30"/>
      <c r="F53" s="30"/>
      <c r="G53" s="30"/>
      <c r="H53" s="30"/>
      <c r="I53" s="30"/>
      <c r="J53" s="30"/>
      <c r="K53" s="203"/>
      <c r="L53" s="30"/>
      <c r="M53" s="30"/>
      <c r="N53" s="173"/>
      <c r="O53" s="173"/>
      <c r="P53" s="173"/>
      <c r="Q53" s="173"/>
    </row>
    <row r="54" spans="1:17" ht="12.75" customHeight="1" x14ac:dyDescent="0.15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</row>
    <row r="55" spans="1:17" ht="12.75" customHeight="1" x14ac:dyDescent="0.2">
      <c r="A55" s="213" t="s">
        <v>132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</row>
    <row r="56" spans="1:17" ht="12.75" customHeight="1" x14ac:dyDescent="0.15">
      <c r="A56" s="227"/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9"/>
      <c r="N56" s="173"/>
      <c r="O56" s="173"/>
      <c r="P56" s="173"/>
      <c r="Q56" s="173"/>
    </row>
    <row r="57" spans="1:17" ht="12.75" customHeight="1" x14ac:dyDescent="0.15">
      <c r="A57" s="23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31"/>
      <c r="N57" s="173"/>
      <c r="O57" s="173"/>
      <c r="P57" s="173"/>
      <c r="Q57" s="173"/>
    </row>
    <row r="58" spans="1:17" ht="12.75" customHeight="1" x14ac:dyDescent="0.15">
      <c r="A58" s="230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31"/>
      <c r="N58" s="173"/>
      <c r="O58" s="173"/>
      <c r="P58" s="173"/>
      <c r="Q58" s="173"/>
    </row>
    <row r="59" spans="1:17" ht="12.75" customHeight="1" x14ac:dyDescent="0.15">
      <c r="A59" s="230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31"/>
      <c r="N59" s="173"/>
      <c r="O59" s="173"/>
      <c r="P59" s="173"/>
      <c r="Q59" s="173"/>
    </row>
    <row r="60" spans="1:17" ht="12.75" customHeight="1" x14ac:dyDescent="0.15">
      <c r="A60" s="230"/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31"/>
      <c r="N60" s="173"/>
      <c r="O60" s="173"/>
      <c r="P60" s="173"/>
      <c r="Q60" s="173"/>
    </row>
    <row r="61" spans="1:17" ht="12.75" customHeight="1" x14ac:dyDescent="0.15">
      <c r="A61" s="230"/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31"/>
      <c r="N61" s="173"/>
      <c r="O61" s="173"/>
      <c r="P61" s="173"/>
      <c r="Q61" s="173"/>
    </row>
    <row r="62" spans="1:17" ht="12.75" customHeight="1" x14ac:dyDescent="0.15">
      <c r="A62" s="230"/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31"/>
      <c r="N62" s="173"/>
      <c r="O62" s="173"/>
      <c r="P62" s="173"/>
      <c r="Q62" s="173"/>
    </row>
    <row r="63" spans="1:17" ht="12.75" customHeight="1" x14ac:dyDescent="0.15">
      <c r="A63" s="230"/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31"/>
      <c r="N63" s="173"/>
      <c r="O63" s="173"/>
      <c r="P63" s="173"/>
      <c r="Q63" s="173"/>
    </row>
    <row r="64" spans="1:17" ht="12.75" customHeight="1" x14ac:dyDescent="0.15">
      <c r="A64" s="232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4"/>
      <c r="N64" s="173"/>
      <c r="O64" s="173"/>
      <c r="P64" s="173"/>
      <c r="Q64" s="173"/>
    </row>
    <row r="65" spans="1:17" ht="12.75" customHeight="1" x14ac:dyDescent="0.1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</row>
    <row r="66" spans="1:17" ht="12.75" customHeight="1" x14ac:dyDescent="0.1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</row>
    <row r="67" spans="1:17" ht="12.75" customHeight="1" x14ac:dyDescent="0.1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</row>
    <row r="68" spans="1:17" ht="12.75" customHeight="1" x14ac:dyDescent="0.15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</row>
    <row r="69" spans="1:17" ht="12.75" customHeight="1" x14ac:dyDescent="0.1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</row>
    <row r="70" spans="1:17" ht="12.75" customHeight="1" x14ac:dyDescent="0.15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</row>
    <row r="71" spans="1:17" ht="12.75" customHeight="1" x14ac:dyDescent="0.1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</row>
    <row r="72" spans="1:17" ht="12.75" customHeight="1" x14ac:dyDescent="0.1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</row>
    <row r="73" spans="1:17" ht="12.75" customHeight="1" x14ac:dyDescent="0.1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</row>
    <row r="74" spans="1:17" ht="12.75" customHeight="1" x14ac:dyDescent="0.15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</row>
    <row r="75" spans="1:17" ht="12.75" customHeight="1" x14ac:dyDescent="0.1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</row>
    <row r="76" spans="1:17" ht="12.75" customHeight="1" x14ac:dyDescent="0.15"/>
    <row r="77" spans="1:17" ht="12.75" customHeight="1" x14ac:dyDescent="0.15"/>
    <row r="78" spans="1:17" ht="12.75" customHeight="1" x14ac:dyDescent="0.15"/>
    <row r="79" spans="1:17" ht="12.75" customHeight="1" x14ac:dyDescent="0.15"/>
    <row r="80" spans="1:17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6">
    <mergeCell ref="A56:M64"/>
    <mergeCell ref="C1:K1"/>
    <mergeCell ref="M1:N1"/>
    <mergeCell ref="A2:L2"/>
    <mergeCell ref="H3:K3"/>
    <mergeCell ref="A5:E5"/>
  </mergeCells>
  <pageMargins left="0.75" right="0.75" top="1" bottom="1" header="0" footer="0"/>
  <pageSetup paperSize="9" orientation="portrait"/>
  <headerFooter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abSelected="1" topLeftCell="A96" workbookViewId="0">
      <selection activeCell="K45" sqref="K45"/>
    </sheetView>
  </sheetViews>
  <sheetFormatPr baseColWidth="10" defaultColWidth="12.6640625" defaultRowHeight="15" customHeight="1" x14ac:dyDescent="0.15"/>
  <cols>
    <col min="1" max="1" width="49" customWidth="1"/>
    <col min="2" max="2" width="1.6640625" customWidth="1"/>
    <col min="3" max="3" width="15.33203125" customWidth="1"/>
    <col min="4" max="4" width="1.6640625" customWidth="1"/>
    <col min="5" max="5" width="15.33203125" customWidth="1"/>
    <col min="6" max="6" width="1.6640625" customWidth="1"/>
    <col min="7" max="7" width="15.33203125" customWidth="1"/>
    <col min="8" max="8" width="1.33203125" customWidth="1"/>
    <col min="9" max="9" width="15.33203125" customWidth="1"/>
    <col min="10" max="10" width="1.6640625" customWidth="1"/>
    <col min="11" max="11" width="14.6640625" customWidth="1"/>
    <col min="12" max="12" width="1.6640625" customWidth="1"/>
    <col min="13" max="13" width="14.6640625" customWidth="1"/>
    <col min="14" max="14" width="9.1640625" customWidth="1"/>
    <col min="15" max="26" width="8.6640625" customWidth="1"/>
  </cols>
  <sheetData>
    <row r="1" spans="1:26" ht="27.75" customHeight="1" x14ac:dyDescent="0.15">
      <c r="A1" s="30"/>
      <c r="B1" s="30"/>
      <c r="C1" s="235" t="str">
        <f>'R&amp;P Accounts'!B2</f>
        <v>Ethiopia Reads UK</v>
      </c>
      <c r="D1" s="226"/>
      <c r="E1" s="226"/>
      <c r="F1" s="226"/>
      <c r="G1" s="226"/>
      <c r="H1" s="226"/>
      <c r="I1" s="226"/>
      <c r="J1" s="226"/>
      <c r="K1" s="226"/>
      <c r="L1" s="30"/>
      <c r="M1" s="236" t="str">
        <f>'R&amp;P Accounts'!L2</f>
        <v>SC051397</v>
      </c>
      <c r="N1" s="226"/>
      <c r="O1" s="30"/>
      <c r="P1" s="30"/>
      <c r="Q1" s="30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15">
      <c r="A2" s="237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30"/>
      <c r="N2" s="30"/>
      <c r="O2" s="30"/>
      <c r="P2" s="30"/>
      <c r="Q2" s="30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 x14ac:dyDescent="0.15">
      <c r="A3" s="174" t="s">
        <v>133</v>
      </c>
      <c r="B3" s="174"/>
      <c r="C3" s="175"/>
      <c r="D3" s="174"/>
      <c r="E3" s="174"/>
      <c r="F3" s="174"/>
      <c r="G3" s="174"/>
      <c r="H3" s="238"/>
      <c r="I3" s="239"/>
      <c r="J3" s="239"/>
      <c r="K3" s="239"/>
      <c r="L3" s="176"/>
      <c r="M3" s="214"/>
      <c r="N3" s="215"/>
      <c r="O3" s="215"/>
      <c r="P3" s="215"/>
      <c r="Q3" s="215"/>
      <c r="R3" s="82"/>
      <c r="S3" s="82"/>
      <c r="T3" s="82"/>
      <c r="U3" s="82"/>
      <c r="V3" s="82"/>
      <c r="W3" s="82"/>
      <c r="X3" s="82"/>
      <c r="Y3" s="82"/>
      <c r="Z3" s="82"/>
    </row>
    <row r="4" spans="1:26" ht="15" customHeight="1" x14ac:dyDescent="0.15">
      <c r="A4" s="237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30"/>
      <c r="N4" s="30"/>
      <c r="O4" s="30"/>
      <c r="P4" s="30"/>
      <c r="Q4" s="30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15">
      <c r="A5" s="225" t="s">
        <v>134</v>
      </c>
      <c r="B5" s="226"/>
      <c r="C5" s="226"/>
      <c r="D5" s="226"/>
      <c r="E5" s="226"/>
      <c r="F5" s="62"/>
      <c r="G5" s="62"/>
      <c r="H5" s="62"/>
      <c r="I5" s="62"/>
      <c r="J5" s="104"/>
      <c r="K5" s="172"/>
      <c r="L5" s="172"/>
      <c r="M5" s="30"/>
      <c r="N5" s="30"/>
      <c r="O5" s="30"/>
      <c r="P5" s="30"/>
      <c r="Q5" s="30"/>
      <c r="R5" s="1"/>
      <c r="S5" s="1"/>
      <c r="T5" s="1"/>
      <c r="U5" s="1"/>
      <c r="V5" s="1"/>
      <c r="W5" s="1"/>
      <c r="X5" s="1"/>
      <c r="Y5" s="1"/>
      <c r="Z5" s="1"/>
    </row>
    <row r="6" spans="1:26" ht="54" customHeight="1" x14ac:dyDescent="0.15">
      <c r="A6" s="171"/>
      <c r="B6" s="171"/>
      <c r="C6" s="178" t="s">
        <v>135</v>
      </c>
      <c r="D6" s="178"/>
      <c r="E6" s="178" t="s">
        <v>136</v>
      </c>
      <c r="F6" s="216"/>
      <c r="G6" s="178" t="s">
        <v>137</v>
      </c>
      <c r="H6" s="216"/>
      <c r="I6" s="178" t="s">
        <v>138</v>
      </c>
      <c r="J6" s="181"/>
      <c r="K6" s="30"/>
      <c r="L6" s="30"/>
      <c r="M6" s="30"/>
      <c r="N6" s="30"/>
      <c r="O6" s="30"/>
      <c r="P6" s="30"/>
      <c r="Q6" s="30"/>
      <c r="R6" s="1"/>
      <c r="S6" s="1"/>
      <c r="T6" s="1"/>
      <c r="U6" s="1"/>
      <c r="V6" s="1"/>
      <c r="W6" s="1"/>
      <c r="X6" s="1"/>
      <c r="Y6" s="1"/>
      <c r="Z6" s="1"/>
    </row>
    <row r="7" spans="1:26" ht="54" customHeight="1" x14ac:dyDescent="0.15">
      <c r="A7" s="171"/>
      <c r="B7" s="171"/>
      <c r="C7" s="179"/>
      <c r="D7" s="179"/>
      <c r="E7" s="179"/>
      <c r="F7" s="180"/>
      <c r="G7" s="179"/>
      <c r="H7" s="180"/>
      <c r="I7" s="179"/>
      <c r="J7" s="181"/>
      <c r="K7" s="182" t="s">
        <v>139</v>
      </c>
      <c r="L7" s="172"/>
      <c r="M7" s="183" t="s">
        <v>140</v>
      </c>
      <c r="N7" s="30"/>
      <c r="O7" s="30"/>
      <c r="P7" s="30"/>
      <c r="Q7" s="30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15">
      <c r="A8" s="184" t="s">
        <v>123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30"/>
      <c r="N8" s="30"/>
      <c r="O8" s="30"/>
      <c r="P8" s="30"/>
      <c r="Q8" s="30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15">
      <c r="A9" s="185" t="s">
        <v>18</v>
      </c>
      <c r="B9" s="30"/>
      <c r="C9" s="26"/>
      <c r="D9" s="28"/>
      <c r="E9" s="26"/>
      <c r="F9" s="155"/>
      <c r="G9" s="26"/>
      <c r="H9" s="28"/>
      <c r="I9" s="26"/>
      <c r="J9" s="155"/>
      <c r="K9" s="26"/>
      <c r="L9" s="160"/>
      <c r="M9" s="26"/>
      <c r="N9" s="30"/>
      <c r="O9" s="30"/>
      <c r="P9" s="30"/>
      <c r="Q9" s="30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15">
      <c r="A10" s="185" t="s">
        <v>19</v>
      </c>
      <c r="B10" s="152"/>
      <c r="C10" s="154"/>
      <c r="D10" s="155"/>
      <c r="E10" s="154"/>
      <c r="F10" s="155"/>
      <c r="G10" s="154"/>
      <c r="H10" s="155"/>
      <c r="I10" s="154"/>
      <c r="J10" s="155"/>
      <c r="K10" s="26"/>
      <c r="L10" s="155"/>
      <c r="M10" s="217"/>
      <c r="N10" s="30"/>
      <c r="O10" s="30"/>
      <c r="P10" s="30"/>
      <c r="Q10" s="30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15">
      <c r="A11" s="185" t="s">
        <v>20</v>
      </c>
      <c r="B11" s="171"/>
      <c r="C11" s="154"/>
      <c r="D11" s="155"/>
      <c r="E11" s="154"/>
      <c r="F11" s="155"/>
      <c r="G11" s="154"/>
      <c r="H11" s="155"/>
      <c r="I11" s="154"/>
      <c r="J11" s="155"/>
      <c r="K11" s="26"/>
      <c r="L11" s="155"/>
      <c r="M11" s="217"/>
      <c r="N11" s="30"/>
      <c r="O11" s="30"/>
      <c r="P11" s="30"/>
      <c r="Q11" s="30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15">
      <c r="A12" s="185" t="s">
        <v>21</v>
      </c>
      <c r="B12" s="171"/>
      <c r="C12" s="154"/>
      <c r="D12" s="155"/>
      <c r="E12" s="154"/>
      <c r="F12" s="155"/>
      <c r="G12" s="154"/>
      <c r="H12" s="155"/>
      <c r="I12" s="154"/>
      <c r="J12" s="155"/>
      <c r="K12" s="26"/>
      <c r="L12" s="155"/>
      <c r="M12" s="217"/>
      <c r="N12" s="30"/>
      <c r="O12" s="30"/>
      <c r="P12" s="30"/>
      <c r="Q12" s="30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15">
      <c r="A13" s="185" t="s">
        <v>124</v>
      </c>
      <c r="B13" s="171"/>
      <c r="C13" s="154"/>
      <c r="D13" s="155"/>
      <c r="E13" s="154"/>
      <c r="F13" s="155"/>
      <c r="G13" s="154"/>
      <c r="H13" s="155"/>
      <c r="I13" s="154"/>
      <c r="J13" s="155"/>
      <c r="K13" s="26"/>
      <c r="L13" s="155"/>
      <c r="M13" s="217"/>
      <c r="N13" s="30"/>
      <c r="O13" s="30"/>
      <c r="P13" s="30"/>
      <c r="Q13" s="30"/>
      <c r="R13" s="1"/>
      <c r="S13" s="1"/>
      <c r="T13" s="1"/>
      <c r="U13" s="1"/>
      <c r="V13" s="1"/>
      <c r="W13" s="1"/>
      <c r="X13" s="1"/>
      <c r="Y13" s="1"/>
      <c r="Z13" s="1"/>
    </row>
    <row r="14" spans="1:26" ht="29.25" customHeight="1" x14ac:dyDescent="0.15">
      <c r="A14" s="185" t="s">
        <v>23</v>
      </c>
      <c r="B14" s="171"/>
      <c r="C14" s="154"/>
      <c r="D14" s="155"/>
      <c r="E14" s="154"/>
      <c r="F14" s="155"/>
      <c r="G14" s="154"/>
      <c r="H14" s="155"/>
      <c r="I14" s="154"/>
      <c r="J14" s="155"/>
      <c r="K14" s="26"/>
      <c r="L14" s="155"/>
      <c r="M14" s="217"/>
      <c r="N14" s="30"/>
      <c r="O14" s="30"/>
      <c r="P14" s="30"/>
      <c r="Q14" s="30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15">
      <c r="A15" s="185" t="s">
        <v>24</v>
      </c>
      <c r="B15" s="30"/>
      <c r="C15" s="156"/>
      <c r="D15" s="199"/>
      <c r="E15" s="156"/>
      <c r="F15" s="199"/>
      <c r="G15" s="156"/>
      <c r="H15" s="199"/>
      <c r="I15" s="156"/>
      <c r="J15" s="199"/>
      <c r="K15" s="26"/>
      <c r="L15" s="43"/>
      <c r="M15" s="218"/>
      <c r="N15" s="30"/>
      <c r="O15" s="30"/>
      <c r="P15" s="30"/>
      <c r="Q15" s="30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 x14ac:dyDescent="0.15">
      <c r="A16" s="185" t="s">
        <v>25</v>
      </c>
      <c r="B16" s="30"/>
      <c r="C16" s="219"/>
      <c r="D16" s="199"/>
      <c r="E16" s="219"/>
      <c r="F16" s="199"/>
      <c r="G16" s="219"/>
      <c r="H16" s="199"/>
      <c r="I16" s="219"/>
      <c r="J16" s="199"/>
      <c r="K16" s="26"/>
      <c r="L16" s="43"/>
      <c r="M16" s="220"/>
      <c r="N16" s="30"/>
      <c r="O16" s="30"/>
      <c r="P16" s="30"/>
      <c r="Q16" s="30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93" t="s">
        <v>125</v>
      </c>
      <c r="B17" s="194"/>
      <c r="C17" s="202"/>
      <c r="D17" s="199"/>
      <c r="E17" s="202"/>
      <c r="F17" s="199"/>
      <c r="G17" s="202"/>
      <c r="H17" s="199"/>
      <c r="I17" s="202"/>
      <c r="J17" s="199"/>
      <c r="K17" s="202"/>
      <c r="L17" s="199"/>
      <c r="M17" s="202"/>
      <c r="N17" s="30"/>
      <c r="O17" s="30"/>
      <c r="P17" s="30"/>
      <c r="Q17" s="30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221"/>
      <c r="L18" s="196"/>
      <c r="M18" s="30"/>
      <c r="N18" s="30"/>
      <c r="O18" s="30"/>
      <c r="P18" s="30"/>
      <c r="Q18" s="30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 x14ac:dyDescent="0.15">
      <c r="A19" s="198" t="s">
        <v>126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15">
      <c r="A20" s="185" t="s">
        <v>28</v>
      </c>
      <c r="B20" s="30"/>
      <c r="C20" s="156"/>
      <c r="D20" s="199"/>
      <c r="E20" s="156"/>
      <c r="F20" s="199"/>
      <c r="G20" s="156"/>
      <c r="H20" s="199"/>
      <c r="I20" s="156"/>
      <c r="J20" s="199"/>
      <c r="K20" s="26"/>
      <c r="L20" s="199"/>
      <c r="M20" s="156"/>
      <c r="N20" s="30"/>
      <c r="O20" s="30"/>
      <c r="P20" s="30"/>
      <c r="Q20" s="30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15">
      <c r="A21" s="185" t="s">
        <v>29</v>
      </c>
      <c r="B21" s="30"/>
      <c r="C21" s="200"/>
      <c r="D21" s="199"/>
      <c r="E21" s="200"/>
      <c r="F21" s="199"/>
      <c r="G21" s="200"/>
      <c r="H21" s="199"/>
      <c r="I21" s="200"/>
      <c r="J21" s="199"/>
      <c r="K21" s="26"/>
      <c r="L21" s="199"/>
      <c r="M21" s="200"/>
      <c r="N21" s="30"/>
      <c r="O21" s="30"/>
      <c r="P21" s="30"/>
      <c r="Q21" s="30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">
      <c r="A22" s="193" t="s">
        <v>125</v>
      </c>
      <c r="B22" s="30"/>
      <c r="C22" s="201"/>
      <c r="D22" s="199"/>
      <c r="E22" s="202"/>
      <c r="F22" s="199"/>
      <c r="G22" s="202"/>
      <c r="H22" s="199"/>
      <c r="I22" s="202"/>
      <c r="J22" s="199"/>
      <c r="K22" s="202"/>
      <c r="L22" s="199"/>
      <c r="M22" s="202"/>
      <c r="N22" s="30"/>
      <c r="O22" s="30"/>
      <c r="P22" s="30"/>
      <c r="Q22" s="30"/>
      <c r="R22" s="1"/>
      <c r="S22" s="1"/>
      <c r="T22" s="1"/>
      <c r="U22" s="1"/>
      <c r="V22" s="1"/>
      <c r="W22" s="1"/>
      <c r="X22" s="1"/>
      <c r="Y22" s="1"/>
      <c r="Z22" s="1"/>
    </row>
    <row r="23" spans="1:26" ht="5.25" customHeight="1" x14ac:dyDescent="0.2">
      <c r="A23" s="193"/>
      <c r="B23" s="30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30"/>
      <c r="O23" s="30"/>
      <c r="P23" s="30"/>
      <c r="Q23" s="30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93" t="s">
        <v>127</v>
      </c>
      <c r="B24" s="30"/>
      <c r="C24" s="202"/>
      <c r="D24" s="199"/>
      <c r="E24" s="202"/>
      <c r="F24" s="199"/>
      <c r="G24" s="202"/>
      <c r="H24" s="199"/>
      <c r="I24" s="202"/>
      <c r="J24" s="199"/>
      <c r="K24" s="202"/>
      <c r="L24" s="199"/>
      <c r="M24" s="202"/>
      <c r="N24" s="30"/>
      <c r="O24" s="30"/>
      <c r="P24" s="30"/>
      <c r="Q24" s="30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203"/>
      <c r="L25" s="30"/>
      <c r="M25" s="30"/>
      <c r="N25" s="30"/>
      <c r="O25" s="30"/>
      <c r="P25" s="30"/>
      <c r="Q25" s="30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1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15">
      <c r="A27" s="204" t="s">
        <v>128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15">
      <c r="A28" s="205" t="s">
        <v>33</v>
      </c>
      <c r="B28" s="30"/>
      <c r="C28" s="156"/>
      <c r="D28" s="199"/>
      <c r="E28" s="156"/>
      <c r="F28" s="199"/>
      <c r="G28" s="156"/>
      <c r="H28" s="199"/>
      <c r="I28" s="156"/>
      <c r="J28" s="199"/>
      <c r="K28" s="26"/>
      <c r="L28" s="199"/>
      <c r="M28" s="156"/>
      <c r="N28" s="30"/>
      <c r="O28" s="30"/>
      <c r="P28" s="30"/>
      <c r="Q28" s="30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15">
      <c r="A29" s="205" t="s">
        <v>34</v>
      </c>
      <c r="B29" s="30"/>
      <c r="C29" s="156"/>
      <c r="D29" s="199"/>
      <c r="E29" s="156"/>
      <c r="F29" s="199"/>
      <c r="G29" s="156"/>
      <c r="H29" s="199"/>
      <c r="I29" s="156"/>
      <c r="J29" s="199"/>
      <c r="K29" s="26"/>
      <c r="L29" s="199"/>
      <c r="M29" s="156"/>
      <c r="N29" s="30"/>
      <c r="O29" s="30"/>
      <c r="P29" s="30"/>
      <c r="Q29" s="30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15">
      <c r="A30" s="205" t="s">
        <v>35</v>
      </c>
      <c r="B30" s="30"/>
      <c r="C30" s="156"/>
      <c r="D30" s="199"/>
      <c r="E30" s="156"/>
      <c r="F30" s="199"/>
      <c r="G30" s="156"/>
      <c r="H30" s="199"/>
      <c r="I30" s="156"/>
      <c r="J30" s="199"/>
      <c r="K30" s="26"/>
      <c r="L30" s="199"/>
      <c r="M30" s="156"/>
      <c r="N30" s="30"/>
      <c r="O30" s="30"/>
      <c r="P30" s="30"/>
      <c r="Q30" s="30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15">
      <c r="A31" s="205" t="s">
        <v>36</v>
      </c>
      <c r="B31" s="30"/>
      <c r="C31" s="156"/>
      <c r="D31" s="199"/>
      <c r="E31" s="156"/>
      <c r="F31" s="199"/>
      <c r="G31" s="156"/>
      <c r="H31" s="199"/>
      <c r="I31" s="156"/>
      <c r="J31" s="199"/>
      <c r="K31" s="26"/>
      <c r="L31" s="199"/>
      <c r="M31" s="156"/>
      <c r="N31" s="30"/>
      <c r="O31" s="30"/>
      <c r="P31" s="30"/>
      <c r="Q31" s="30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 x14ac:dyDescent="0.15">
      <c r="A32" s="205" t="s">
        <v>37</v>
      </c>
      <c r="B32" s="30"/>
      <c r="C32" s="156"/>
      <c r="D32" s="199"/>
      <c r="E32" s="156"/>
      <c r="F32" s="199"/>
      <c r="G32" s="156"/>
      <c r="H32" s="199"/>
      <c r="I32" s="156"/>
      <c r="J32" s="199"/>
      <c r="K32" s="26"/>
      <c r="L32" s="199"/>
      <c r="M32" s="156"/>
      <c r="N32" s="30"/>
      <c r="O32" s="30"/>
      <c r="P32" s="30"/>
      <c r="Q32" s="30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 x14ac:dyDescent="0.15">
      <c r="A33" s="205" t="s">
        <v>38</v>
      </c>
      <c r="B33" s="30"/>
      <c r="C33" s="156"/>
      <c r="D33" s="199"/>
      <c r="E33" s="156"/>
      <c r="F33" s="199"/>
      <c r="G33" s="156"/>
      <c r="H33" s="199"/>
      <c r="I33" s="156"/>
      <c r="J33" s="199"/>
      <c r="K33" s="26"/>
      <c r="L33" s="199"/>
      <c r="M33" s="156"/>
      <c r="N33" s="30"/>
      <c r="O33" s="30"/>
      <c r="P33" s="30"/>
      <c r="Q33" s="30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15">
      <c r="A34" s="206" t="s">
        <v>39</v>
      </c>
      <c r="B34" s="30"/>
      <c r="C34" s="156"/>
      <c r="D34" s="199"/>
      <c r="E34" s="156"/>
      <c r="F34" s="199"/>
      <c r="G34" s="156"/>
      <c r="H34" s="199"/>
      <c r="I34" s="156"/>
      <c r="J34" s="199"/>
      <c r="K34" s="26"/>
      <c r="L34" s="199"/>
      <c r="M34" s="156"/>
      <c r="N34" s="30"/>
      <c r="O34" s="30"/>
      <c r="P34" s="30"/>
      <c r="Q34" s="30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 x14ac:dyDescent="0.15">
      <c r="A35" s="206" t="s">
        <v>40</v>
      </c>
      <c r="B35" s="30"/>
      <c r="C35" s="156"/>
      <c r="D35" s="199"/>
      <c r="E35" s="156"/>
      <c r="F35" s="199"/>
      <c r="G35" s="156"/>
      <c r="H35" s="199"/>
      <c r="I35" s="156"/>
      <c r="J35" s="199"/>
      <c r="K35" s="26"/>
      <c r="L35" s="199"/>
      <c r="M35" s="156"/>
      <c r="N35" s="30"/>
      <c r="O35" s="30"/>
      <c r="P35" s="30"/>
      <c r="Q35" s="30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15">
      <c r="A36" s="206" t="s">
        <v>41</v>
      </c>
      <c r="B36" s="30"/>
      <c r="C36" s="156"/>
      <c r="D36" s="199"/>
      <c r="E36" s="156"/>
      <c r="F36" s="199"/>
      <c r="G36" s="156"/>
      <c r="H36" s="199"/>
      <c r="I36" s="156"/>
      <c r="J36" s="199"/>
      <c r="K36" s="26"/>
      <c r="L36" s="199"/>
      <c r="M36" s="156"/>
      <c r="N36" s="30"/>
      <c r="O36" s="30"/>
      <c r="P36" s="30"/>
      <c r="Q36" s="30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15">
      <c r="A37" s="205"/>
      <c r="B37" s="30"/>
      <c r="C37" s="156"/>
      <c r="D37" s="199"/>
      <c r="E37" s="156"/>
      <c r="F37" s="199"/>
      <c r="G37" s="156"/>
      <c r="H37" s="199"/>
      <c r="I37" s="156"/>
      <c r="J37" s="199"/>
      <c r="K37" s="26"/>
      <c r="L37" s="199"/>
      <c r="M37" s="156"/>
      <c r="N37" s="30"/>
      <c r="O37" s="30"/>
      <c r="P37" s="30"/>
      <c r="Q37" s="30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15">
      <c r="A38" s="207"/>
      <c r="B38" s="30"/>
      <c r="C38" s="156"/>
      <c r="D38" s="199"/>
      <c r="E38" s="156"/>
      <c r="F38" s="199"/>
      <c r="G38" s="156"/>
      <c r="H38" s="199"/>
      <c r="I38" s="156"/>
      <c r="J38" s="199"/>
      <c r="K38" s="26"/>
      <c r="L38" s="199"/>
      <c r="M38" s="156"/>
      <c r="N38" s="30"/>
      <c r="O38" s="30"/>
      <c r="P38" s="30"/>
      <c r="Q38" s="30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15">
      <c r="A39" s="208" t="s">
        <v>125</v>
      </c>
      <c r="B39" s="30"/>
      <c r="C39" s="201"/>
      <c r="D39" s="199"/>
      <c r="E39" s="202"/>
      <c r="F39" s="199"/>
      <c r="G39" s="202"/>
      <c r="H39" s="199"/>
      <c r="I39" s="202"/>
      <c r="J39" s="199"/>
      <c r="K39" s="202"/>
      <c r="L39" s="199"/>
      <c r="M39" s="202"/>
      <c r="N39" s="30"/>
      <c r="O39" s="30"/>
      <c r="P39" s="30"/>
      <c r="Q39" s="30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30"/>
      <c r="B40" s="30"/>
      <c r="C40" s="38"/>
      <c r="D40" s="30"/>
      <c r="E40" s="30"/>
      <c r="F40" s="30"/>
      <c r="G40" s="30"/>
      <c r="H40" s="30"/>
      <c r="I40" s="30"/>
      <c r="J40" s="30"/>
      <c r="K40" s="203"/>
      <c r="L40" s="30"/>
      <c r="M40" s="30"/>
      <c r="N40" s="30"/>
      <c r="O40" s="30"/>
      <c r="P40" s="30"/>
      <c r="Q40" s="30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198" t="s">
        <v>129</v>
      </c>
      <c r="B41" s="30"/>
      <c r="C41" s="38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15">
      <c r="A42" s="205" t="s">
        <v>45</v>
      </c>
      <c r="B42" s="30"/>
      <c r="C42" s="156"/>
      <c r="D42" s="199"/>
      <c r="E42" s="156"/>
      <c r="F42" s="199"/>
      <c r="G42" s="156"/>
      <c r="H42" s="199"/>
      <c r="I42" s="156"/>
      <c r="J42" s="199"/>
      <c r="K42" s="26"/>
      <c r="L42" s="199"/>
      <c r="M42" s="156"/>
      <c r="N42" s="30"/>
      <c r="O42" s="30"/>
      <c r="P42" s="30"/>
      <c r="Q42" s="30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15">
      <c r="A43" s="205" t="s">
        <v>46</v>
      </c>
      <c r="B43" s="30"/>
      <c r="C43" s="156"/>
      <c r="D43" s="199"/>
      <c r="E43" s="156"/>
      <c r="F43" s="199"/>
      <c r="G43" s="156"/>
      <c r="H43" s="199"/>
      <c r="I43" s="156"/>
      <c r="J43" s="199"/>
      <c r="K43" s="26"/>
      <c r="L43" s="199"/>
      <c r="M43" s="156"/>
      <c r="N43" s="30"/>
      <c r="O43" s="30"/>
      <c r="P43" s="30"/>
      <c r="Q43" s="30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 thickBot="1" x14ac:dyDescent="0.2">
      <c r="A44" s="208" t="s">
        <v>130</v>
      </c>
      <c r="B44" s="30"/>
      <c r="C44" s="201"/>
      <c r="D44" s="199"/>
      <c r="E44" s="202"/>
      <c r="F44" s="199"/>
      <c r="G44" s="202"/>
      <c r="H44" s="199"/>
      <c r="I44" s="202"/>
      <c r="J44" s="199"/>
      <c r="K44" s="202"/>
      <c r="L44" s="199"/>
      <c r="M44" s="202"/>
      <c r="N44" s="30"/>
      <c r="O44" s="30"/>
      <c r="P44" s="30"/>
      <c r="Q44" s="30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thickBot="1" x14ac:dyDescent="0.2">
      <c r="A45" s="30"/>
      <c r="B45" s="30"/>
      <c r="C45" s="38"/>
      <c r="D45" s="30"/>
      <c r="E45" s="30"/>
      <c r="F45" s="30"/>
      <c r="G45" s="30"/>
      <c r="H45" s="30"/>
      <c r="I45" s="30"/>
      <c r="J45" s="30"/>
      <c r="K45" s="30"/>
      <c r="M45" s="30"/>
      <c r="N45" s="30"/>
      <c r="O45" s="30"/>
      <c r="P45" s="30"/>
      <c r="Q45" s="30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thickBot="1" x14ac:dyDescent="0.2">
      <c r="A46" s="211" t="s">
        <v>48</v>
      </c>
      <c r="B46" s="30"/>
      <c r="C46" s="202"/>
      <c r="D46" s="199"/>
      <c r="E46" s="202"/>
      <c r="F46" s="199"/>
      <c r="G46" s="202"/>
      <c r="H46" s="199"/>
      <c r="I46" s="202"/>
      <c r="J46" s="199"/>
      <c r="K46" s="202"/>
      <c r="L46" s="199"/>
      <c r="M46" s="202"/>
      <c r="N46" s="30"/>
      <c r="O46" s="30"/>
      <c r="P46" s="30"/>
      <c r="Q46" s="30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2">
      <c r="A47" s="30"/>
      <c r="B47" s="30"/>
      <c r="C47" s="38"/>
      <c r="D47" s="30"/>
      <c r="E47" s="30"/>
      <c r="F47" s="30"/>
      <c r="G47" s="30"/>
      <c r="H47" s="30"/>
      <c r="I47" s="30"/>
      <c r="J47" s="30"/>
      <c r="K47" s="203"/>
      <c r="L47" s="30"/>
      <c r="M47" s="30"/>
      <c r="N47" s="30"/>
      <c r="O47" s="30"/>
      <c r="P47" s="30"/>
      <c r="Q47" s="30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15">
      <c r="A48" s="212" t="s">
        <v>49</v>
      </c>
      <c r="B48" s="30"/>
      <c r="C48" s="71"/>
      <c r="D48" s="69"/>
      <c r="E48" s="71"/>
      <c r="F48" s="69"/>
      <c r="G48" s="71"/>
      <c r="H48" s="69"/>
      <c r="I48" s="71"/>
      <c r="J48" s="69"/>
      <c r="K48" s="71"/>
      <c r="L48" s="69"/>
      <c r="M48" s="71"/>
      <c r="N48" s="30"/>
      <c r="O48" s="30"/>
      <c r="P48" s="30"/>
      <c r="Q48" s="30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15">
      <c r="A49" s="212"/>
      <c r="B49" s="30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30"/>
      <c r="O49" s="30"/>
      <c r="P49" s="30"/>
      <c r="Q49" s="30"/>
      <c r="R49" s="1"/>
      <c r="S49" s="1"/>
      <c r="T49" s="1"/>
      <c r="U49" s="1"/>
      <c r="V49" s="1"/>
      <c r="W49" s="1"/>
      <c r="X49" s="1"/>
      <c r="Y49" s="1"/>
      <c r="Z49" s="1"/>
    </row>
    <row r="50" spans="1:26" ht="17.25" customHeight="1" x14ac:dyDescent="0.15">
      <c r="A50" s="194" t="s">
        <v>131</v>
      </c>
      <c r="B50" s="210"/>
      <c r="C50" s="71"/>
      <c r="D50" s="69"/>
      <c r="E50" s="71"/>
      <c r="F50" s="69"/>
      <c r="G50" s="71"/>
      <c r="H50" s="69"/>
      <c r="I50" s="71"/>
      <c r="J50" s="69"/>
      <c r="K50" s="71"/>
      <c r="L50" s="69"/>
      <c r="M50" s="71"/>
      <c r="N50" s="210"/>
      <c r="O50" s="210"/>
      <c r="P50" s="210"/>
      <c r="Q50" s="210"/>
      <c r="R50" s="222"/>
      <c r="S50" s="222"/>
      <c r="T50" s="222"/>
      <c r="U50" s="222"/>
      <c r="V50" s="222"/>
      <c r="W50" s="222"/>
      <c r="X50" s="222"/>
      <c r="Y50" s="222"/>
      <c r="Z50" s="222"/>
    </row>
    <row r="51" spans="1:26" ht="14.25" customHeight="1" x14ac:dyDescent="0.15">
      <c r="A51" s="223"/>
      <c r="B51" s="30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30"/>
      <c r="O51" s="30"/>
      <c r="P51" s="30"/>
      <c r="Q51" s="30"/>
      <c r="R51" s="1"/>
      <c r="S51" s="1"/>
      <c r="T51" s="1"/>
      <c r="U51" s="1"/>
      <c r="V51" s="1"/>
      <c r="W51" s="1"/>
      <c r="X51" s="1"/>
      <c r="Y51" s="1"/>
      <c r="Z51" s="1"/>
    </row>
    <row r="52" spans="1:26" ht="17.25" customHeight="1" x14ac:dyDescent="0.15">
      <c r="A52" s="208" t="s">
        <v>51</v>
      </c>
      <c r="B52" s="30"/>
      <c r="C52" s="71"/>
      <c r="D52" s="69"/>
      <c r="E52" s="71"/>
      <c r="F52" s="69"/>
      <c r="G52" s="71"/>
      <c r="H52" s="69"/>
      <c r="I52" s="71"/>
      <c r="J52" s="69"/>
      <c r="K52" s="71"/>
      <c r="L52" s="69"/>
      <c r="M52" s="71"/>
      <c r="N52" s="30"/>
      <c r="O52" s="30"/>
      <c r="P52" s="30"/>
      <c r="Q52" s="30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30"/>
      <c r="B53" s="30"/>
      <c r="C53" s="38"/>
      <c r="D53" s="30"/>
      <c r="E53" s="30"/>
      <c r="F53" s="30"/>
      <c r="G53" s="30"/>
      <c r="H53" s="30"/>
      <c r="I53" s="30"/>
      <c r="J53" s="30"/>
      <c r="K53" s="203"/>
      <c r="L53" s="30"/>
      <c r="M53" s="30"/>
      <c r="N53" s="30"/>
      <c r="O53" s="30"/>
      <c r="P53" s="30"/>
      <c r="Q53" s="30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30"/>
      <c r="B54" s="30"/>
      <c r="C54" s="38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213" t="s">
        <v>132</v>
      </c>
      <c r="B55" s="30"/>
      <c r="C55" s="38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227"/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9"/>
      <c r="N56" s="30"/>
      <c r="O56" s="30"/>
      <c r="P56" s="30"/>
      <c r="Q56" s="30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23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31"/>
      <c r="N57" s="30"/>
      <c r="O57" s="30"/>
      <c r="P57" s="30"/>
      <c r="Q57" s="30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230"/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31"/>
      <c r="N58" s="30"/>
      <c r="O58" s="30"/>
      <c r="P58" s="30"/>
      <c r="Q58" s="30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230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31"/>
      <c r="N59" s="30"/>
      <c r="O59" s="30"/>
      <c r="P59" s="30"/>
      <c r="Q59" s="30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230"/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31"/>
      <c r="N60" s="30"/>
      <c r="O60" s="30"/>
      <c r="P60" s="30"/>
      <c r="Q60" s="30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230"/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31"/>
      <c r="N61" s="30"/>
      <c r="O61" s="30"/>
      <c r="P61" s="30"/>
      <c r="Q61" s="30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230"/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31"/>
      <c r="N62" s="30"/>
      <c r="O62" s="30"/>
      <c r="P62" s="30"/>
      <c r="Q62" s="30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230"/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31"/>
      <c r="N63" s="30"/>
      <c r="O63" s="30"/>
      <c r="P63" s="30"/>
      <c r="Q63" s="30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232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4"/>
      <c r="N64" s="30"/>
      <c r="O64" s="30"/>
      <c r="P64" s="30"/>
      <c r="Q64" s="30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30"/>
      <c r="B65" s="30"/>
      <c r="C65" s="38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30"/>
      <c r="B66" s="30"/>
      <c r="C66" s="38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30"/>
      <c r="B67" s="30"/>
      <c r="C67" s="38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30"/>
      <c r="B68" s="30"/>
      <c r="C68" s="38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30"/>
      <c r="B69" s="30"/>
      <c r="C69" s="38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30"/>
      <c r="B70" s="30"/>
      <c r="C70" s="38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30"/>
      <c r="B71" s="30"/>
      <c r="C71" s="38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30"/>
      <c r="B72" s="30"/>
      <c r="C72" s="38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30"/>
      <c r="B73" s="30"/>
      <c r="C73" s="38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1"/>
      <c r="C74" s="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1"/>
      <c r="C75" s="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1"/>
      <c r="C76" s="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1"/>
      <c r="C77" s="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1"/>
      <c r="C78" s="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1"/>
      <c r="C79" s="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1"/>
      <c r="C80" s="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1"/>
      <c r="C81" s="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1"/>
      <c r="C82" s="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1"/>
      <c r="C83" s="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1"/>
      <c r="C84" s="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1"/>
      <c r="C85" s="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1"/>
      <c r="C86" s="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1"/>
      <c r="C87" s="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1"/>
      <c r="C88" s="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1"/>
      <c r="C89" s="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1"/>
      <c r="C90" s="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1"/>
      <c r="C91" s="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1"/>
      <c r="C92" s="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1"/>
      <c r="C93" s="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1"/>
      <c r="C94" s="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1"/>
      <c r="C95" s="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1"/>
      <c r="C96" s="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1"/>
      <c r="C97" s="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1"/>
      <c r="C98" s="6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1"/>
      <c r="C99" s="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1"/>
      <c r="C100" s="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1"/>
      <c r="C101" s="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1"/>
      <c r="C102" s="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1"/>
      <c r="C103" s="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1"/>
      <c r="C104" s="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1"/>
      <c r="C105" s="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1"/>
      <c r="C106" s="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1"/>
      <c r="C107" s="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1"/>
      <c r="C108" s="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1"/>
      <c r="C109" s="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1"/>
      <c r="C110" s="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1"/>
      <c r="C111" s="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1"/>
      <c r="C112" s="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1"/>
      <c r="C113" s="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1"/>
      <c r="C114" s="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1"/>
      <c r="C115" s="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1"/>
      <c r="C116" s="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1"/>
      <c r="C117" s="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1"/>
      <c r="C118" s="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1"/>
      <c r="C119" s="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1"/>
      <c r="C120" s="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1"/>
      <c r="C121" s="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1"/>
      <c r="C122" s="6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1"/>
      <c r="C123" s="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1"/>
      <c r="C124" s="6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1"/>
      <c r="C125" s="6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1"/>
      <c r="C126" s="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1"/>
      <c r="C127" s="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1"/>
      <c r="C128" s="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1"/>
      <c r="C129" s="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1"/>
      <c r="C130" s="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1"/>
      <c r="C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1"/>
      <c r="C132" s="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1"/>
      <c r="C133" s="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1"/>
      <c r="C134" s="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1"/>
      <c r="C135" s="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1"/>
      <c r="C136" s="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1"/>
      <c r="C137" s="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1"/>
      <c r="C138" s="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1"/>
      <c r="C139" s="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1"/>
      <c r="C140" s="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1"/>
      <c r="C141" s="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1"/>
      <c r="C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1"/>
      <c r="C143" s="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1"/>
      <c r="C144" s="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1"/>
      <c r="C145" s="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1"/>
      <c r="C146" s="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1"/>
      <c r="C147" s="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1"/>
      <c r="C148" s="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1"/>
      <c r="C149" s="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1"/>
      <c r="C150" s="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1"/>
      <c r="C151" s="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1"/>
      <c r="C152" s="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1"/>
      <c r="C153" s="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1"/>
      <c r="C154" s="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1"/>
      <c r="C155" s="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1"/>
      <c r="C156" s="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1"/>
      <c r="C157" s="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1"/>
      <c r="C158" s="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1"/>
      <c r="C159" s="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1"/>
      <c r="C160" s="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1"/>
      <c r="C161" s="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1"/>
      <c r="C162" s="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1"/>
      <c r="C163" s="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1"/>
      <c r="C164" s="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1"/>
      <c r="C165" s="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1"/>
      <c r="C166" s="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1"/>
      <c r="C167" s="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1"/>
      <c r="C168" s="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1"/>
      <c r="C169" s="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1"/>
      <c r="C170" s="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1"/>
      <c r="C171" s="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1"/>
      <c r="C172" s="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1"/>
      <c r="C173" s="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1"/>
      <c r="C174" s="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1"/>
      <c r="C175" s="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1"/>
      <c r="C176" s="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1"/>
      <c r="C177" s="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1"/>
      <c r="C178" s="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1"/>
      <c r="C179" s="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1"/>
      <c r="C180" s="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1"/>
      <c r="C181" s="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1"/>
      <c r="C182" s="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1"/>
      <c r="C183" s="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1"/>
      <c r="C184" s="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1"/>
      <c r="C185" s="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1"/>
      <c r="C186" s="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1"/>
      <c r="C187" s="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1"/>
      <c r="C188" s="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1"/>
      <c r="C189" s="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1"/>
      <c r="C190" s="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1"/>
      <c r="C191" s="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1"/>
      <c r="C192" s="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1"/>
      <c r="C193" s="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1"/>
      <c r="C194" s="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1"/>
      <c r="C195" s="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1"/>
      <c r="C196" s="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1"/>
      <c r="C197" s="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1"/>
      <c r="C198" s="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1"/>
      <c r="C199" s="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1"/>
      <c r="C200" s="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1"/>
      <c r="C201" s="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1"/>
      <c r="C202" s="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1"/>
      <c r="C203" s="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1"/>
      <c r="C204" s="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1"/>
      <c r="C205" s="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1"/>
      <c r="C206" s="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1"/>
      <c r="C207" s="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1"/>
      <c r="C208" s="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1"/>
      <c r="C209" s="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1"/>
      <c r="C210" s="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1"/>
      <c r="C211" s="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1"/>
      <c r="C212" s="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1"/>
      <c r="C213" s="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1"/>
      <c r="C214" s="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1"/>
      <c r="C215" s="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1"/>
      <c r="C216" s="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1"/>
      <c r="C217" s="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1"/>
      <c r="C218" s="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1"/>
      <c r="C219" s="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1"/>
      <c r="C220" s="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1"/>
      <c r="C221" s="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1"/>
      <c r="C222" s="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1"/>
      <c r="C223" s="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1"/>
      <c r="C224" s="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1"/>
      <c r="C225" s="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1"/>
      <c r="C226" s="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1"/>
      <c r="C227" s="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1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1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1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1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1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1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1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1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1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1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1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1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1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1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1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1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1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1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1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1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1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1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1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1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1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1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1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1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1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1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1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1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1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1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1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1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1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1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1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1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1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1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1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1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1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1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1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1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1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1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1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1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1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1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1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1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1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1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1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1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1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1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1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1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1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1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1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1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1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1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1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1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1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1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1"/>
      <c r="C302" s="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1"/>
      <c r="C303" s="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1"/>
      <c r="C304" s="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1"/>
      <c r="C305" s="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1"/>
      <c r="C306" s="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1"/>
      <c r="C307" s="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1"/>
      <c r="C308" s="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1"/>
      <c r="C309" s="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1"/>
      <c r="C310" s="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1"/>
      <c r="C311" s="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1"/>
      <c r="C312" s="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1"/>
      <c r="C313" s="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1"/>
      <c r="C314" s="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1"/>
      <c r="C315" s="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1"/>
      <c r="C316" s="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1"/>
      <c r="C317" s="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1"/>
      <c r="C318" s="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1"/>
      <c r="C319" s="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1"/>
      <c r="C320" s="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1"/>
      <c r="C321" s="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1"/>
      <c r="C322" s="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1"/>
      <c r="C323" s="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1"/>
      <c r="C324" s="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1"/>
      <c r="C325" s="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1"/>
      <c r="C326" s="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1"/>
      <c r="C327" s="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1"/>
      <c r="C328" s="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1"/>
      <c r="C329" s="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1"/>
      <c r="C330" s="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1"/>
      <c r="C331" s="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1"/>
      <c r="C332" s="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1"/>
      <c r="C333" s="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1"/>
      <c r="C334" s="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1"/>
      <c r="C335" s="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1"/>
      <c r="C336" s="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1"/>
      <c r="C337" s="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1"/>
      <c r="C338" s="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1"/>
      <c r="C339" s="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1"/>
      <c r="C340" s="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1"/>
      <c r="C341" s="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1"/>
      <c r="C342" s="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1"/>
      <c r="C343" s="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1"/>
      <c r="C344" s="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1"/>
      <c r="C345" s="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1"/>
      <c r="C346" s="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1"/>
      <c r="C347" s="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1"/>
      <c r="C348" s="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1"/>
      <c r="C349" s="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1"/>
      <c r="C350" s="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1"/>
      <c r="C351" s="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1"/>
      <c r="C352" s="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1"/>
      <c r="C353" s="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1"/>
      <c r="C354" s="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1"/>
      <c r="C355" s="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1"/>
      <c r="C356" s="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1"/>
      <c r="C357" s="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1"/>
      <c r="C358" s="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1"/>
      <c r="C359" s="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1"/>
      <c r="C360" s="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1"/>
      <c r="C361" s="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1"/>
      <c r="C362" s="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1"/>
      <c r="C363" s="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1"/>
      <c r="C364" s="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1"/>
      <c r="C365" s="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1"/>
      <c r="C366" s="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1"/>
      <c r="C367" s="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1"/>
      <c r="C368" s="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1"/>
      <c r="C369" s="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1"/>
      <c r="C370" s="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1"/>
      <c r="C371" s="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1"/>
      <c r="C372" s="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1"/>
      <c r="C373" s="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1"/>
      <c r="C374" s="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1"/>
      <c r="C375" s="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1"/>
      <c r="C376" s="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1"/>
      <c r="C377" s="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1"/>
      <c r="C378" s="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1"/>
      <c r="C379" s="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1"/>
      <c r="C380" s="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1"/>
      <c r="C381" s="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1"/>
      <c r="C382" s="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1"/>
      <c r="C383" s="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1"/>
      <c r="C384" s="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1"/>
      <c r="C385" s="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1"/>
      <c r="C386" s="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1"/>
      <c r="C387" s="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1"/>
      <c r="C388" s="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1"/>
      <c r="C389" s="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1"/>
      <c r="C390" s="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1"/>
      <c r="C391" s="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1"/>
      <c r="C392" s="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1"/>
      <c r="C393" s="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1"/>
      <c r="C394" s="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1"/>
      <c r="C395" s="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1"/>
      <c r="C396" s="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1"/>
      <c r="C397" s="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1"/>
      <c r="C398" s="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1"/>
      <c r="C399" s="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1"/>
      <c r="C400" s="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1"/>
      <c r="C401" s="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1"/>
      <c r="C402" s="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1"/>
      <c r="C403" s="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1"/>
      <c r="C404" s="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1"/>
      <c r="C405" s="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1"/>
      <c r="C406" s="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1"/>
      <c r="C407" s="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1"/>
      <c r="C408" s="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1"/>
      <c r="C409" s="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1"/>
      <c r="C410" s="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1"/>
      <c r="C411" s="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1"/>
      <c r="C412" s="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1"/>
      <c r="C413" s="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1"/>
      <c r="C414" s="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1"/>
      <c r="C415" s="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1"/>
      <c r="C416" s="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1"/>
      <c r="C417" s="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1"/>
      <c r="C418" s="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1"/>
      <c r="C419" s="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1"/>
      <c r="C420" s="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1"/>
      <c r="C421" s="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1"/>
      <c r="C422" s="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1"/>
      <c r="C423" s="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1"/>
      <c r="C424" s="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1"/>
      <c r="C425" s="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1"/>
      <c r="C426" s="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1"/>
      <c r="C427" s="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1"/>
      <c r="C428" s="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1"/>
      <c r="C429" s="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1"/>
      <c r="C430" s="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1"/>
      <c r="C431" s="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1"/>
      <c r="C432" s="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1"/>
      <c r="C433" s="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1"/>
      <c r="C434" s="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1"/>
      <c r="C435" s="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1"/>
      <c r="C436" s="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1"/>
      <c r="C437" s="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1"/>
      <c r="C438" s="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1"/>
      <c r="C439" s="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1"/>
      <c r="C440" s="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1"/>
      <c r="C441" s="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1"/>
      <c r="C442" s="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1"/>
      <c r="C443" s="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1"/>
      <c r="C444" s="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1"/>
      <c r="C445" s="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1"/>
      <c r="C446" s="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1"/>
      <c r="C447" s="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1"/>
      <c r="C448" s="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1"/>
      <c r="C449" s="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1"/>
      <c r="C450" s="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1"/>
      <c r="C451" s="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1"/>
      <c r="C452" s="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1"/>
      <c r="C453" s="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1"/>
      <c r="C454" s="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1"/>
      <c r="C455" s="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1"/>
      <c r="C456" s="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1"/>
      <c r="C457" s="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1"/>
      <c r="C458" s="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1"/>
      <c r="C459" s="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1"/>
      <c r="C460" s="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1"/>
      <c r="C461" s="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1"/>
      <c r="C462" s="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1"/>
      <c r="C463" s="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1"/>
      <c r="C464" s="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1"/>
      <c r="C465" s="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1"/>
      <c r="C466" s="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1"/>
      <c r="C467" s="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1"/>
      <c r="C468" s="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1"/>
      <c r="C469" s="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1"/>
      <c r="C470" s="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1"/>
      <c r="C471" s="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1"/>
      <c r="C472" s="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1"/>
      <c r="C473" s="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1"/>
      <c r="C474" s="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1"/>
      <c r="C475" s="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1"/>
      <c r="C476" s="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1"/>
      <c r="C477" s="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1"/>
      <c r="C478" s="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1"/>
      <c r="C479" s="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1"/>
      <c r="C480" s="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1"/>
      <c r="C481" s="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1"/>
      <c r="C482" s="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1"/>
      <c r="C483" s="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1"/>
      <c r="C484" s="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1"/>
      <c r="C485" s="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1"/>
      <c r="C486" s="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1"/>
      <c r="C487" s="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1"/>
      <c r="C488" s="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1"/>
      <c r="C489" s="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1"/>
      <c r="C490" s="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1"/>
      <c r="C491" s="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1"/>
      <c r="C492" s="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1"/>
      <c r="C493" s="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1"/>
      <c r="C494" s="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1"/>
      <c r="C495" s="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1"/>
      <c r="C496" s="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1"/>
      <c r="C497" s="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1"/>
      <c r="C498" s="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1"/>
      <c r="C499" s="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1"/>
      <c r="C500" s="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1"/>
      <c r="C501" s="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1"/>
      <c r="C502" s="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1"/>
      <c r="C503" s="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1"/>
      <c r="C504" s="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1"/>
      <c r="C505" s="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1"/>
      <c r="C506" s="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1"/>
      <c r="C507" s="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1"/>
      <c r="C508" s="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1"/>
      <c r="C509" s="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1"/>
      <c r="C510" s="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1"/>
      <c r="C511" s="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1"/>
      <c r="C512" s="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1"/>
      <c r="C513" s="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1"/>
      <c r="C514" s="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1"/>
      <c r="C515" s="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1"/>
      <c r="C516" s="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1"/>
      <c r="C517" s="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1"/>
      <c r="C518" s="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1"/>
      <c r="C519" s="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1"/>
      <c r="C520" s="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1"/>
      <c r="C521" s="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1"/>
      <c r="C522" s="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1"/>
      <c r="C523" s="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1"/>
      <c r="C524" s="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1"/>
      <c r="C525" s="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1"/>
      <c r="C526" s="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1"/>
      <c r="C527" s="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1"/>
      <c r="C528" s="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1"/>
      <c r="C529" s="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1"/>
      <c r="C530" s="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1"/>
      <c r="C531" s="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1"/>
      <c r="C532" s="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1"/>
      <c r="C533" s="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1"/>
      <c r="C534" s="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1"/>
      <c r="C535" s="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1"/>
      <c r="C536" s="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1"/>
      <c r="C537" s="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1"/>
      <c r="C538" s="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1"/>
      <c r="C539" s="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1"/>
      <c r="C540" s="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1"/>
      <c r="C541" s="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1"/>
      <c r="C542" s="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1"/>
      <c r="C543" s="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1"/>
      <c r="C544" s="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1"/>
      <c r="C545" s="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1"/>
      <c r="C546" s="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1"/>
      <c r="C547" s="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1"/>
      <c r="C548" s="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1"/>
      <c r="C549" s="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1"/>
      <c r="C550" s="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1"/>
      <c r="C551" s="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1"/>
      <c r="C552" s="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1"/>
      <c r="C553" s="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1"/>
      <c r="C554" s="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1"/>
      <c r="C555" s="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1"/>
      <c r="C556" s="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1"/>
      <c r="C557" s="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1"/>
      <c r="C558" s="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1"/>
      <c r="C559" s="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1"/>
      <c r="C560" s="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1"/>
      <c r="C561" s="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1"/>
      <c r="C562" s="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1"/>
      <c r="C563" s="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1"/>
      <c r="C564" s="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1"/>
      <c r="C565" s="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1"/>
      <c r="C566" s="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1"/>
      <c r="C567" s="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1"/>
      <c r="C568" s="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1"/>
      <c r="C569" s="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1"/>
      <c r="C570" s="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1"/>
      <c r="C571" s="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1"/>
      <c r="C572" s="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1"/>
      <c r="C573" s="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1"/>
      <c r="C574" s="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1"/>
      <c r="C575" s="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1"/>
      <c r="C576" s="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1"/>
      <c r="C577" s="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1"/>
      <c r="C578" s="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1"/>
      <c r="C579" s="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1"/>
      <c r="C580" s="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1"/>
      <c r="C581" s="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1"/>
      <c r="C582" s="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1"/>
      <c r="C583" s="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1"/>
      <c r="C584" s="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1"/>
      <c r="C585" s="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1"/>
      <c r="C586" s="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1"/>
      <c r="C587" s="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1"/>
      <c r="C588" s="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1"/>
      <c r="C589" s="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1"/>
      <c r="C590" s="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1"/>
      <c r="C591" s="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1"/>
      <c r="C592" s="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1"/>
      <c r="C593" s="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1"/>
      <c r="C594" s="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1"/>
      <c r="C595" s="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1"/>
      <c r="C596" s="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1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1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1"/>
      <c r="C599" s="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1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1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1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1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1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1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1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1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1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1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1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1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1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1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1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1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1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1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1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1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1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1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1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1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1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1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1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1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1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1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1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1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1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1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1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1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1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1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1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1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1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1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1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1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1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1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1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1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1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1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1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1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1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1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1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1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1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1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1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1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1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1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1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1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1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1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1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1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1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1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1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1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1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1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1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1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1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1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1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1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1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1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1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1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1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1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1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1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1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6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6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6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6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6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6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6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6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6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6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6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6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6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6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6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6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6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6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6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6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6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6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6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6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6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6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6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6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6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6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6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6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6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6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6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6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6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6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6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6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6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6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6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6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6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6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6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6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6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6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6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6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6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6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6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6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6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6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6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6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6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6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6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6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6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6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6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6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6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6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6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6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6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6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6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6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6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6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6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6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6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6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6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6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6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6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6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6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6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6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6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6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6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6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6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6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6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6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6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6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6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6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6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6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6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6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6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6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6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6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6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6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6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6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6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6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6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6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6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6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6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6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6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6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6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6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6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6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6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6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6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6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6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6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6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6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6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6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6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6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6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6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6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6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6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6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6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6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6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6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6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6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6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6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6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6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6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6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6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6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6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6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6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6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6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6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6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6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6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6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6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6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6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6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6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6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6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6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6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6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6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6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6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6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6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6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6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6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6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6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6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6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6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6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6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6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6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5:E5"/>
    <mergeCell ref="A56:M64"/>
    <mergeCell ref="C1:K1"/>
    <mergeCell ref="M1:N1"/>
    <mergeCell ref="A2:L2"/>
    <mergeCell ref="H3:K3"/>
    <mergeCell ref="A4:L4"/>
  </mergeCells>
  <pageMargins left="0.75" right="0.75" top="1" bottom="1" header="0" footer="0"/>
  <pageSetup paperSize="9"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3C62426A-A254-4020-8378-0F2C9AB6E9D4}"/>
</file>

<file path=customXml/itemProps2.xml><?xml version="1.0" encoding="utf-8"?>
<ds:datastoreItem xmlns:ds="http://schemas.openxmlformats.org/officeDocument/2006/customXml" ds:itemID="{9EA11B08-09A5-4A30-8D38-5CB37901DF30}"/>
</file>

<file path=customXml/itemProps3.xml><?xml version="1.0" encoding="utf-8"?>
<ds:datastoreItem xmlns:ds="http://schemas.openxmlformats.org/officeDocument/2006/customXml" ds:itemID="{C2E3A03B-4C7C-4A66-8C77-77BD6926C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Charles Middleton</cp:lastModifiedBy>
  <dcterms:created xsi:type="dcterms:W3CDTF">2007-04-10T16:51:52Z</dcterms:created>
  <dcterms:modified xsi:type="dcterms:W3CDTF">2026-04-24T06:47:58Z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