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700" tabRatio="500"/>
  </bookViews>
  <sheets>
    <sheet name="Sheet1" sheetId="1" r:id="rId1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22" i="1"/>
  <c r="R122"/>
  <c r="S122"/>
  <c r="T122"/>
  <c r="U122"/>
  <c r="V122"/>
  <c r="W122"/>
  <c r="J122"/>
  <c r="K122"/>
  <c r="L122"/>
  <c r="M122"/>
  <c r="N122"/>
  <c r="O122"/>
  <c r="D109"/>
  <c r="D120"/>
  <c r="E116"/>
  <c r="E5"/>
  <c r="F5"/>
  <c r="D6"/>
  <c r="E6"/>
  <c r="F6"/>
  <c r="D7"/>
  <c r="E7"/>
  <c r="F7"/>
  <c r="D8"/>
  <c r="E8"/>
  <c r="F8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D23"/>
  <c r="E23"/>
  <c r="F23"/>
  <c r="D24"/>
  <c r="E24"/>
  <c r="F24"/>
  <c r="D25"/>
  <c r="E25"/>
  <c r="F25"/>
  <c r="D26"/>
  <c r="E26"/>
  <c r="F26"/>
  <c r="D27"/>
  <c r="E27"/>
  <c r="F27"/>
  <c r="D28"/>
  <c r="E28"/>
  <c r="F28"/>
  <c r="D29"/>
  <c r="E29"/>
  <c r="F29"/>
  <c r="D30"/>
  <c r="E30"/>
  <c r="F30"/>
  <c r="D31"/>
  <c r="E31"/>
  <c r="F31"/>
  <c r="D32"/>
  <c r="E32"/>
  <c r="F32"/>
  <c r="D33"/>
  <c r="E33"/>
  <c r="F33"/>
  <c r="D34"/>
  <c r="E34"/>
  <c r="F34"/>
  <c r="D35"/>
  <c r="E35"/>
  <c r="F35"/>
  <c r="D36"/>
  <c r="E36"/>
  <c r="F36"/>
  <c r="D37"/>
  <c r="E37"/>
  <c r="F37"/>
  <c r="D38"/>
  <c r="E38"/>
  <c r="F38"/>
  <c r="D39"/>
  <c r="E39"/>
  <c r="F39"/>
  <c r="D40"/>
  <c r="E40"/>
  <c r="F40"/>
  <c r="E41"/>
  <c r="F41"/>
  <c r="E42"/>
  <c r="F42"/>
  <c r="D43"/>
  <c r="E43"/>
  <c r="F43"/>
  <c r="D44"/>
  <c r="E44"/>
  <c r="F44"/>
  <c r="E45"/>
  <c r="F45"/>
  <c r="D46"/>
  <c r="E46"/>
  <c r="F46"/>
  <c r="D47"/>
  <c r="F47"/>
  <c r="D48"/>
  <c r="F48"/>
  <c r="D49"/>
  <c r="F49"/>
  <c r="D50"/>
  <c r="F50"/>
  <c r="D51"/>
  <c r="F51"/>
  <c r="D52"/>
  <c r="E52"/>
  <c r="F52"/>
  <c r="D53"/>
  <c r="E53"/>
  <c r="F53"/>
  <c r="D54"/>
  <c r="E54"/>
  <c r="F54"/>
  <c r="D55"/>
  <c r="E55"/>
  <c r="F55"/>
  <c r="D56"/>
  <c r="E56"/>
  <c r="F56"/>
  <c r="D57"/>
  <c r="E57"/>
  <c r="F57"/>
  <c r="D58"/>
  <c r="E58"/>
  <c r="F58"/>
  <c r="D59"/>
  <c r="E59"/>
  <c r="F59"/>
  <c r="E60"/>
  <c r="F60"/>
  <c r="D61"/>
  <c r="E61"/>
  <c r="F61"/>
  <c r="D62"/>
  <c r="E62"/>
  <c r="F62"/>
  <c r="D63"/>
  <c r="E63"/>
  <c r="F63"/>
  <c r="D64"/>
  <c r="E64"/>
  <c r="F64"/>
  <c r="D65"/>
  <c r="E65"/>
  <c r="F65"/>
  <c r="E66"/>
  <c r="F66"/>
  <c r="D67"/>
  <c r="E67"/>
  <c r="F67"/>
  <c r="D68"/>
  <c r="E68"/>
  <c r="F68"/>
  <c r="D69"/>
  <c r="E69"/>
  <c r="F69"/>
  <c r="D70"/>
  <c r="E70"/>
  <c r="F70"/>
  <c r="D71"/>
  <c r="E71"/>
  <c r="F71"/>
  <c r="D72"/>
  <c r="E72"/>
  <c r="F72"/>
  <c r="D73"/>
  <c r="F73"/>
  <c r="D74"/>
  <c r="E74"/>
  <c r="F74"/>
  <c r="D75"/>
  <c r="E75"/>
  <c r="F75"/>
  <c r="D76"/>
  <c r="E76"/>
  <c r="F76"/>
  <c r="D77"/>
  <c r="E77"/>
  <c r="F77"/>
  <c r="D78"/>
  <c r="E78"/>
  <c r="F78"/>
  <c r="D79"/>
  <c r="E79"/>
  <c r="F79"/>
  <c r="D80"/>
  <c r="E80"/>
  <c r="F80"/>
  <c r="D81"/>
  <c r="E81"/>
  <c r="F81"/>
  <c r="E82"/>
  <c r="F82"/>
  <c r="D83"/>
  <c r="E83"/>
  <c r="F83"/>
  <c r="D84"/>
  <c r="E84"/>
  <c r="F84"/>
  <c r="D85"/>
  <c r="E85"/>
  <c r="F85"/>
  <c r="D86"/>
  <c r="E86"/>
  <c r="F86"/>
  <c r="D87"/>
  <c r="E87"/>
  <c r="F87"/>
  <c r="D88"/>
  <c r="E88"/>
  <c r="F88"/>
  <c r="D89"/>
  <c r="E89"/>
  <c r="F89"/>
  <c r="D90"/>
  <c r="E90"/>
  <c r="F90"/>
  <c r="D91"/>
  <c r="E91"/>
  <c r="F91"/>
  <c r="D92"/>
  <c r="E92"/>
  <c r="F92"/>
  <c r="D93"/>
  <c r="E93"/>
  <c r="F93"/>
  <c r="D94"/>
  <c r="E94"/>
  <c r="F94"/>
  <c r="D95"/>
  <c r="E95"/>
  <c r="F95"/>
  <c r="D96"/>
  <c r="F96"/>
  <c r="D97"/>
  <c r="E97"/>
  <c r="F97"/>
  <c r="D98"/>
  <c r="E98"/>
  <c r="F98"/>
  <c r="D99"/>
  <c r="E99"/>
  <c r="F99"/>
  <c r="D100"/>
  <c r="E100"/>
  <c r="F100"/>
  <c r="D101"/>
  <c r="E101"/>
  <c r="F101"/>
  <c r="D102"/>
  <c r="E102"/>
  <c r="F102"/>
  <c r="D103"/>
  <c r="E103"/>
  <c r="F103"/>
  <c r="D104"/>
  <c r="E104"/>
  <c r="F104"/>
  <c r="D105"/>
  <c r="E105"/>
  <c r="F105"/>
  <c r="D106"/>
  <c r="E106"/>
  <c r="F106"/>
  <c r="D107"/>
  <c r="E107"/>
  <c r="F107"/>
  <c r="D108"/>
  <c r="E108"/>
  <c r="F108"/>
  <c r="E109"/>
  <c r="D110"/>
  <c r="E110"/>
  <c r="D111"/>
  <c r="E111"/>
  <c r="D112"/>
  <c r="E112"/>
  <c r="D113"/>
  <c r="E113"/>
  <c r="D114"/>
  <c r="E114"/>
  <c r="D115"/>
  <c r="E115"/>
  <c r="D116"/>
  <c r="D117"/>
  <c r="E117"/>
  <c r="D118"/>
  <c r="E118"/>
  <c r="D119"/>
  <c r="E119"/>
  <c r="E120"/>
  <c r="Q122"/>
  <c r="F126"/>
  <c r="H122"/>
  <c r="F125"/>
  <c r="F127"/>
  <c r="D122"/>
  <c r="E122"/>
  <c r="F134"/>
  <c r="F122"/>
  <c r="F109"/>
  <c r="F110"/>
  <c r="F111"/>
  <c r="F112"/>
  <c r="F113"/>
  <c r="F114"/>
  <c r="F115"/>
  <c r="F116"/>
  <c r="F117"/>
  <c r="F118"/>
  <c r="F119"/>
  <c r="F120"/>
</calcChain>
</file>

<file path=xl/comments1.xml><?xml version="1.0" encoding="utf-8"?>
<comments xmlns="http://schemas.openxmlformats.org/spreadsheetml/2006/main">
  <authors>
    <author>tc={B29F6A4C-FA5A-4C9A-A0B7-3F36625EAED4}</author>
    <author>tc={E99BDB3B-A844-4E58-9D1B-F67A72097601}</author>
  </authors>
  <commentList>
    <comment ref="C9" authorId="0">
      <text>
        <r>
          <rPr>
            <sz val="10"/>
            <rFont val="Verdana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need invoice</t>
        </r>
      </text>
    </comment>
    <comment ref="C35" authorId="1">
      <text>
        <r>
          <rPr>
            <sz val="10"/>
            <rFont val="Verdana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will get invoice from Alma, 50% grant should come in for this one</t>
        </r>
      </text>
    </comment>
  </commentList>
</comments>
</file>

<file path=xl/sharedStrings.xml><?xml version="1.0" encoding="utf-8"?>
<sst xmlns="http://schemas.openxmlformats.org/spreadsheetml/2006/main" count="249" uniqueCount="83">
  <si>
    <t>St Colman's Church  1 October 2024- 30 September 2025</t>
  </si>
  <si>
    <t>Dr</t>
  </si>
  <si>
    <t>Cr</t>
  </si>
  <si>
    <t>Balance</t>
  </si>
  <si>
    <t>Income</t>
  </si>
  <si>
    <t>Expenditure</t>
    <phoneticPr fontId="1" type="noConversion"/>
  </si>
  <si>
    <t>Date</t>
    <phoneticPr fontId="1" type="noConversion"/>
  </si>
  <si>
    <t>balance b/f</t>
  </si>
  <si>
    <t>*</t>
  </si>
  <si>
    <t>Collection</t>
    <phoneticPr fontId="1" type="noConversion"/>
  </si>
  <si>
    <t>Fundraising</t>
  </si>
  <si>
    <t>Sale</t>
  </si>
  <si>
    <t>Donation</t>
    <phoneticPr fontId="1" type="noConversion"/>
  </si>
  <si>
    <t>Repairs</t>
  </si>
  <si>
    <t>Roof</t>
  </si>
  <si>
    <t>Misc</t>
  </si>
  <si>
    <t>Rent</t>
    <phoneticPr fontId="1" type="noConversion"/>
  </si>
  <si>
    <t>St Magnus</t>
    <phoneticPr fontId="1" type="noConversion"/>
  </si>
  <si>
    <t>Insurance</t>
    <phoneticPr fontId="1" type="noConversion"/>
  </si>
  <si>
    <t>Energy</t>
    <phoneticPr fontId="1" type="noConversion"/>
  </si>
  <si>
    <t>Property</t>
  </si>
  <si>
    <t>General</t>
  </si>
  <si>
    <t>transfer</t>
  </si>
  <si>
    <t>J Whitworth</t>
  </si>
  <si>
    <t>A Lewis</t>
  </si>
  <si>
    <t>SO</t>
  </si>
  <si>
    <t>St Magnus</t>
  </si>
  <si>
    <t>Elliott Rent</t>
  </si>
  <si>
    <t>Shetland Surveyors</t>
  </si>
  <si>
    <t>15/10/24</t>
  </si>
  <si>
    <t>18/10/24</t>
  </si>
  <si>
    <t>ecclessiastical insurance</t>
  </si>
  <si>
    <t>21/10/24</t>
  </si>
  <si>
    <t>R Underwood</t>
  </si>
  <si>
    <t>22/10/24</t>
  </si>
  <si>
    <t>29/10/24</t>
  </si>
  <si>
    <t>Certas Energy</t>
  </si>
  <si>
    <t>20/11/24</t>
  </si>
  <si>
    <t>18/11/24</t>
  </si>
  <si>
    <t>19/11/24</t>
  </si>
  <si>
    <t>26/11/24</t>
  </si>
  <si>
    <t>Collections</t>
  </si>
  <si>
    <t>16/12/24</t>
  </si>
  <si>
    <t>Jim Duncan Feather - electric meter work</t>
  </si>
  <si>
    <t>17/12/24</t>
  </si>
  <si>
    <t>18/12/24</t>
  </si>
  <si>
    <t>20/12/24</t>
  </si>
  <si>
    <t>24/12/24</t>
  </si>
  <si>
    <t>31/12/24</t>
  </si>
  <si>
    <t>so</t>
  </si>
  <si>
    <t>15/01/25</t>
  </si>
  <si>
    <t>Cameron Gibb - boiler repair</t>
  </si>
  <si>
    <t>18/01/24</t>
  </si>
  <si>
    <t>20/01/25</t>
  </si>
  <si>
    <t>28/02/25</t>
  </si>
  <si>
    <t>Donations from funeral</t>
  </si>
  <si>
    <t>29/01/25</t>
  </si>
  <si>
    <t>R</t>
  </si>
  <si>
    <t>Colections</t>
  </si>
  <si>
    <t>card</t>
  </si>
  <si>
    <t>Malakoff</t>
  </si>
  <si>
    <t>card cashback</t>
  </si>
  <si>
    <t>autbk17</t>
  </si>
  <si>
    <t>payment in</t>
  </si>
  <si>
    <t>CCLI - licence</t>
  </si>
  <si>
    <t>collections</t>
  </si>
  <si>
    <t>M Randall expenses</t>
  </si>
  <si>
    <t xml:space="preserve">ATM deposit </t>
  </si>
  <si>
    <t>fundraising and collection</t>
  </si>
  <si>
    <t>Shetland Church Trust grant</t>
  </si>
  <si>
    <t>Cooke Aquaculture Grant</t>
  </si>
  <si>
    <t>SSE electricity bill</t>
  </si>
  <si>
    <t>trf</t>
  </si>
  <si>
    <t>transfer roof money to santander</t>
  </si>
  <si>
    <t>collection</t>
  </si>
  <si>
    <t>income</t>
    <phoneticPr fontId="1" type="noConversion"/>
  </si>
  <si>
    <t>expenditure</t>
    <phoneticPr fontId="1" type="noConversion"/>
  </si>
  <si>
    <t xml:space="preserve">surplus/deficit for Virgin </t>
  </si>
  <si>
    <t>trf to santander</t>
  </si>
  <si>
    <t>balance per statement</t>
  </si>
  <si>
    <t>less cheques not cleared</t>
  </si>
  <si>
    <t>add deposits not cleared</t>
  </si>
  <si>
    <t>balance per spreadsheet</t>
  </si>
</sst>
</file>

<file path=xl/styles.xml><?xml version="1.0" encoding="utf-8"?>
<styleSheet xmlns="http://schemas.openxmlformats.org/spreadsheetml/2006/main">
  <numFmts count="5">
    <numFmt numFmtId="6" formatCode="&quot;£&quot;#,##0_);[Red]\(&quot;£&quot;#,##0\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[$-409]d\-mmm\-yy;@"/>
  </numFmts>
  <fonts count="4">
    <font>
      <sz val="10"/>
      <name val="Verdana"/>
    </font>
    <font>
      <sz val="8"/>
      <name val="Verdana"/>
    </font>
    <font>
      <sz val="11"/>
      <color rgb="FF242424"/>
      <name val="Aptos Narrow"/>
      <charset val="1"/>
    </font>
    <font>
      <sz val="12"/>
      <color rgb="FF242424"/>
      <name val="Century Gothic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164" fontId="0" fillId="0" borderId="1" xfId="0" applyNumberFormat="1" applyBorder="1"/>
    <xf numFmtId="164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6" Type="http://schemas.microsoft.com/office/2017/10/relationships/person" Target="persons/person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rs Lyth" id="{0CCD7E05-CA1B-4CE2-BC8D-906AED665B9D}" userId="S::gw17lythjulia@glow.sch.uk::5d45337f-b9a2-4eea-84c0-ce15438994c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5-01-16T16:34:08.90" personId="{0CCD7E05-CA1B-4CE2-BC8D-906AED665B9D}" id="{B29F6A4C-FA5A-4C9A-A0B7-3F36625EAED4}">
    <text>need invoice</text>
  </threadedComment>
  <threadedComment ref="C35" dT="2025-01-16T16:46:00.14" personId="{0CCD7E05-CA1B-4CE2-BC8D-906AED665B9D}" id="{E99BDB3B-A844-4E58-9D1B-F67A72097601}">
    <text>will get invoice from Alma, 50% grant should come in for this one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Y145"/>
  <sheetViews>
    <sheetView tabSelected="1" topLeftCell="L1" workbookViewId="0">
      <selection activeCell="Y13" sqref="Y13"/>
    </sheetView>
  </sheetViews>
  <sheetFormatPr baseColWidth="10" defaultColWidth="11" defaultRowHeight="12.75" customHeight="1"/>
  <cols>
    <col min="2" max="2" width="9" customWidth="1"/>
    <col min="3" max="3" width="24.5703125" bestFit="1" customWidth="1"/>
    <col min="4" max="6" width="11" style="3"/>
    <col min="7" max="7" width="2.7109375" style="3" customWidth="1"/>
    <col min="8" max="9" width="11" style="3"/>
    <col min="10" max="10" width="7.5703125" style="3" customWidth="1"/>
    <col min="11" max="11" width="11" style="3"/>
    <col min="12" max="12" width="8.7109375" style="3" customWidth="1"/>
    <col min="13" max="13" width="9.85546875" style="3" customWidth="1"/>
    <col min="14" max="14" width="9.42578125" style="3" customWidth="1"/>
    <col min="15" max="15" width="9.42578125" style="3" bestFit="1" customWidth="1"/>
    <col min="16" max="16" width="4.28515625" style="4" customWidth="1"/>
    <col min="17" max="21" width="11" style="3"/>
  </cols>
  <sheetData>
    <row r="1" spans="1:25" ht="26.25" customHeight="1">
      <c r="F1" s="9" t="s">
        <v>0</v>
      </c>
    </row>
    <row r="3" spans="1:25" ht="13">
      <c r="D3" s="3" t="s">
        <v>1</v>
      </c>
      <c r="E3" s="3" t="s">
        <v>2</v>
      </c>
      <c r="F3" s="3" t="s">
        <v>3</v>
      </c>
      <c r="H3" s="3" t="s">
        <v>4</v>
      </c>
      <c r="Q3" s="3" t="s">
        <v>5</v>
      </c>
    </row>
    <row r="4" spans="1:25" ht="13">
      <c r="A4" t="s">
        <v>6</v>
      </c>
      <c r="C4" t="s">
        <v>7</v>
      </c>
      <c r="F4" s="3">
        <v>6751.76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13</v>
      </c>
      <c r="V4" t="s">
        <v>21</v>
      </c>
      <c r="W4" s="3" t="s">
        <v>22</v>
      </c>
    </row>
    <row r="5" spans="1:25" ht="13">
      <c r="A5" s="1">
        <v>43839</v>
      </c>
      <c r="C5" t="s">
        <v>23</v>
      </c>
      <c r="D5" s="3">
        <v>10</v>
      </c>
      <c r="E5" s="3">
        <f t="shared" ref="E5:E16" si="0">SUM(Q5:V5)</f>
        <v>0</v>
      </c>
      <c r="F5" s="3">
        <f>F4+D5-E5</f>
        <v>6761.76</v>
      </c>
      <c r="G5" s="3" t="s">
        <v>8</v>
      </c>
      <c r="H5" s="3">
        <v>10</v>
      </c>
    </row>
    <row r="6" spans="1:25" ht="13">
      <c r="A6" s="1">
        <v>43839</v>
      </c>
      <c r="C6" t="s">
        <v>24</v>
      </c>
      <c r="D6" s="3">
        <f t="shared" ref="D6:D40" si="1">SUM(H6:O6)</f>
        <v>100</v>
      </c>
      <c r="E6" s="3">
        <f t="shared" si="0"/>
        <v>0</v>
      </c>
      <c r="F6" s="3">
        <f t="shared" ref="F6:F34" si="2">F5+D6-E6</f>
        <v>6861.76</v>
      </c>
      <c r="G6" s="3" t="s">
        <v>8</v>
      </c>
      <c r="H6" s="3">
        <v>100</v>
      </c>
    </row>
    <row r="7" spans="1:25" ht="13">
      <c r="A7" s="1">
        <v>43839</v>
      </c>
      <c r="B7" t="s">
        <v>25</v>
      </c>
      <c r="C7" t="s">
        <v>26</v>
      </c>
      <c r="D7" s="3">
        <f t="shared" si="1"/>
        <v>0</v>
      </c>
      <c r="E7" s="3">
        <f t="shared" si="0"/>
        <v>300</v>
      </c>
      <c r="F7" s="3">
        <f t="shared" si="2"/>
        <v>6561.76</v>
      </c>
      <c r="G7" s="3" t="s">
        <v>8</v>
      </c>
      <c r="Q7" s="3">
        <v>300</v>
      </c>
    </row>
    <row r="8" spans="1:25" ht="13">
      <c r="A8" s="1">
        <v>44021</v>
      </c>
      <c r="C8" t="s">
        <v>27</v>
      </c>
      <c r="D8" s="3">
        <f t="shared" si="1"/>
        <v>400</v>
      </c>
      <c r="E8" s="3">
        <f t="shared" si="0"/>
        <v>0</v>
      </c>
      <c r="F8" s="3">
        <f t="shared" si="2"/>
        <v>6961.76</v>
      </c>
      <c r="G8" s="3" t="s">
        <v>8</v>
      </c>
      <c r="O8" s="3">
        <v>400</v>
      </c>
    </row>
    <row r="9" spans="1:25" ht="13">
      <c r="A9" s="1">
        <v>44021</v>
      </c>
      <c r="C9" t="s">
        <v>28</v>
      </c>
      <c r="D9" s="3">
        <f t="shared" si="1"/>
        <v>0</v>
      </c>
      <c r="E9" s="5">
        <f t="shared" si="0"/>
        <v>420</v>
      </c>
      <c r="F9" s="3">
        <f t="shared" si="2"/>
        <v>6541.76</v>
      </c>
      <c r="G9" s="3" t="s">
        <v>8</v>
      </c>
      <c r="U9" s="3">
        <v>420</v>
      </c>
    </row>
    <row r="10" spans="1:25" ht="13">
      <c r="A10" s="1">
        <v>44052</v>
      </c>
      <c r="C10" t="s">
        <v>23</v>
      </c>
      <c r="D10" s="3">
        <f t="shared" si="1"/>
        <v>10</v>
      </c>
      <c r="E10" s="3">
        <f t="shared" si="0"/>
        <v>0</v>
      </c>
      <c r="F10" s="3">
        <f t="shared" si="2"/>
        <v>6551.76</v>
      </c>
      <c r="G10" s="3" t="s">
        <v>8</v>
      </c>
      <c r="H10" s="3">
        <v>10</v>
      </c>
    </row>
    <row r="11" spans="1:25" ht="13">
      <c r="A11" t="s">
        <v>29</v>
      </c>
      <c r="C11" t="s">
        <v>23</v>
      </c>
      <c r="D11" s="3">
        <f t="shared" si="1"/>
        <v>10</v>
      </c>
      <c r="E11" s="3">
        <f t="shared" si="0"/>
        <v>0</v>
      </c>
      <c r="F11" s="3">
        <f t="shared" si="2"/>
        <v>6561.76</v>
      </c>
      <c r="G11" s="3" t="s">
        <v>8</v>
      </c>
      <c r="H11" s="3">
        <v>10</v>
      </c>
    </row>
    <row r="12" spans="1:25" ht="15">
      <c r="A12" t="s">
        <v>30</v>
      </c>
      <c r="C12" t="s">
        <v>31</v>
      </c>
      <c r="D12" s="3">
        <f t="shared" si="1"/>
        <v>0</v>
      </c>
      <c r="E12" s="3">
        <f t="shared" si="0"/>
        <v>52.9</v>
      </c>
      <c r="F12" s="3">
        <f t="shared" si="2"/>
        <v>6508.8600000000006</v>
      </c>
      <c r="G12" s="3" t="s">
        <v>8</v>
      </c>
      <c r="R12" s="3">
        <v>52.9</v>
      </c>
      <c r="Y12" s="8"/>
    </row>
    <row r="13" spans="1:25" ht="13">
      <c r="A13" t="s">
        <v>30</v>
      </c>
      <c r="C13" t="s">
        <v>31</v>
      </c>
      <c r="D13" s="3">
        <f t="shared" si="1"/>
        <v>0</v>
      </c>
      <c r="E13" s="3">
        <f t="shared" si="0"/>
        <v>91.04</v>
      </c>
      <c r="F13" s="3">
        <f t="shared" si="2"/>
        <v>6417.8200000000006</v>
      </c>
      <c r="G13" s="3" t="s">
        <v>8</v>
      </c>
      <c r="R13" s="3">
        <v>91.04</v>
      </c>
    </row>
    <row r="14" spans="1:25" ht="13">
      <c r="A14" t="s">
        <v>32</v>
      </c>
      <c r="C14" t="s">
        <v>33</v>
      </c>
      <c r="D14" s="3">
        <f t="shared" si="1"/>
        <v>50</v>
      </c>
      <c r="E14" s="3">
        <f t="shared" si="0"/>
        <v>0</v>
      </c>
      <c r="F14" s="3">
        <f t="shared" si="2"/>
        <v>6467.8200000000006</v>
      </c>
      <c r="G14" s="3" t="s">
        <v>8</v>
      </c>
      <c r="H14" s="3">
        <v>50</v>
      </c>
    </row>
    <row r="15" spans="1:25" ht="13">
      <c r="A15" t="s">
        <v>34</v>
      </c>
      <c r="C15" t="s">
        <v>23</v>
      </c>
      <c r="D15" s="3">
        <f t="shared" si="1"/>
        <v>10</v>
      </c>
      <c r="E15" s="3">
        <f t="shared" si="0"/>
        <v>0</v>
      </c>
      <c r="F15" s="3">
        <f t="shared" si="2"/>
        <v>6477.8200000000006</v>
      </c>
      <c r="G15" s="3" t="s">
        <v>8</v>
      </c>
      <c r="H15" s="3">
        <v>10</v>
      </c>
    </row>
    <row r="16" spans="1:25" ht="13">
      <c r="A16" t="s">
        <v>35</v>
      </c>
      <c r="C16" t="s">
        <v>23</v>
      </c>
      <c r="D16" s="3">
        <f t="shared" si="1"/>
        <v>10</v>
      </c>
      <c r="E16" s="3">
        <f t="shared" si="0"/>
        <v>0</v>
      </c>
      <c r="F16" s="3">
        <f t="shared" si="2"/>
        <v>6487.8200000000006</v>
      </c>
      <c r="G16" s="3" t="s">
        <v>8</v>
      </c>
      <c r="H16" s="3">
        <v>10</v>
      </c>
    </row>
    <row r="17" spans="1:19" ht="13">
      <c r="A17" s="1">
        <v>43840</v>
      </c>
      <c r="C17" t="s">
        <v>24</v>
      </c>
      <c r="D17" s="3">
        <f t="shared" si="1"/>
        <v>100</v>
      </c>
      <c r="E17" s="3">
        <f t="shared" ref="E17:E18" si="3">SUM(Q17:V17)</f>
        <v>0</v>
      </c>
      <c r="F17" s="3">
        <f t="shared" si="2"/>
        <v>6587.8200000000006</v>
      </c>
      <c r="G17" s="3" t="s">
        <v>8</v>
      </c>
      <c r="H17" s="3">
        <v>100</v>
      </c>
    </row>
    <row r="18" spans="1:19" ht="13">
      <c r="A18" s="1">
        <v>43840</v>
      </c>
      <c r="B18" t="s">
        <v>25</v>
      </c>
      <c r="C18" t="s">
        <v>26</v>
      </c>
      <c r="D18" s="3">
        <f t="shared" si="1"/>
        <v>0</v>
      </c>
      <c r="E18" s="3">
        <f t="shared" si="3"/>
        <v>300</v>
      </c>
      <c r="F18" s="3">
        <f t="shared" si="2"/>
        <v>6287.8200000000006</v>
      </c>
      <c r="G18" s="3" t="s">
        <v>8</v>
      </c>
      <c r="Q18" s="3">
        <v>300</v>
      </c>
    </row>
    <row r="19" spans="1:19" ht="13">
      <c r="A19" s="1">
        <v>43961</v>
      </c>
      <c r="C19" t="s">
        <v>23</v>
      </c>
      <c r="D19" s="3">
        <f t="shared" si="1"/>
        <v>10</v>
      </c>
      <c r="E19" s="3">
        <f>SUM(Q19:V19)</f>
        <v>0</v>
      </c>
      <c r="F19" s="3">
        <f t="shared" si="2"/>
        <v>6297.8200000000006</v>
      </c>
      <c r="G19" s="3" t="s">
        <v>8</v>
      </c>
      <c r="H19" s="3">
        <v>10</v>
      </c>
    </row>
    <row r="20" spans="1:19" ht="13">
      <c r="A20" s="1">
        <v>44022</v>
      </c>
      <c r="C20" t="s">
        <v>27</v>
      </c>
      <c r="D20" s="3">
        <f t="shared" si="1"/>
        <v>400</v>
      </c>
      <c r="E20" s="3">
        <f>SUM(Q20:V20)</f>
        <v>0</v>
      </c>
      <c r="F20" s="3">
        <f t="shared" si="2"/>
        <v>6697.8200000000006</v>
      </c>
      <c r="G20" s="3" t="s">
        <v>8</v>
      </c>
      <c r="O20" s="3">
        <v>400</v>
      </c>
    </row>
    <row r="21" spans="1:19" ht="13">
      <c r="A21" s="1">
        <v>44053</v>
      </c>
      <c r="C21" t="s">
        <v>36</v>
      </c>
      <c r="D21" s="3">
        <f t="shared" si="1"/>
        <v>0</v>
      </c>
      <c r="E21" s="3">
        <f t="shared" ref="E21:E22" si="4">SUM(Q21:V21)</f>
        <v>10</v>
      </c>
      <c r="F21" s="3">
        <f t="shared" si="2"/>
        <v>6687.8200000000006</v>
      </c>
      <c r="G21" s="3" t="s">
        <v>8</v>
      </c>
      <c r="S21" s="3">
        <v>10</v>
      </c>
    </row>
    <row r="22" spans="1:19" ht="13">
      <c r="A22" s="1">
        <v>44053</v>
      </c>
      <c r="C22" t="s">
        <v>36</v>
      </c>
      <c r="D22" s="3">
        <f t="shared" si="1"/>
        <v>0</v>
      </c>
      <c r="E22" s="3">
        <f t="shared" si="4"/>
        <v>343.43</v>
      </c>
      <c r="F22" s="3">
        <f t="shared" si="2"/>
        <v>6344.39</v>
      </c>
      <c r="G22" s="3" t="s">
        <v>8</v>
      </c>
      <c r="S22" s="3">
        <v>343.43</v>
      </c>
    </row>
    <row r="23" spans="1:19" ht="13">
      <c r="A23" s="1">
        <v>44175</v>
      </c>
      <c r="C23" t="s">
        <v>23</v>
      </c>
      <c r="D23" s="3">
        <f t="shared" si="1"/>
        <v>10</v>
      </c>
      <c r="E23" s="3">
        <f t="shared" ref="E23:E34" si="5">SUM(Q23:V23)</f>
        <v>0</v>
      </c>
      <c r="F23" s="3">
        <f t="shared" si="2"/>
        <v>6354.39</v>
      </c>
      <c r="G23" s="3" t="s">
        <v>8</v>
      </c>
      <c r="H23" s="3">
        <v>10</v>
      </c>
    </row>
    <row r="24" spans="1:19" ht="13">
      <c r="A24" s="1" t="s">
        <v>37</v>
      </c>
      <c r="C24" t="s">
        <v>33</v>
      </c>
      <c r="D24" s="3">
        <f t="shared" si="1"/>
        <v>50</v>
      </c>
      <c r="E24" s="3">
        <f t="shared" si="5"/>
        <v>0</v>
      </c>
      <c r="F24" s="3">
        <f t="shared" si="2"/>
        <v>6404.39</v>
      </c>
      <c r="G24" s="3" t="s">
        <v>8</v>
      </c>
      <c r="H24" s="3">
        <v>50</v>
      </c>
    </row>
    <row r="25" spans="1:19" ht="13">
      <c r="A25" s="1" t="s">
        <v>38</v>
      </c>
      <c r="C25" t="s">
        <v>31</v>
      </c>
      <c r="D25" s="3">
        <f t="shared" si="1"/>
        <v>0</v>
      </c>
      <c r="E25" s="3">
        <f t="shared" si="5"/>
        <v>52.84</v>
      </c>
      <c r="F25" s="3">
        <f t="shared" si="2"/>
        <v>6351.55</v>
      </c>
      <c r="G25" s="3" t="s">
        <v>8</v>
      </c>
      <c r="R25" s="3">
        <v>52.84</v>
      </c>
    </row>
    <row r="26" spans="1:19" ht="13">
      <c r="A26" t="s">
        <v>38</v>
      </c>
      <c r="C26" t="s">
        <v>31</v>
      </c>
      <c r="D26" s="3">
        <f t="shared" si="1"/>
        <v>0</v>
      </c>
      <c r="E26" s="3">
        <f t="shared" si="5"/>
        <v>91.08</v>
      </c>
      <c r="F26" s="3">
        <f t="shared" si="2"/>
        <v>6260.47</v>
      </c>
      <c r="G26" s="3" t="s">
        <v>8</v>
      </c>
      <c r="R26" s="3">
        <v>91.08</v>
      </c>
    </row>
    <row r="27" spans="1:19" ht="13">
      <c r="A27" t="s">
        <v>39</v>
      </c>
      <c r="C27" t="s">
        <v>23</v>
      </c>
      <c r="D27" s="3">
        <f t="shared" si="1"/>
        <v>10</v>
      </c>
      <c r="E27" s="3">
        <f t="shared" si="5"/>
        <v>0</v>
      </c>
      <c r="F27" s="3">
        <f t="shared" si="2"/>
        <v>6270.47</v>
      </c>
      <c r="G27" s="3" t="s">
        <v>8</v>
      </c>
      <c r="H27" s="3">
        <v>10</v>
      </c>
    </row>
    <row r="28" spans="1:19" ht="13">
      <c r="A28" t="s">
        <v>40</v>
      </c>
      <c r="C28" t="s">
        <v>23</v>
      </c>
      <c r="D28" s="3">
        <f t="shared" si="1"/>
        <v>10</v>
      </c>
      <c r="E28" s="3">
        <f t="shared" si="5"/>
        <v>0</v>
      </c>
      <c r="F28" s="3">
        <f t="shared" si="2"/>
        <v>6280.47</v>
      </c>
      <c r="G28" s="3" t="s">
        <v>8</v>
      </c>
      <c r="H28" s="3">
        <v>10</v>
      </c>
    </row>
    <row r="29" spans="1:19" ht="13">
      <c r="A29" s="1">
        <v>43872</v>
      </c>
      <c r="C29" t="s">
        <v>24</v>
      </c>
      <c r="D29" s="3">
        <f t="shared" si="1"/>
        <v>100</v>
      </c>
      <c r="E29" s="3">
        <f t="shared" si="5"/>
        <v>0</v>
      </c>
      <c r="F29" s="3">
        <f t="shared" si="2"/>
        <v>6380.47</v>
      </c>
      <c r="G29" s="3" t="s">
        <v>8</v>
      </c>
      <c r="H29" s="3">
        <v>100</v>
      </c>
    </row>
    <row r="30" spans="1:19" ht="13">
      <c r="A30" s="1">
        <v>43872</v>
      </c>
      <c r="C30" t="s">
        <v>26</v>
      </c>
      <c r="D30" s="3">
        <f t="shared" si="1"/>
        <v>0</v>
      </c>
      <c r="E30" s="3">
        <f t="shared" si="5"/>
        <v>300</v>
      </c>
      <c r="F30" s="3">
        <f t="shared" si="2"/>
        <v>6080.47</v>
      </c>
      <c r="G30" s="3" t="s">
        <v>8</v>
      </c>
      <c r="Q30" s="3">
        <v>300</v>
      </c>
    </row>
    <row r="31" spans="1:19" ht="13">
      <c r="A31" s="1">
        <v>43962</v>
      </c>
      <c r="C31" t="s">
        <v>41</v>
      </c>
      <c r="D31" s="3">
        <f t="shared" si="1"/>
        <v>282.91000000000003</v>
      </c>
      <c r="E31" s="3">
        <f t="shared" si="5"/>
        <v>0</v>
      </c>
      <c r="F31" s="3">
        <f t="shared" si="2"/>
        <v>6363.38</v>
      </c>
      <c r="G31" s="3" t="s">
        <v>8</v>
      </c>
      <c r="H31" s="3">
        <v>282.91000000000003</v>
      </c>
    </row>
    <row r="32" spans="1:19" ht="13">
      <c r="A32" s="1">
        <v>43901</v>
      </c>
      <c r="C32" t="s">
        <v>23</v>
      </c>
      <c r="D32" s="3">
        <f t="shared" si="1"/>
        <v>10</v>
      </c>
      <c r="E32" s="3">
        <f t="shared" si="5"/>
        <v>0</v>
      </c>
      <c r="F32" s="3">
        <f t="shared" si="2"/>
        <v>6373.38</v>
      </c>
      <c r="G32" s="3" t="s">
        <v>8</v>
      </c>
      <c r="H32" s="3">
        <v>10</v>
      </c>
    </row>
    <row r="33" spans="1:21" ht="13">
      <c r="A33" s="1">
        <v>44085</v>
      </c>
      <c r="C33" t="s">
        <v>27</v>
      </c>
      <c r="D33" s="3">
        <f t="shared" si="1"/>
        <v>400</v>
      </c>
      <c r="E33" s="3">
        <f t="shared" si="5"/>
        <v>0</v>
      </c>
      <c r="F33" s="3">
        <f t="shared" si="2"/>
        <v>6773.38</v>
      </c>
      <c r="G33" s="3" t="s">
        <v>8</v>
      </c>
      <c r="O33" s="3">
        <v>400</v>
      </c>
    </row>
    <row r="34" spans="1:21" ht="13">
      <c r="A34" s="1">
        <v>44115</v>
      </c>
      <c r="C34" t="s">
        <v>23</v>
      </c>
      <c r="D34" s="3">
        <f t="shared" si="1"/>
        <v>10</v>
      </c>
      <c r="E34" s="3">
        <f t="shared" si="5"/>
        <v>0</v>
      </c>
      <c r="F34" s="3">
        <f t="shared" si="2"/>
        <v>6783.38</v>
      </c>
      <c r="G34" s="3" t="s">
        <v>8</v>
      </c>
      <c r="H34" s="3">
        <v>10</v>
      </c>
    </row>
    <row r="35" spans="1:21" ht="13">
      <c r="A35" s="1" t="s">
        <v>42</v>
      </c>
      <c r="C35" t="s">
        <v>43</v>
      </c>
      <c r="D35" s="3">
        <f t="shared" si="1"/>
        <v>0</v>
      </c>
      <c r="E35" s="3">
        <f t="shared" ref="E35:E36" si="6">SUM(Q35:V35)</f>
        <v>1622.4</v>
      </c>
      <c r="F35" s="3">
        <f t="shared" ref="F35:F42" si="7">F34+D35-E35</f>
        <v>5160.9799999999996</v>
      </c>
      <c r="G35" s="3" t="s">
        <v>8</v>
      </c>
      <c r="U35" s="3">
        <v>1622.4</v>
      </c>
    </row>
    <row r="36" spans="1:21" ht="13">
      <c r="A36" s="1" t="s">
        <v>44</v>
      </c>
      <c r="C36" t="s">
        <v>23</v>
      </c>
      <c r="D36" s="3">
        <f t="shared" si="1"/>
        <v>10</v>
      </c>
      <c r="E36" s="3">
        <f t="shared" si="6"/>
        <v>0</v>
      </c>
      <c r="F36" s="3">
        <f t="shared" si="7"/>
        <v>5170.9799999999996</v>
      </c>
      <c r="G36" s="3" t="s">
        <v>8</v>
      </c>
      <c r="H36" s="3">
        <v>10</v>
      </c>
    </row>
    <row r="37" spans="1:21" ht="13">
      <c r="A37" s="1" t="s">
        <v>45</v>
      </c>
      <c r="C37" t="s">
        <v>31</v>
      </c>
      <c r="D37" s="3">
        <f t="shared" si="1"/>
        <v>0</v>
      </c>
      <c r="E37" s="3">
        <f t="shared" ref="E37:E38" si="8">SUM(Q37:V37)</f>
        <v>52.84</v>
      </c>
      <c r="F37" s="3">
        <f t="shared" si="7"/>
        <v>5118.1399999999994</v>
      </c>
      <c r="G37" s="3" t="s">
        <v>8</v>
      </c>
      <c r="R37" s="3">
        <v>52.84</v>
      </c>
    </row>
    <row r="38" spans="1:21" ht="13">
      <c r="A38" t="s">
        <v>45</v>
      </c>
      <c r="C38" t="s">
        <v>31</v>
      </c>
      <c r="D38" s="3">
        <f t="shared" si="1"/>
        <v>0</v>
      </c>
      <c r="E38" s="3">
        <f t="shared" si="8"/>
        <v>91.08</v>
      </c>
      <c r="F38" s="3">
        <f t="shared" si="7"/>
        <v>5027.0599999999995</v>
      </c>
      <c r="G38" s="3" t="s">
        <v>8</v>
      </c>
      <c r="R38" s="3">
        <v>91.08</v>
      </c>
    </row>
    <row r="39" spans="1:21" ht="13">
      <c r="A39" t="s">
        <v>46</v>
      </c>
      <c r="C39" t="s">
        <v>33</v>
      </c>
      <c r="D39" s="3">
        <f t="shared" si="1"/>
        <v>50</v>
      </c>
      <c r="E39" s="3">
        <f>SUM(Q39:V39)</f>
        <v>0</v>
      </c>
      <c r="F39" s="3">
        <f t="shared" si="7"/>
        <v>5077.0599999999995</v>
      </c>
      <c r="G39" s="3" t="s">
        <v>8</v>
      </c>
      <c r="H39" s="3">
        <v>50</v>
      </c>
    </row>
    <row r="40" spans="1:21" ht="13">
      <c r="A40" t="s">
        <v>47</v>
      </c>
      <c r="C40" t="s">
        <v>23</v>
      </c>
      <c r="D40" s="3">
        <f t="shared" si="1"/>
        <v>10</v>
      </c>
      <c r="E40" s="3">
        <f>SUM(Q40:V40)</f>
        <v>0</v>
      </c>
      <c r="F40" s="3">
        <f t="shared" si="7"/>
        <v>5087.0599999999995</v>
      </c>
      <c r="G40" s="3" t="s">
        <v>8</v>
      </c>
      <c r="H40" s="3">
        <v>10</v>
      </c>
    </row>
    <row r="41" spans="1:21" ht="13">
      <c r="A41" s="1" t="s">
        <v>48</v>
      </c>
      <c r="C41" t="s">
        <v>23</v>
      </c>
      <c r="D41" s="3">
        <v>10</v>
      </c>
      <c r="E41" s="3">
        <f>SUM(Q41:V41)</f>
        <v>0</v>
      </c>
      <c r="F41" s="3">
        <f t="shared" si="7"/>
        <v>5097.0599999999995</v>
      </c>
      <c r="G41" s="3" t="s">
        <v>8</v>
      </c>
      <c r="H41" s="3">
        <v>10</v>
      </c>
    </row>
    <row r="42" spans="1:21" ht="13">
      <c r="A42" s="1">
        <v>44227</v>
      </c>
      <c r="C42" t="s">
        <v>24</v>
      </c>
      <c r="D42" s="3">
        <v>100</v>
      </c>
      <c r="E42" s="3">
        <f>SUM(Q42:V42)</f>
        <v>0</v>
      </c>
      <c r="F42" s="3">
        <f t="shared" si="7"/>
        <v>5197.0599999999995</v>
      </c>
      <c r="G42" s="3" t="s">
        <v>8</v>
      </c>
      <c r="H42" s="3">
        <v>100</v>
      </c>
    </row>
    <row r="43" spans="1:21" ht="13">
      <c r="A43" s="1">
        <v>44227</v>
      </c>
      <c r="B43" t="s">
        <v>49</v>
      </c>
      <c r="C43" t="s">
        <v>26</v>
      </c>
      <c r="D43" s="3">
        <f>SUM(H43:O43)</f>
        <v>0</v>
      </c>
      <c r="E43" s="3">
        <f t="shared" ref="E43:E45" si="9">SUM(Q43:V43)</f>
        <v>300</v>
      </c>
      <c r="F43" s="3">
        <f t="shared" ref="F43:F48" si="10">F42+D43-E43</f>
        <v>4897.0599999999995</v>
      </c>
      <c r="G43" s="3" t="s">
        <v>8</v>
      </c>
      <c r="Q43" s="3">
        <v>300</v>
      </c>
    </row>
    <row r="44" spans="1:21" ht="13">
      <c r="A44" s="1">
        <v>44377</v>
      </c>
      <c r="C44" t="s">
        <v>27</v>
      </c>
      <c r="D44" s="3">
        <f>SUM(H44:O44)</f>
        <v>400</v>
      </c>
      <c r="E44" s="3">
        <f t="shared" si="9"/>
        <v>0</v>
      </c>
      <c r="F44" s="3">
        <f t="shared" si="10"/>
        <v>5297.0599999999995</v>
      </c>
      <c r="G44" s="3" t="s">
        <v>8</v>
      </c>
      <c r="O44" s="3">
        <v>400</v>
      </c>
    </row>
    <row r="45" spans="1:21" ht="13">
      <c r="A45" s="1">
        <v>44377</v>
      </c>
      <c r="C45" t="s">
        <v>23</v>
      </c>
      <c r="D45" s="3">
        <v>10</v>
      </c>
      <c r="E45" s="3">
        <f t="shared" si="9"/>
        <v>0</v>
      </c>
      <c r="F45" s="3">
        <f t="shared" si="10"/>
        <v>5307.0599999999995</v>
      </c>
      <c r="G45" s="3" t="s">
        <v>8</v>
      </c>
      <c r="H45" s="3">
        <v>10</v>
      </c>
    </row>
    <row r="46" spans="1:21" ht="13">
      <c r="A46" s="1" t="s">
        <v>50</v>
      </c>
      <c r="C46" t="s">
        <v>51</v>
      </c>
      <c r="D46" s="3">
        <f t="shared" ref="D46:D59" si="11">SUM(H46:O46)</f>
        <v>0</v>
      </c>
      <c r="E46" s="3">
        <f t="shared" ref="E46" si="12">SUM(Q46:V46)</f>
        <v>120</v>
      </c>
      <c r="F46" s="3">
        <f t="shared" si="10"/>
        <v>5187.0599999999995</v>
      </c>
      <c r="G46" s="3" t="s">
        <v>8</v>
      </c>
      <c r="U46" s="3">
        <v>120</v>
      </c>
    </row>
    <row r="47" spans="1:21" ht="13">
      <c r="A47" s="1" t="s">
        <v>52</v>
      </c>
      <c r="C47" t="s">
        <v>31</v>
      </c>
      <c r="D47" s="3">
        <f t="shared" si="11"/>
        <v>0</v>
      </c>
      <c r="E47" s="3">
        <v>52.84</v>
      </c>
      <c r="F47" s="3">
        <f t="shared" si="10"/>
        <v>5134.2199999999993</v>
      </c>
      <c r="G47" s="3" t="s">
        <v>8</v>
      </c>
      <c r="R47" s="3">
        <v>52.84</v>
      </c>
    </row>
    <row r="48" spans="1:21" ht="13">
      <c r="A48" t="s">
        <v>52</v>
      </c>
      <c r="C48" t="s">
        <v>31</v>
      </c>
      <c r="D48" s="3">
        <f t="shared" si="11"/>
        <v>0</v>
      </c>
      <c r="E48" s="3">
        <v>91.08</v>
      </c>
      <c r="F48" s="3">
        <f t="shared" si="10"/>
        <v>5043.1399999999994</v>
      </c>
      <c r="G48" s="3" t="s">
        <v>8</v>
      </c>
      <c r="R48" s="3">
        <v>91.08</v>
      </c>
    </row>
    <row r="49" spans="1:18" ht="13">
      <c r="A49" t="s">
        <v>53</v>
      </c>
      <c r="C49" t="s">
        <v>33</v>
      </c>
      <c r="D49" s="3">
        <f t="shared" si="11"/>
        <v>50</v>
      </c>
      <c r="F49" s="3">
        <f t="shared" ref="F49:F51" si="13">F48+D49-E49</f>
        <v>5093.1399999999994</v>
      </c>
      <c r="G49" s="3" t="s">
        <v>8</v>
      </c>
      <c r="H49" s="3">
        <v>50</v>
      </c>
    </row>
    <row r="50" spans="1:18" ht="13">
      <c r="A50" t="s">
        <v>54</v>
      </c>
      <c r="C50" t="s">
        <v>55</v>
      </c>
      <c r="D50" s="3">
        <f t="shared" si="11"/>
        <v>300</v>
      </c>
      <c r="F50" s="3">
        <f t="shared" si="13"/>
        <v>5393.1399999999994</v>
      </c>
      <c r="G50" s="3" t="s">
        <v>8</v>
      </c>
      <c r="K50" s="3">
        <v>300</v>
      </c>
    </row>
    <row r="51" spans="1:18" ht="13">
      <c r="A51" t="s">
        <v>56</v>
      </c>
      <c r="C51" t="s">
        <v>55</v>
      </c>
      <c r="D51" s="3">
        <f t="shared" si="11"/>
        <v>500</v>
      </c>
      <c r="F51" s="3">
        <f t="shared" si="13"/>
        <v>5893.1399999999994</v>
      </c>
      <c r="G51" s="3" t="s">
        <v>8</v>
      </c>
      <c r="K51" s="3">
        <v>500</v>
      </c>
    </row>
    <row r="52" spans="1:18" ht="13">
      <c r="A52" s="1">
        <v>44229</v>
      </c>
      <c r="C52" t="s">
        <v>24</v>
      </c>
      <c r="D52" s="3">
        <f t="shared" si="11"/>
        <v>100</v>
      </c>
      <c r="E52" s="3">
        <f t="shared" ref="E52:E72" si="14">SUM(Q52:V52)</f>
        <v>0</v>
      </c>
      <c r="F52" s="3">
        <f>F51+D52-E52</f>
        <v>5993.1399999999994</v>
      </c>
      <c r="H52" s="3">
        <v>100</v>
      </c>
    </row>
    <row r="53" spans="1:18" ht="13">
      <c r="A53" s="1">
        <v>44229</v>
      </c>
      <c r="B53" t="s">
        <v>49</v>
      </c>
      <c r="C53" t="s">
        <v>26</v>
      </c>
      <c r="D53" s="3">
        <f t="shared" si="11"/>
        <v>0</v>
      </c>
      <c r="E53" s="3">
        <f t="shared" si="14"/>
        <v>300</v>
      </c>
      <c r="F53" s="3">
        <f t="shared" ref="F53:F62" si="15">F52+D53-E53</f>
        <v>5693.1399999999994</v>
      </c>
      <c r="Q53" s="3">
        <v>300</v>
      </c>
    </row>
    <row r="54" spans="1:18" ht="13">
      <c r="A54" s="1">
        <v>44233</v>
      </c>
      <c r="C54" t="s">
        <v>27</v>
      </c>
      <c r="D54" s="3">
        <f t="shared" si="11"/>
        <v>400</v>
      </c>
      <c r="E54" s="3">
        <f t="shared" si="14"/>
        <v>0</v>
      </c>
      <c r="F54" s="3">
        <f t="shared" si="15"/>
        <v>6093.1399999999994</v>
      </c>
      <c r="O54" s="3">
        <v>400</v>
      </c>
    </row>
    <row r="55" spans="1:18" ht="13">
      <c r="A55" s="1">
        <v>44237</v>
      </c>
      <c r="B55">
        <v>729</v>
      </c>
      <c r="C55" t="s">
        <v>41</v>
      </c>
      <c r="D55" s="3">
        <f t="shared" si="11"/>
        <v>30</v>
      </c>
      <c r="E55" s="3">
        <f t="shared" si="14"/>
        <v>0</v>
      </c>
      <c r="F55" s="3">
        <f t="shared" si="15"/>
        <v>6123.1399999999994</v>
      </c>
      <c r="H55" s="3">
        <v>30</v>
      </c>
    </row>
    <row r="56" spans="1:18" ht="13">
      <c r="A56" s="1">
        <v>44244</v>
      </c>
      <c r="B56">
        <v>730</v>
      </c>
      <c r="C56" t="s">
        <v>41</v>
      </c>
      <c r="D56" s="3">
        <f t="shared" si="11"/>
        <v>136</v>
      </c>
      <c r="E56" s="3">
        <f t="shared" si="14"/>
        <v>0</v>
      </c>
      <c r="F56" s="3">
        <f t="shared" si="15"/>
        <v>6259.1399999999994</v>
      </c>
      <c r="H56" s="3">
        <v>136</v>
      </c>
    </row>
    <row r="57" spans="1:18" ht="13">
      <c r="A57" s="1">
        <v>44244</v>
      </c>
      <c r="C57" t="s">
        <v>31</v>
      </c>
      <c r="D57" s="3">
        <f t="shared" si="11"/>
        <v>0</v>
      </c>
      <c r="E57" s="3">
        <f t="shared" si="14"/>
        <v>52.84</v>
      </c>
      <c r="F57" s="3">
        <f t="shared" si="15"/>
        <v>6206.2999999999993</v>
      </c>
      <c r="R57" s="3">
        <v>52.84</v>
      </c>
    </row>
    <row r="58" spans="1:18" ht="13">
      <c r="A58" s="1">
        <v>44244</v>
      </c>
      <c r="C58" t="s">
        <v>31</v>
      </c>
      <c r="D58" s="3">
        <f t="shared" si="11"/>
        <v>0</v>
      </c>
      <c r="E58" s="3">
        <f t="shared" si="14"/>
        <v>91.08</v>
      </c>
      <c r="F58" s="3">
        <f t="shared" si="15"/>
        <v>6115.2199999999993</v>
      </c>
      <c r="R58" s="3">
        <v>91.08</v>
      </c>
    </row>
    <row r="59" spans="1:18" ht="13">
      <c r="A59" s="1">
        <v>44246</v>
      </c>
      <c r="C59" t="s">
        <v>33</v>
      </c>
      <c r="D59" s="3">
        <f t="shared" si="11"/>
        <v>50</v>
      </c>
      <c r="E59" s="3">
        <f t="shared" si="14"/>
        <v>0</v>
      </c>
      <c r="F59" s="3">
        <f t="shared" si="15"/>
        <v>6165.2199999999993</v>
      </c>
      <c r="G59" s="3" t="s">
        <v>57</v>
      </c>
      <c r="H59" s="3">
        <v>50</v>
      </c>
    </row>
    <row r="60" spans="1:18" ht="13">
      <c r="A60" s="1">
        <v>44257</v>
      </c>
      <c r="C60" t="s">
        <v>24</v>
      </c>
      <c r="D60" s="3">
        <v>100</v>
      </c>
      <c r="E60" s="3">
        <f t="shared" si="14"/>
        <v>0</v>
      </c>
      <c r="F60" s="3">
        <f t="shared" si="15"/>
        <v>6265.2199999999993</v>
      </c>
      <c r="H60" s="3">
        <v>100</v>
      </c>
    </row>
    <row r="61" spans="1:18" ht="13">
      <c r="A61" s="1">
        <v>44257</v>
      </c>
      <c r="B61" t="s">
        <v>49</v>
      </c>
      <c r="C61" t="s">
        <v>26</v>
      </c>
      <c r="D61" s="3">
        <f>SUM(H61:O61)</f>
        <v>0</v>
      </c>
      <c r="E61" s="3">
        <f t="shared" si="14"/>
        <v>300</v>
      </c>
      <c r="F61" s="3">
        <f t="shared" si="15"/>
        <v>5965.2199999999993</v>
      </c>
      <c r="Q61" s="3">
        <v>300</v>
      </c>
    </row>
    <row r="62" spans="1:18" ht="13">
      <c r="A62" s="1">
        <v>44257</v>
      </c>
      <c r="C62" t="s">
        <v>27</v>
      </c>
      <c r="D62" s="3">
        <f>SUM(H62:O62)</f>
        <v>400</v>
      </c>
      <c r="E62" s="3">
        <f t="shared" si="14"/>
        <v>0</v>
      </c>
      <c r="F62" s="3">
        <f t="shared" si="15"/>
        <v>6365.2199999999993</v>
      </c>
      <c r="O62" s="3">
        <v>400</v>
      </c>
    </row>
    <row r="63" spans="1:18" ht="13">
      <c r="A63" s="1">
        <v>44272</v>
      </c>
      <c r="C63" t="s">
        <v>31</v>
      </c>
      <c r="D63" s="3">
        <f>SUM(H63:O63)</f>
        <v>0</v>
      </c>
      <c r="E63" s="3">
        <f t="shared" si="14"/>
        <v>52.84</v>
      </c>
      <c r="F63" s="3">
        <f t="shared" ref="F63:F73" si="16">F62+D63-E63</f>
        <v>6312.3799999999992</v>
      </c>
      <c r="R63" s="3">
        <v>52.84</v>
      </c>
    </row>
    <row r="64" spans="1:18" ht="13">
      <c r="A64" s="1">
        <v>44272</v>
      </c>
      <c r="C64" t="s">
        <v>31</v>
      </c>
      <c r="D64" s="3">
        <f>SUM(H64:O64)</f>
        <v>0</v>
      </c>
      <c r="E64" s="3">
        <f t="shared" si="14"/>
        <v>91.08</v>
      </c>
      <c r="F64" s="3">
        <f t="shared" si="16"/>
        <v>6221.2999999999993</v>
      </c>
      <c r="R64" s="3">
        <v>91.08</v>
      </c>
    </row>
    <row r="65" spans="1:20" ht="13">
      <c r="A65" s="1">
        <v>44274</v>
      </c>
      <c r="C65" t="s">
        <v>33</v>
      </c>
      <c r="D65" s="3">
        <f>SUM(H65:O65)</f>
        <v>50</v>
      </c>
      <c r="E65" s="3">
        <f t="shared" si="14"/>
        <v>0</v>
      </c>
      <c r="F65" s="3">
        <f t="shared" si="16"/>
        <v>6271.2999999999993</v>
      </c>
      <c r="G65" s="3" t="s">
        <v>57</v>
      </c>
      <c r="H65" s="3">
        <v>50</v>
      </c>
    </row>
    <row r="66" spans="1:20" ht="13">
      <c r="A66" s="1">
        <v>44286</v>
      </c>
      <c r="C66" t="s">
        <v>24</v>
      </c>
      <c r="D66" s="3">
        <v>100</v>
      </c>
      <c r="E66" s="3">
        <f t="shared" si="14"/>
        <v>0</v>
      </c>
      <c r="F66" s="3">
        <f t="shared" si="16"/>
        <v>6371.2999999999993</v>
      </c>
      <c r="H66" s="3">
        <v>100</v>
      </c>
    </row>
    <row r="67" spans="1:20" ht="13">
      <c r="A67" s="1">
        <v>44286</v>
      </c>
      <c r="B67" t="s">
        <v>49</v>
      </c>
      <c r="C67" t="s">
        <v>26</v>
      </c>
      <c r="D67" s="3">
        <f t="shared" ref="D67:D81" si="17">SUM(H67:O67)</f>
        <v>0</v>
      </c>
      <c r="E67" s="3">
        <f t="shared" si="14"/>
        <v>300</v>
      </c>
      <c r="F67" s="3">
        <f t="shared" si="16"/>
        <v>6071.2999999999993</v>
      </c>
      <c r="Q67" s="3">
        <v>300</v>
      </c>
    </row>
    <row r="68" spans="1:20" ht="13">
      <c r="A68" s="1">
        <v>44292</v>
      </c>
      <c r="C68" t="s">
        <v>27</v>
      </c>
      <c r="D68" s="3">
        <f t="shared" si="17"/>
        <v>400</v>
      </c>
      <c r="E68" s="3">
        <f t="shared" si="14"/>
        <v>0</v>
      </c>
      <c r="F68" s="3">
        <f t="shared" si="16"/>
        <v>6471.2999999999993</v>
      </c>
      <c r="G68" s="3" t="s">
        <v>8</v>
      </c>
      <c r="O68" s="3">
        <v>400</v>
      </c>
    </row>
    <row r="69" spans="1:20" ht="13">
      <c r="A69" s="1">
        <v>44293</v>
      </c>
      <c r="B69">
        <v>731</v>
      </c>
      <c r="C69" t="s">
        <v>58</v>
      </c>
      <c r="D69" s="3">
        <f t="shared" si="17"/>
        <v>241</v>
      </c>
      <c r="E69" s="3">
        <f t="shared" si="14"/>
        <v>0</v>
      </c>
      <c r="F69" s="3">
        <f t="shared" si="16"/>
        <v>6712.2999999999993</v>
      </c>
      <c r="H69" s="3">
        <v>241</v>
      </c>
    </row>
    <row r="70" spans="1:20" ht="13">
      <c r="A70" s="1">
        <v>44303</v>
      </c>
      <c r="C70" t="s">
        <v>31</v>
      </c>
      <c r="D70" s="3">
        <f t="shared" si="17"/>
        <v>0</v>
      </c>
      <c r="E70" s="3">
        <f t="shared" si="14"/>
        <v>52.84</v>
      </c>
      <c r="F70" s="3">
        <f t="shared" si="16"/>
        <v>6659.4599999999991</v>
      </c>
      <c r="R70" s="3">
        <v>52.84</v>
      </c>
    </row>
    <row r="71" spans="1:20" ht="13">
      <c r="A71" s="1">
        <v>44303</v>
      </c>
      <c r="C71" t="s">
        <v>31</v>
      </c>
      <c r="D71" s="3">
        <f t="shared" si="17"/>
        <v>0</v>
      </c>
      <c r="E71" s="3">
        <f t="shared" si="14"/>
        <v>91.08</v>
      </c>
      <c r="F71" s="3">
        <f t="shared" si="16"/>
        <v>6568.3799999999992</v>
      </c>
      <c r="R71" s="3">
        <v>91.08</v>
      </c>
    </row>
    <row r="72" spans="1:20" ht="13">
      <c r="A72" s="1">
        <v>44307</v>
      </c>
      <c r="C72" t="s">
        <v>33</v>
      </c>
      <c r="D72" s="3">
        <f t="shared" si="17"/>
        <v>50</v>
      </c>
      <c r="E72" s="3">
        <f t="shared" si="14"/>
        <v>0</v>
      </c>
      <c r="F72" s="3">
        <f t="shared" si="16"/>
        <v>6618.3799999999992</v>
      </c>
      <c r="G72" s="3" t="s">
        <v>8</v>
      </c>
      <c r="H72" s="3">
        <v>50</v>
      </c>
    </row>
    <row r="73" spans="1:20" ht="13">
      <c r="A73" s="1">
        <v>44308</v>
      </c>
      <c r="B73" t="s">
        <v>59</v>
      </c>
      <c r="C73" t="s">
        <v>60</v>
      </c>
      <c r="D73" s="3">
        <f t="shared" si="17"/>
        <v>0</v>
      </c>
      <c r="E73" s="3">
        <v>12</v>
      </c>
      <c r="F73" s="3">
        <f t="shared" si="16"/>
        <v>6606.3799999999992</v>
      </c>
      <c r="G73" s="3" t="s">
        <v>57</v>
      </c>
      <c r="T73" s="3">
        <v>12</v>
      </c>
    </row>
    <row r="74" spans="1:20" ht="13">
      <c r="A74" s="1">
        <v>44316</v>
      </c>
      <c r="C74" t="s">
        <v>24</v>
      </c>
      <c r="D74" s="3">
        <f t="shared" si="17"/>
        <v>100</v>
      </c>
      <c r="E74" s="3">
        <f>SUM(Q74:V74)</f>
        <v>0</v>
      </c>
      <c r="F74" s="3">
        <f t="shared" ref="F74:F87" si="18">F73+D74-E74</f>
        <v>6706.3799999999992</v>
      </c>
      <c r="H74" s="3">
        <v>100</v>
      </c>
    </row>
    <row r="75" spans="1:20" ht="13">
      <c r="A75" s="1">
        <v>44316</v>
      </c>
      <c r="B75" t="s">
        <v>49</v>
      </c>
      <c r="C75" t="s">
        <v>26</v>
      </c>
      <c r="D75" s="3">
        <f t="shared" si="17"/>
        <v>0</v>
      </c>
      <c r="E75" s="3">
        <f>SUM(Q75:V75)</f>
        <v>300</v>
      </c>
      <c r="F75" s="3">
        <f t="shared" si="18"/>
        <v>6406.3799999999992</v>
      </c>
      <c r="Q75" s="3">
        <v>300</v>
      </c>
    </row>
    <row r="76" spans="1:20" ht="13">
      <c r="A76" s="1">
        <v>44322</v>
      </c>
      <c r="C76" t="s">
        <v>27</v>
      </c>
      <c r="D76" s="3">
        <f t="shared" si="17"/>
        <v>400</v>
      </c>
      <c r="E76" s="3">
        <f>SUM(Q76:V76)</f>
        <v>0</v>
      </c>
      <c r="F76" s="3">
        <f t="shared" si="18"/>
        <v>6806.3799999999992</v>
      </c>
      <c r="O76" s="3">
        <v>400</v>
      </c>
    </row>
    <row r="77" spans="1:20" ht="13">
      <c r="A77" s="1">
        <v>44321</v>
      </c>
      <c r="C77" t="s">
        <v>61</v>
      </c>
      <c r="D77" s="3">
        <f t="shared" si="17"/>
        <v>0.04</v>
      </c>
      <c r="E77" s="3">
        <f>SUM(Q77:V77)</f>
        <v>0</v>
      </c>
      <c r="F77" s="3">
        <f t="shared" si="18"/>
        <v>6806.4199999999992</v>
      </c>
      <c r="N77" s="3">
        <v>0.04</v>
      </c>
    </row>
    <row r="78" spans="1:20" ht="13">
      <c r="A78" s="1">
        <v>44334</v>
      </c>
      <c r="B78" t="s">
        <v>62</v>
      </c>
      <c r="C78" t="s">
        <v>63</v>
      </c>
      <c r="D78" s="3">
        <f t="shared" si="17"/>
        <v>60</v>
      </c>
      <c r="E78" s="3">
        <f t="shared" ref="E78:E79" si="19">SUM(Q78:V78)</f>
        <v>0</v>
      </c>
      <c r="F78" s="3">
        <f t="shared" si="18"/>
        <v>6866.4199999999992</v>
      </c>
      <c r="H78" s="3">
        <v>60</v>
      </c>
    </row>
    <row r="79" spans="1:20" ht="13">
      <c r="A79" s="1">
        <v>43970</v>
      </c>
      <c r="C79" t="s">
        <v>33</v>
      </c>
      <c r="D79" s="3">
        <f t="shared" si="17"/>
        <v>50</v>
      </c>
      <c r="E79" s="3">
        <f t="shared" si="19"/>
        <v>0</v>
      </c>
      <c r="F79" s="3">
        <f t="shared" si="18"/>
        <v>6916.4199999999992</v>
      </c>
      <c r="H79" s="3">
        <v>50</v>
      </c>
    </row>
    <row r="80" spans="1:20" ht="13">
      <c r="A80" s="1">
        <v>43970</v>
      </c>
      <c r="C80" t="s">
        <v>31</v>
      </c>
      <c r="D80" s="3">
        <f t="shared" si="17"/>
        <v>0</v>
      </c>
      <c r="E80" s="3">
        <f t="shared" ref="E80:E92" si="20">SUM(Q80:V80)</f>
        <v>52.84</v>
      </c>
      <c r="F80" s="3">
        <f t="shared" si="18"/>
        <v>6863.579999999999</v>
      </c>
      <c r="R80" s="3">
        <v>52.84</v>
      </c>
    </row>
    <row r="81" spans="1:22" ht="13">
      <c r="A81" s="1">
        <v>43970</v>
      </c>
      <c r="C81" t="s">
        <v>31</v>
      </c>
      <c r="D81" s="3">
        <f t="shared" si="17"/>
        <v>0</v>
      </c>
      <c r="E81" s="3">
        <f t="shared" si="20"/>
        <v>91.08</v>
      </c>
      <c r="F81" s="3">
        <f t="shared" si="18"/>
        <v>6772.4999999999991</v>
      </c>
      <c r="G81" s="3" t="s">
        <v>8</v>
      </c>
      <c r="R81" s="3">
        <v>91.08</v>
      </c>
    </row>
    <row r="82" spans="1:22" ht="13">
      <c r="A82" s="1">
        <v>44337</v>
      </c>
      <c r="B82" t="s">
        <v>59</v>
      </c>
      <c r="C82" t="s">
        <v>64</v>
      </c>
      <c r="E82" s="3">
        <f t="shared" si="20"/>
        <v>100</v>
      </c>
      <c r="F82" s="3">
        <f t="shared" si="18"/>
        <v>6672.4999999999991</v>
      </c>
      <c r="V82">
        <v>100</v>
      </c>
    </row>
    <row r="83" spans="1:22" ht="13">
      <c r="A83" s="1">
        <v>44342</v>
      </c>
      <c r="B83" t="s">
        <v>62</v>
      </c>
      <c r="C83" t="s">
        <v>63</v>
      </c>
      <c r="D83" s="3">
        <f t="shared" ref="D83:D120" si="21">SUM(H83:O83)</f>
        <v>123</v>
      </c>
      <c r="E83" s="3">
        <f t="shared" si="20"/>
        <v>0</v>
      </c>
      <c r="F83" s="3">
        <f t="shared" si="18"/>
        <v>6795.4999999999991</v>
      </c>
      <c r="G83" s="3" t="s">
        <v>57</v>
      </c>
      <c r="H83" s="3">
        <v>123</v>
      </c>
    </row>
    <row r="84" spans="1:22" ht="13">
      <c r="A84" s="1">
        <v>44348</v>
      </c>
      <c r="C84" t="s">
        <v>61</v>
      </c>
      <c r="D84" s="3">
        <f t="shared" si="21"/>
        <v>0.35</v>
      </c>
      <c r="E84" s="3">
        <f t="shared" si="20"/>
        <v>0</v>
      </c>
      <c r="F84" s="3">
        <f t="shared" si="18"/>
        <v>6795.8499999999995</v>
      </c>
      <c r="N84" s="3">
        <v>0.35</v>
      </c>
    </row>
    <row r="85" spans="1:22" ht="13">
      <c r="A85" s="1">
        <v>43984</v>
      </c>
      <c r="C85" t="s">
        <v>24</v>
      </c>
      <c r="D85" s="3">
        <f t="shared" si="21"/>
        <v>100</v>
      </c>
      <c r="E85" s="3">
        <f t="shared" si="20"/>
        <v>0</v>
      </c>
      <c r="F85" s="3">
        <f t="shared" si="18"/>
        <v>6895.8499999999995</v>
      </c>
      <c r="H85" s="3">
        <v>100</v>
      </c>
    </row>
    <row r="86" spans="1:22" ht="13">
      <c r="A86" s="1">
        <v>43984</v>
      </c>
      <c r="C86" t="s">
        <v>26</v>
      </c>
      <c r="D86" s="3">
        <f t="shared" si="21"/>
        <v>0</v>
      </c>
      <c r="E86" s="3">
        <f t="shared" si="20"/>
        <v>300</v>
      </c>
      <c r="F86" s="3">
        <f t="shared" si="18"/>
        <v>6595.8499999999995</v>
      </c>
      <c r="G86" s="3" t="s">
        <v>8</v>
      </c>
      <c r="Q86" s="3">
        <v>300</v>
      </c>
    </row>
    <row r="87" spans="1:22" ht="13">
      <c r="A87" s="1">
        <v>44355</v>
      </c>
      <c r="B87" t="s">
        <v>62</v>
      </c>
      <c r="C87" t="s">
        <v>65</v>
      </c>
      <c r="D87" s="3">
        <f t="shared" si="21"/>
        <v>196.35</v>
      </c>
      <c r="E87" s="3">
        <f t="shared" si="20"/>
        <v>0</v>
      </c>
      <c r="F87" s="3">
        <f t="shared" si="18"/>
        <v>6792.2</v>
      </c>
      <c r="H87" s="3">
        <v>196.35</v>
      </c>
    </row>
    <row r="88" spans="1:22" ht="13">
      <c r="A88" s="1">
        <v>43988</v>
      </c>
      <c r="C88" t="s">
        <v>27</v>
      </c>
      <c r="D88" s="3">
        <f t="shared" si="21"/>
        <v>400</v>
      </c>
      <c r="E88" s="3">
        <f t="shared" si="20"/>
        <v>0</v>
      </c>
      <c r="F88" s="3">
        <f>F87+D88-E88</f>
        <v>7192.2</v>
      </c>
      <c r="G88" s="3" t="s">
        <v>8</v>
      </c>
      <c r="O88" s="3">
        <v>400</v>
      </c>
    </row>
    <row r="89" spans="1:22" ht="13">
      <c r="A89" s="1">
        <v>44362</v>
      </c>
      <c r="B89" t="s">
        <v>62</v>
      </c>
      <c r="C89" t="s">
        <v>63</v>
      </c>
      <c r="D89" s="3">
        <f t="shared" si="21"/>
        <v>30</v>
      </c>
      <c r="E89" s="3">
        <f t="shared" si="20"/>
        <v>0</v>
      </c>
      <c r="F89" s="3">
        <f t="shared" ref="F89:F110" si="22">F88+D89-E89</f>
        <v>7222.2</v>
      </c>
      <c r="H89" s="3">
        <v>30</v>
      </c>
    </row>
    <row r="90" spans="1:22" ht="13">
      <c r="A90" s="1">
        <v>44363</v>
      </c>
      <c r="B90">
        <v>651</v>
      </c>
      <c r="C90" t="s">
        <v>66</v>
      </c>
      <c r="D90" s="3">
        <f t="shared" si="21"/>
        <v>0</v>
      </c>
      <c r="E90" s="3">
        <f t="shared" si="20"/>
        <v>30</v>
      </c>
      <c r="F90" s="3">
        <f t="shared" si="22"/>
        <v>7192.2</v>
      </c>
      <c r="V90">
        <v>30</v>
      </c>
    </row>
    <row r="91" spans="1:22" ht="13">
      <c r="A91" s="1">
        <v>44364</v>
      </c>
      <c r="C91" t="s">
        <v>31</v>
      </c>
      <c r="D91" s="3">
        <f t="shared" si="21"/>
        <v>0</v>
      </c>
      <c r="E91" s="3">
        <f t="shared" si="20"/>
        <v>52.84</v>
      </c>
      <c r="F91" s="3">
        <f t="shared" si="22"/>
        <v>7139.36</v>
      </c>
      <c r="R91" s="3">
        <v>52.84</v>
      </c>
    </row>
    <row r="92" spans="1:22" ht="13">
      <c r="A92" s="1">
        <v>44364</v>
      </c>
      <c r="C92" t="s">
        <v>31</v>
      </c>
      <c r="D92" s="3">
        <f t="shared" si="21"/>
        <v>0</v>
      </c>
      <c r="E92" s="3">
        <f t="shared" si="20"/>
        <v>91.08</v>
      </c>
      <c r="F92" s="3">
        <f t="shared" si="22"/>
        <v>7048.28</v>
      </c>
      <c r="R92" s="3">
        <v>91.08</v>
      </c>
    </row>
    <row r="93" spans="1:22" ht="13">
      <c r="A93" s="1">
        <v>44366</v>
      </c>
      <c r="C93" t="s">
        <v>33</v>
      </c>
      <c r="D93" s="3">
        <f t="shared" si="21"/>
        <v>50</v>
      </c>
      <c r="E93" s="3">
        <f t="shared" ref="E93:E99" si="23">SUM(Q93:V93)</f>
        <v>0</v>
      </c>
      <c r="F93" s="3">
        <f t="shared" si="22"/>
        <v>7098.28</v>
      </c>
      <c r="G93" s="3" t="s">
        <v>57</v>
      </c>
      <c r="H93" s="3">
        <v>50</v>
      </c>
    </row>
    <row r="94" spans="1:22" ht="13">
      <c r="A94" s="1">
        <v>44377</v>
      </c>
      <c r="C94" t="s">
        <v>24</v>
      </c>
      <c r="D94" s="3">
        <f t="shared" si="21"/>
        <v>100</v>
      </c>
      <c r="E94" s="3">
        <f t="shared" si="23"/>
        <v>0</v>
      </c>
      <c r="F94" s="3">
        <f t="shared" si="22"/>
        <v>7198.28</v>
      </c>
      <c r="H94" s="3">
        <v>100</v>
      </c>
    </row>
    <row r="95" spans="1:22" ht="13">
      <c r="A95" s="1">
        <v>44377</v>
      </c>
      <c r="C95" t="s">
        <v>26</v>
      </c>
      <c r="D95" s="3">
        <f t="shared" si="21"/>
        <v>0</v>
      </c>
      <c r="E95" s="3">
        <f t="shared" si="23"/>
        <v>300</v>
      </c>
      <c r="F95" s="3">
        <f t="shared" si="22"/>
        <v>6898.28</v>
      </c>
      <c r="Q95" s="3">
        <v>300</v>
      </c>
    </row>
    <row r="96" spans="1:22" ht="13">
      <c r="A96" s="1">
        <v>44383</v>
      </c>
      <c r="C96" t="s">
        <v>67</v>
      </c>
      <c r="D96" s="3">
        <f t="shared" si="21"/>
        <v>23.25</v>
      </c>
      <c r="F96" s="3">
        <f t="shared" si="22"/>
        <v>6921.53</v>
      </c>
      <c r="H96" s="3">
        <v>23.25</v>
      </c>
    </row>
    <row r="97" spans="1:18" ht="13">
      <c r="A97" s="1">
        <v>44384</v>
      </c>
      <c r="C97" t="s">
        <v>27</v>
      </c>
      <c r="D97" s="3">
        <f t="shared" si="21"/>
        <v>400</v>
      </c>
      <c r="E97" s="3">
        <f t="shared" si="23"/>
        <v>0</v>
      </c>
      <c r="F97" s="3">
        <f t="shared" si="22"/>
        <v>7321.53</v>
      </c>
      <c r="O97" s="3">
        <v>400</v>
      </c>
    </row>
    <row r="98" spans="1:18" ht="13">
      <c r="A98" s="1">
        <v>44394</v>
      </c>
      <c r="C98" t="s">
        <v>31</v>
      </c>
      <c r="D98" s="3">
        <f t="shared" si="21"/>
        <v>0</v>
      </c>
      <c r="E98" s="3">
        <f t="shared" si="23"/>
        <v>52.84</v>
      </c>
      <c r="F98" s="3">
        <f t="shared" si="22"/>
        <v>7268.69</v>
      </c>
      <c r="R98" s="3">
        <v>52.84</v>
      </c>
    </row>
    <row r="99" spans="1:18" ht="13">
      <c r="A99" s="1">
        <v>44394</v>
      </c>
      <c r="C99" t="s">
        <v>31</v>
      </c>
      <c r="D99" s="3">
        <f t="shared" si="21"/>
        <v>0</v>
      </c>
      <c r="E99" s="3">
        <f t="shared" si="23"/>
        <v>91.08</v>
      </c>
      <c r="F99" s="3">
        <f t="shared" si="22"/>
        <v>7177.61</v>
      </c>
      <c r="R99" s="3">
        <v>91.08</v>
      </c>
    </row>
    <row r="100" spans="1:18" ht="13">
      <c r="A100" s="1">
        <v>44398</v>
      </c>
      <c r="C100" t="s">
        <v>33</v>
      </c>
      <c r="D100" s="3">
        <f t="shared" si="21"/>
        <v>50</v>
      </c>
      <c r="E100" s="3">
        <f>SUM(Q100:V100)</f>
        <v>0</v>
      </c>
      <c r="F100" s="3">
        <f t="shared" si="22"/>
        <v>7227.61</v>
      </c>
      <c r="G100" s="3" t="s">
        <v>57</v>
      </c>
      <c r="H100" s="3">
        <v>50</v>
      </c>
    </row>
    <row r="101" spans="1:18" ht="13">
      <c r="A101" s="1">
        <v>44408</v>
      </c>
      <c r="C101" t="s">
        <v>24</v>
      </c>
      <c r="D101" s="3">
        <f t="shared" si="21"/>
        <v>100</v>
      </c>
      <c r="E101" s="3">
        <f t="shared" ref="E101" si="24">SUM(Q101:V101)</f>
        <v>0</v>
      </c>
      <c r="F101" s="3">
        <f t="shared" si="22"/>
        <v>7327.61</v>
      </c>
      <c r="H101" s="3">
        <v>100</v>
      </c>
    </row>
    <row r="102" spans="1:18" ht="13">
      <c r="A102" s="1">
        <v>44408</v>
      </c>
      <c r="C102" t="s">
        <v>24</v>
      </c>
      <c r="D102" s="3">
        <f t="shared" si="21"/>
        <v>50</v>
      </c>
      <c r="E102" s="3">
        <f t="shared" ref="E102:E115" si="25">SUM(Q102:V102)</f>
        <v>0</v>
      </c>
      <c r="F102" s="3">
        <f t="shared" si="22"/>
        <v>7377.61</v>
      </c>
      <c r="H102" s="3">
        <v>50</v>
      </c>
    </row>
    <row r="103" spans="1:18" ht="13">
      <c r="A103" s="1">
        <v>44408</v>
      </c>
      <c r="C103" t="s">
        <v>26</v>
      </c>
      <c r="D103" s="3">
        <f t="shared" si="21"/>
        <v>0</v>
      </c>
      <c r="E103" s="3">
        <f t="shared" si="25"/>
        <v>300</v>
      </c>
      <c r="F103" s="3">
        <f t="shared" si="22"/>
        <v>7077.61</v>
      </c>
      <c r="Q103" s="3">
        <v>300</v>
      </c>
    </row>
    <row r="104" spans="1:18" ht="13">
      <c r="A104" s="1">
        <v>44411</v>
      </c>
      <c r="B104" t="s">
        <v>62</v>
      </c>
      <c r="C104" t="s">
        <v>68</v>
      </c>
      <c r="D104" s="3">
        <f t="shared" si="21"/>
        <v>1000</v>
      </c>
      <c r="E104" s="3">
        <f t="shared" si="25"/>
        <v>0</v>
      </c>
      <c r="F104" s="3">
        <f t="shared" si="22"/>
        <v>8077.61</v>
      </c>
      <c r="H104" s="3">
        <v>320</v>
      </c>
      <c r="I104" s="3">
        <v>680</v>
      </c>
    </row>
    <row r="105" spans="1:18" ht="13">
      <c r="A105" s="1">
        <v>44419</v>
      </c>
      <c r="C105" t="s">
        <v>69</v>
      </c>
      <c r="D105" s="3">
        <f t="shared" si="21"/>
        <v>722</v>
      </c>
      <c r="E105" s="3">
        <f t="shared" si="25"/>
        <v>0</v>
      </c>
      <c r="F105" s="3">
        <f t="shared" si="22"/>
        <v>8799.61</v>
      </c>
      <c r="M105" s="3">
        <v>722</v>
      </c>
    </row>
    <row r="106" spans="1:18" ht="13">
      <c r="A106" s="1">
        <v>44049</v>
      </c>
      <c r="C106" t="s">
        <v>27</v>
      </c>
      <c r="D106" s="3">
        <f t="shared" si="21"/>
        <v>400</v>
      </c>
      <c r="E106" s="3">
        <f t="shared" si="25"/>
        <v>0</v>
      </c>
      <c r="F106" s="3">
        <f t="shared" si="22"/>
        <v>9199.61</v>
      </c>
      <c r="O106" s="3">
        <v>400</v>
      </c>
    </row>
    <row r="107" spans="1:18" ht="13">
      <c r="A107" s="1">
        <v>44061</v>
      </c>
      <c r="C107" t="s">
        <v>31</v>
      </c>
      <c r="D107" s="3">
        <f t="shared" si="21"/>
        <v>0</v>
      </c>
      <c r="E107" s="3">
        <f t="shared" si="25"/>
        <v>52.84</v>
      </c>
      <c r="F107" s="3">
        <f t="shared" si="22"/>
        <v>9146.77</v>
      </c>
      <c r="R107" s="3">
        <v>52.84</v>
      </c>
    </row>
    <row r="108" spans="1:18" ht="13">
      <c r="A108" s="1">
        <v>44061</v>
      </c>
      <c r="C108" t="s">
        <v>31</v>
      </c>
      <c r="D108" s="3">
        <f t="shared" si="21"/>
        <v>0</v>
      </c>
      <c r="E108" s="3">
        <f t="shared" si="25"/>
        <v>91.08</v>
      </c>
      <c r="F108" s="3">
        <f t="shared" si="22"/>
        <v>9055.69</v>
      </c>
      <c r="G108" s="3" t="s">
        <v>8</v>
      </c>
      <c r="R108" s="3">
        <v>91.08</v>
      </c>
    </row>
    <row r="109" spans="1:18" ht="13">
      <c r="A109" s="1">
        <v>44427</v>
      </c>
      <c r="B109" t="s">
        <v>62</v>
      </c>
      <c r="C109" t="s">
        <v>63</v>
      </c>
      <c r="D109" s="3">
        <f t="shared" si="21"/>
        <v>45.4</v>
      </c>
      <c r="E109" s="3">
        <f t="shared" ref="E109" si="26">SUM(Q109:V109)</f>
        <v>0</v>
      </c>
      <c r="F109" s="3">
        <f t="shared" si="22"/>
        <v>9101.09</v>
      </c>
      <c r="H109" s="3">
        <v>45.4</v>
      </c>
    </row>
    <row r="110" spans="1:18" ht="13">
      <c r="A110" s="1">
        <v>44427</v>
      </c>
      <c r="C110" t="s">
        <v>33</v>
      </c>
      <c r="D110" s="3">
        <f t="shared" si="21"/>
        <v>50</v>
      </c>
      <c r="E110" s="3">
        <f t="shared" si="25"/>
        <v>0</v>
      </c>
      <c r="F110" s="3">
        <f t="shared" si="22"/>
        <v>9151.09</v>
      </c>
      <c r="H110" s="3">
        <v>50</v>
      </c>
    </row>
    <row r="111" spans="1:18" ht="13">
      <c r="A111" s="1">
        <v>44435</v>
      </c>
      <c r="C111" t="s">
        <v>70</v>
      </c>
      <c r="D111" s="3">
        <f t="shared" si="21"/>
        <v>5000</v>
      </c>
      <c r="E111" s="3">
        <f t="shared" si="25"/>
        <v>0</v>
      </c>
      <c r="F111" s="7">
        <f t="shared" ref="F111:F120" si="27">F110+D111-E111</f>
        <v>14151.09</v>
      </c>
      <c r="G111" s="3" t="s">
        <v>57</v>
      </c>
      <c r="M111" s="3">
        <v>5000</v>
      </c>
    </row>
    <row r="112" spans="1:18" ht="13">
      <c r="A112" s="1">
        <v>44440</v>
      </c>
      <c r="C112" t="s">
        <v>24</v>
      </c>
      <c r="D112" s="3">
        <f t="shared" si="21"/>
        <v>100</v>
      </c>
      <c r="E112" s="3">
        <f t="shared" si="25"/>
        <v>0</v>
      </c>
      <c r="F112" s="7">
        <f t="shared" si="27"/>
        <v>14251.09</v>
      </c>
      <c r="H112" s="3">
        <v>100</v>
      </c>
    </row>
    <row r="113" spans="1:23" ht="13">
      <c r="A113" s="1">
        <v>44440</v>
      </c>
      <c r="C113" t="s">
        <v>26</v>
      </c>
      <c r="D113" s="3">
        <f t="shared" si="21"/>
        <v>0</v>
      </c>
      <c r="E113" s="3">
        <f t="shared" si="25"/>
        <v>300</v>
      </c>
      <c r="F113" s="7">
        <f t="shared" si="27"/>
        <v>13951.09</v>
      </c>
      <c r="Q113" s="3">
        <v>300</v>
      </c>
    </row>
    <row r="114" spans="1:23" ht="13">
      <c r="A114" s="1">
        <v>44447</v>
      </c>
      <c r="C114" t="s">
        <v>27</v>
      </c>
      <c r="D114" s="3">
        <f t="shared" si="21"/>
        <v>400</v>
      </c>
      <c r="E114" s="3">
        <f t="shared" si="25"/>
        <v>0</v>
      </c>
      <c r="F114" s="7">
        <f t="shared" si="27"/>
        <v>14351.09</v>
      </c>
      <c r="O114" s="3">
        <v>400</v>
      </c>
    </row>
    <row r="115" spans="1:23" ht="13">
      <c r="A115" s="1">
        <v>44447</v>
      </c>
      <c r="C115" t="s">
        <v>71</v>
      </c>
      <c r="D115" s="3">
        <f t="shared" si="21"/>
        <v>0</v>
      </c>
      <c r="E115" s="3">
        <f t="shared" si="25"/>
        <v>929.97</v>
      </c>
      <c r="F115" s="7">
        <f t="shared" si="27"/>
        <v>13421.12</v>
      </c>
      <c r="S115" s="3">
        <v>929.97</v>
      </c>
    </row>
    <row r="116" spans="1:23" ht="13">
      <c r="A116" s="1">
        <v>44447</v>
      </c>
      <c r="B116" t="s">
        <v>72</v>
      </c>
      <c r="C116" t="s">
        <v>73</v>
      </c>
      <c r="D116" s="3">
        <f t="shared" si="21"/>
        <v>0</v>
      </c>
      <c r="E116" s="3">
        <f>SUM(Q116:W116)</f>
        <v>5000</v>
      </c>
      <c r="F116" s="3">
        <f t="shared" si="27"/>
        <v>8421.1200000000008</v>
      </c>
      <c r="W116">
        <v>5000</v>
      </c>
    </row>
    <row r="117" spans="1:23" ht="13">
      <c r="A117" s="1">
        <v>44456</v>
      </c>
      <c r="C117" t="s">
        <v>31</v>
      </c>
      <c r="D117" s="3">
        <f t="shared" si="21"/>
        <v>0</v>
      </c>
      <c r="E117" s="3">
        <f t="shared" ref="E117:E119" si="28">SUM(Q117:V117)</f>
        <v>52.84</v>
      </c>
      <c r="F117" s="3">
        <f t="shared" si="27"/>
        <v>8368.2800000000007</v>
      </c>
      <c r="R117" s="3">
        <v>52.84</v>
      </c>
    </row>
    <row r="118" spans="1:23" ht="13">
      <c r="A118" s="1">
        <v>44456</v>
      </c>
      <c r="C118" t="s">
        <v>31</v>
      </c>
      <c r="D118" s="3">
        <f t="shared" si="21"/>
        <v>0</v>
      </c>
      <c r="E118" s="3">
        <f t="shared" si="28"/>
        <v>91.08</v>
      </c>
      <c r="F118" s="3">
        <f t="shared" si="27"/>
        <v>8277.2000000000007</v>
      </c>
      <c r="R118" s="3">
        <v>91.08</v>
      </c>
    </row>
    <row r="119" spans="1:23" ht="13">
      <c r="A119" s="1">
        <v>44458</v>
      </c>
      <c r="C119" t="s">
        <v>33</v>
      </c>
      <c r="D119" s="3">
        <f t="shared" si="21"/>
        <v>50</v>
      </c>
      <c r="E119" s="3">
        <f t="shared" si="28"/>
        <v>0</v>
      </c>
      <c r="F119" s="3">
        <f t="shared" si="27"/>
        <v>8327.2000000000007</v>
      </c>
      <c r="H119" s="3">
        <v>50</v>
      </c>
    </row>
    <row r="120" spans="1:23" ht="13">
      <c r="A120" s="1">
        <v>44460</v>
      </c>
      <c r="C120" t="s">
        <v>74</v>
      </c>
      <c r="D120" s="3">
        <f t="shared" si="21"/>
        <v>40</v>
      </c>
      <c r="E120" s="3">
        <f t="shared" ref="E120" si="29">SUM(Q120:V120)</f>
        <v>0</v>
      </c>
      <c r="F120" s="3">
        <f t="shared" si="27"/>
        <v>8367.2000000000007</v>
      </c>
      <c r="G120" s="3" t="s">
        <v>57</v>
      </c>
      <c r="H120" s="3">
        <v>40</v>
      </c>
    </row>
    <row r="121" spans="1:23" ht="13">
      <c r="A121" s="2"/>
    </row>
    <row r="122" spans="1:23" ht="13">
      <c r="A122" s="2"/>
      <c r="D122" s="3">
        <f>SUM(D5:D121)</f>
        <v>15530.300000000001</v>
      </c>
      <c r="E122" s="3">
        <f>SUM(E5:E121)</f>
        <v>13914.86</v>
      </c>
      <c r="F122" s="3">
        <f>F4+D122-E122</f>
        <v>8367.2000000000007</v>
      </c>
      <c r="H122" s="3">
        <f>SUM(H5:H121)</f>
        <v>3527.91</v>
      </c>
      <c r="I122" s="3">
        <f>SUM(I5:I121)</f>
        <v>680</v>
      </c>
      <c r="J122" s="3">
        <f t="shared" ref="J122:O122" si="30">SUM(J5:J121)</f>
        <v>0</v>
      </c>
      <c r="K122" s="3">
        <f t="shared" si="30"/>
        <v>800</v>
      </c>
      <c r="L122" s="3">
        <f t="shared" si="30"/>
        <v>0</v>
      </c>
      <c r="M122" s="3">
        <f t="shared" si="30"/>
        <v>5722</v>
      </c>
      <c r="N122" s="3">
        <f t="shared" si="30"/>
        <v>0.38999999999999996</v>
      </c>
      <c r="O122" s="3">
        <f t="shared" si="30"/>
        <v>4800</v>
      </c>
      <c r="Q122" s="3">
        <f>SUM(Q5:Q121)</f>
        <v>3600</v>
      </c>
      <c r="R122" s="3">
        <f t="shared" ref="R122:W122" si="31">SUM(R5:R121)</f>
        <v>1727.0599999999995</v>
      </c>
      <c r="S122" s="3">
        <f t="shared" si="31"/>
        <v>1283.4000000000001</v>
      </c>
      <c r="T122" s="3">
        <f t="shared" si="31"/>
        <v>12</v>
      </c>
      <c r="U122" s="3">
        <f t="shared" si="31"/>
        <v>2162.4</v>
      </c>
      <c r="V122" s="3">
        <f t="shared" si="31"/>
        <v>130</v>
      </c>
      <c r="W122" s="3">
        <f t="shared" si="31"/>
        <v>5000</v>
      </c>
    </row>
    <row r="123" spans="1:23" ht="13">
      <c r="A123" s="2"/>
    </row>
    <row r="124" spans="1:23" ht="13">
      <c r="A124" s="2"/>
    </row>
    <row r="125" spans="1:23" ht="13">
      <c r="A125" s="2"/>
      <c r="C125" t="s">
        <v>75</v>
      </c>
      <c r="F125" s="3">
        <f>SUM(H122:O122)</f>
        <v>15530.3</v>
      </c>
    </row>
    <row r="126" spans="1:23" ht="13">
      <c r="A126" s="2"/>
      <c r="C126" t="s">
        <v>76</v>
      </c>
      <c r="F126" s="3">
        <f>SUM(Q122:V122)</f>
        <v>8914.8599999999988</v>
      </c>
    </row>
    <row r="127" spans="1:23" ht="13">
      <c r="A127" s="2"/>
      <c r="C127" t="s">
        <v>77</v>
      </c>
      <c r="F127" s="6">
        <f>F125-F126</f>
        <v>6615.4400000000005</v>
      </c>
    </row>
    <row r="128" spans="1:23" ht="13">
      <c r="A128" s="2"/>
    </row>
    <row r="129" spans="1:6" ht="13">
      <c r="A129" s="2"/>
      <c r="C129" t="s">
        <v>78</v>
      </c>
      <c r="F129" s="3">
        <v>5000</v>
      </c>
    </row>
    <row r="130" spans="1:6" ht="13">
      <c r="A130" s="2"/>
    </row>
    <row r="131" spans="1:6" ht="13">
      <c r="A131" s="2"/>
      <c r="C131" t="s">
        <v>79</v>
      </c>
      <c r="F131" s="3">
        <v>8367.2000000000007</v>
      </c>
    </row>
    <row r="132" spans="1:6" ht="13">
      <c r="A132" s="2"/>
      <c r="C132" t="s">
        <v>80</v>
      </c>
    </row>
    <row r="133" spans="1:6" ht="13">
      <c r="A133" s="2"/>
      <c r="C133" t="s">
        <v>81</v>
      </c>
    </row>
    <row r="134" spans="1:6" ht="13">
      <c r="A134" s="2"/>
      <c r="C134" t="s">
        <v>82</v>
      </c>
      <c r="F134" s="3">
        <f>F131-F132</f>
        <v>8367.2000000000007</v>
      </c>
    </row>
    <row r="135" spans="1:6" ht="13">
      <c r="A135" s="2"/>
    </row>
    <row r="136" spans="1:6" ht="13">
      <c r="A136" s="2"/>
    </row>
    <row r="137" spans="1:6" ht="13">
      <c r="A137" s="2"/>
    </row>
    <row r="138" spans="1:6" ht="13">
      <c r="A138" s="2"/>
    </row>
    <row r="139" spans="1:6" ht="13">
      <c r="A139" s="2"/>
    </row>
    <row r="140" spans="1:6" ht="13">
      <c r="A140" s="2"/>
    </row>
    <row r="141" spans="1:6" ht="13">
      <c r="A141" s="2"/>
    </row>
    <row r="142" spans="1:6" ht="13">
      <c r="A142" s="2"/>
    </row>
    <row r="143" spans="1:6" ht="13">
      <c r="A143" s="2"/>
    </row>
    <row r="144" spans="1:6" ht="12.75" customHeight="1">
      <c r="A144" s="2"/>
    </row>
    <row r="145" spans="1:1" ht="12.75" customHeight="1">
      <c r="A145" s="2"/>
    </row>
  </sheetData>
  <sortState ref="R3:R124">
    <sortCondition ref="R3:R124"/>
  </sortState>
  <phoneticPr fontId="1" type="noConversion"/>
  <pageMargins left="0.23622047244094491" right="0.23622047244094491" top="0.55118110236220474" bottom="0.55118110236220474" header="0.11811023622047245" footer="0.11811023622047245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92992842-B565-4F1E-B538-18320A794447}"/>
</file>

<file path=customXml/itemProps2.xml><?xml version="1.0" encoding="utf-8"?>
<ds:datastoreItem xmlns:ds="http://schemas.openxmlformats.org/officeDocument/2006/customXml" ds:itemID="{5C06DC96-991B-4524-8609-D4DB84FE686D}"/>
</file>

<file path=customXml/itemProps3.xml><?xml version="1.0" encoding="utf-8"?>
<ds:datastoreItem xmlns:ds="http://schemas.openxmlformats.org/officeDocument/2006/customXml" ds:itemID="{C4108680-1B26-48AC-A265-D8DC47306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Alma Lewis</dc:creator>
  <cp:keywords/>
  <dc:description/>
  <cp:lastModifiedBy>Alma Lewis</cp:lastModifiedBy>
  <cp:revision/>
  <dcterms:created xsi:type="dcterms:W3CDTF">2022-11-21T14:45:06Z</dcterms:created>
  <dcterms:modified xsi:type="dcterms:W3CDTF">2026-04-20T15:08:01Z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