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digicorner-my.sharepoint.com/personal/alasdair_millar_technipfmc_com/Documents/Desktop/Personal/Me/School PC/Treasurer/2025-26/OSCR Reports/"/>
    </mc:Choice>
  </mc:AlternateContent>
  <xr:revisionPtr revIDLastSave="261" documentId="8_{F04DDC7B-DE06-425D-9382-EE34C808B028}" xr6:coauthVersionLast="47" xr6:coauthVersionMax="47" xr10:uidLastSave="{4CD5AEBA-0C1F-40C9-90F0-27E0AA9EBBB8}"/>
  <bookViews>
    <workbookView xWindow="28680" yWindow="-120" windowWidth="29040" windowHeight="15720" tabRatio="840" xr2:uid="{00000000-000D-0000-FFFF-FFFF00000000}"/>
  </bookViews>
  <sheets>
    <sheet name="R&amp;P Accounts" sheetId="2" r:id="rId1"/>
    <sheet name="Statement of balances" sheetId="3" r:id="rId2"/>
    <sheet name="Notes" sheetId="4" r:id="rId3"/>
    <sheet name="Additional notes (1)  " sheetId="5" r:id="rId4"/>
    <sheet name="Additional notes (2)" sheetId="7" r:id="rId5"/>
    <sheet name="Additional notes (3)" sheetId="6" r:id="rId6"/>
  </sheets>
  <definedNames>
    <definedName name="_xlnm.Print_Area" localSheetId="3">'Additional notes (1)  '!$A$1:$M$62</definedName>
    <definedName name="_xlnm.Print_Area" localSheetId="2">Notes!$A$1:$L$55</definedName>
    <definedName name="_xlnm.Print_Area" localSheetId="0">'R&amp;P Accounts'!$A$1:$L$56</definedName>
    <definedName name="_xlnm.Print_Area" localSheetId="1">'Statement of balances'!$A$1:$P$53</definedName>
    <definedName name="_xlnm.Print_Titles" localSheetId="0">'R&amp;P Accounts'!$1:$10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3" i="5" l="1"/>
  <c r="K43" i="5"/>
  <c r="G43" i="5"/>
  <c r="E43" i="5"/>
  <c r="C43" i="5"/>
  <c r="K39" i="5"/>
  <c r="J34" i="2" l="1"/>
  <c r="K42" i="7"/>
  <c r="K43" i="7"/>
  <c r="K44" i="7" s="1"/>
  <c r="K50" i="6"/>
  <c r="K50" i="7"/>
  <c r="K11" i="5"/>
  <c r="K22" i="5"/>
  <c r="J12" i="2"/>
  <c r="K10" i="5"/>
  <c r="K12" i="5"/>
  <c r="K13" i="5"/>
  <c r="K14" i="5" s="1"/>
  <c r="I14" i="5"/>
  <c r="I16" i="5" s="1"/>
  <c r="G14" i="5"/>
  <c r="G16" i="5" s="1"/>
  <c r="E14" i="5"/>
  <c r="E16" i="5" s="1"/>
  <c r="M14" i="5"/>
  <c r="M16" i="5" s="1"/>
  <c r="L16" i="5"/>
  <c r="J16" i="5"/>
  <c r="H16" i="5"/>
  <c r="F16" i="5"/>
  <c r="C14" i="5"/>
  <c r="C16" i="5" s="1"/>
  <c r="M25" i="5"/>
  <c r="M27" i="5" s="1"/>
  <c r="L27" i="5"/>
  <c r="J14" i="2"/>
  <c r="K21" i="5"/>
  <c r="K23" i="5"/>
  <c r="K24" i="5"/>
  <c r="J27" i="5"/>
  <c r="F27" i="5"/>
  <c r="E25" i="5"/>
  <c r="E27" i="5" s="1"/>
  <c r="C25" i="5"/>
  <c r="C27" i="5" s="1"/>
  <c r="C41" i="5"/>
  <c r="K58" i="5"/>
  <c r="K57" i="5"/>
  <c r="K56" i="5"/>
  <c r="K55" i="5"/>
  <c r="K54" i="5"/>
  <c r="K53" i="5"/>
  <c r="K52" i="5"/>
  <c r="K51" i="5"/>
  <c r="K50" i="5"/>
  <c r="K49" i="5"/>
  <c r="K48" i="5"/>
  <c r="K40" i="5"/>
  <c r="K38" i="5"/>
  <c r="K37" i="5"/>
  <c r="K36" i="5"/>
  <c r="K35" i="5"/>
  <c r="K34" i="5"/>
  <c r="K33" i="5"/>
  <c r="K32" i="5"/>
  <c r="L26" i="2"/>
  <c r="L21" i="2"/>
  <c r="L47" i="2"/>
  <c r="L42" i="2"/>
  <c r="L49" i="2" s="1"/>
  <c r="B47" i="2"/>
  <c r="B21" i="2"/>
  <c r="B26" i="2"/>
  <c r="J39" i="2"/>
  <c r="J33" i="2"/>
  <c r="J37" i="2"/>
  <c r="J31" i="2"/>
  <c r="J32" i="2"/>
  <c r="J35" i="2"/>
  <c r="J36" i="2"/>
  <c r="J38" i="2"/>
  <c r="J40" i="2"/>
  <c r="J41" i="2"/>
  <c r="J45" i="2"/>
  <c r="J47" i="2" s="1"/>
  <c r="J46" i="2"/>
  <c r="H21" i="2"/>
  <c r="D21" i="2"/>
  <c r="F21" i="2"/>
  <c r="J24" i="2"/>
  <c r="J25" i="2"/>
  <c r="D26" i="2"/>
  <c r="D47" i="2"/>
  <c r="D42" i="2"/>
  <c r="F26" i="2"/>
  <c r="F47" i="2"/>
  <c r="F42" i="2"/>
  <c r="H26" i="2"/>
  <c r="H28" i="2" s="1"/>
  <c r="H47" i="2"/>
  <c r="H49" i="2" s="1"/>
  <c r="H42" i="2"/>
  <c r="J53" i="2"/>
  <c r="K17" i="4"/>
  <c r="K9" i="7"/>
  <c r="K10" i="7"/>
  <c r="K11" i="7"/>
  <c r="K12" i="7"/>
  <c r="K13" i="7"/>
  <c r="K14" i="7"/>
  <c r="K15" i="7"/>
  <c r="K16" i="7"/>
  <c r="K20" i="7"/>
  <c r="K21" i="7"/>
  <c r="K28" i="7"/>
  <c r="K29" i="7"/>
  <c r="K30" i="7"/>
  <c r="K31" i="7"/>
  <c r="K32" i="7"/>
  <c r="K33" i="7"/>
  <c r="K34" i="7"/>
  <c r="K35" i="7"/>
  <c r="K36" i="7"/>
  <c r="K37" i="7"/>
  <c r="K38" i="7"/>
  <c r="M17" i="7"/>
  <c r="M22" i="7"/>
  <c r="M44" i="7"/>
  <c r="M39" i="7"/>
  <c r="I17" i="7"/>
  <c r="I24" i="7" s="1"/>
  <c r="I22" i="7"/>
  <c r="I44" i="7"/>
  <c r="I39" i="7"/>
  <c r="G17" i="7"/>
  <c r="G24" i="7" s="1"/>
  <c r="G22" i="7"/>
  <c r="G44" i="7"/>
  <c r="G39" i="7"/>
  <c r="E17" i="7"/>
  <c r="E22" i="7"/>
  <c r="E44" i="7"/>
  <c r="E39" i="7"/>
  <c r="C17" i="7"/>
  <c r="C24" i="7" s="1"/>
  <c r="C22" i="7"/>
  <c r="C44" i="7"/>
  <c r="C39" i="7"/>
  <c r="M1" i="7"/>
  <c r="C1" i="7"/>
  <c r="K9" i="6"/>
  <c r="K10" i="6"/>
  <c r="K11" i="6"/>
  <c r="K12" i="6"/>
  <c r="K13" i="6"/>
  <c r="K14" i="6"/>
  <c r="K15" i="6"/>
  <c r="K16" i="6"/>
  <c r="K20" i="6"/>
  <c r="K21" i="6"/>
  <c r="K42" i="6"/>
  <c r="K43" i="6"/>
  <c r="K28" i="6"/>
  <c r="K29" i="6"/>
  <c r="K30" i="6"/>
  <c r="K31" i="6"/>
  <c r="K32" i="6"/>
  <c r="K33" i="6"/>
  <c r="K34" i="6"/>
  <c r="K35" i="6"/>
  <c r="K36" i="6"/>
  <c r="K37" i="6"/>
  <c r="K38" i="6"/>
  <c r="M17" i="6"/>
  <c r="M22" i="6"/>
  <c r="M24" i="6" s="1"/>
  <c r="M44" i="6"/>
  <c r="M39" i="6"/>
  <c r="M46" i="6" s="1"/>
  <c r="I17" i="6"/>
  <c r="I22" i="6"/>
  <c r="I44" i="6"/>
  <c r="I39" i="6"/>
  <c r="G17" i="6"/>
  <c r="G22" i="6"/>
  <c r="G44" i="6"/>
  <c r="G39" i="6"/>
  <c r="E17" i="6"/>
  <c r="E22" i="6"/>
  <c r="E44" i="6"/>
  <c r="E39" i="6"/>
  <c r="C17" i="6"/>
  <c r="C24" i="6" s="1"/>
  <c r="C22" i="6"/>
  <c r="C44" i="6"/>
  <c r="C39" i="6"/>
  <c r="C46" i="6" s="1"/>
  <c r="M1" i="6"/>
  <c r="C1" i="6"/>
  <c r="M59" i="5"/>
  <c r="M61" i="5" s="1"/>
  <c r="I59" i="5"/>
  <c r="I61" i="5" s="1"/>
  <c r="G59" i="5"/>
  <c r="G61" i="5" s="1"/>
  <c r="E59" i="5"/>
  <c r="E61" i="5" s="1"/>
  <c r="C59" i="5"/>
  <c r="M41" i="5"/>
  <c r="J19" i="2"/>
  <c r="I41" i="5"/>
  <c r="I43" i="5" s="1"/>
  <c r="G41" i="5"/>
  <c r="E41" i="5"/>
  <c r="F9" i="3"/>
  <c r="M1" i="5"/>
  <c r="H9" i="3"/>
  <c r="J9" i="3"/>
  <c r="L9" i="3"/>
  <c r="N48" i="3"/>
  <c r="P48" i="3"/>
  <c r="P41" i="3"/>
  <c r="N41" i="3"/>
  <c r="P32" i="3"/>
  <c r="N32" i="3"/>
  <c r="L32" i="3"/>
  <c r="P19" i="3"/>
  <c r="N19" i="3"/>
  <c r="C1" i="5"/>
  <c r="N7" i="3"/>
  <c r="J20" i="2"/>
  <c r="J18" i="2"/>
  <c r="J17" i="2"/>
  <c r="J16" i="2"/>
  <c r="J15" i="2"/>
  <c r="J13" i="2"/>
  <c r="N8" i="3"/>
  <c r="N6" i="3"/>
  <c r="N5" i="3"/>
  <c r="K1" i="4"/>
  <c r="B1" i="4"/>
  <c r="B1" i="3"/>
  <c r="N1" i="3"/>
  <c r="K39" i="7" l="1"/>
  <c r="K17" i="7"/>
  <c r="C61" i="5"/>
  <c r="B42" i="2"/>
  <c r="B49" i="2" s="1"/>
  <c r="L28" i="2"/>
  <c r="L51" i="2" s="1"/>
  <c r="L55" i="2" s="1"/>
  <c r="P10" i="3" s="1"/>
  <c r="D28" i="2"/>
  <c r="K18" i="7"/>
  <c r="K22" i="7"/>
  <c r="K17" i="6"/>
  <c r="K18" i="6" s="1"/>
  <c r="E24" i="7"/>
  <c r="M24" i="7"/>
  <c r="E24" i="6"/>
  <c r="G46" i="7"/>
  <c r="G46" i="6"/>
  <c r="F49" i="2"/>
  <c r="F28" i="2"/>
  <c r="I46" i="7"/>
  <c r="N9" i="3"/>
  <c r="G24" i="6"/>
  <c r="G48" i="6" s="1"/>
  <c r="G52" i="6" s="1"/>
  <c r="C46" i="7"/>
  <c r="C48" i="7" s="1"/>
  <c r="C52" i="7" s="1"/>
  <c r="J26" i="2"/>
  <c r="I24" i="6"/>
  <c r="E46" i="7"/>
  <c r="M46" i="7"/>
  <c r="M48" i="7" s="1"/>
  <c r="M52" i="7" s="1"/>
  <c r="K41" i="5"/>
  <c r="J21" i="2"/>
  <c r="K59" i="5"/>
  <c r="K61" i="5" s="1"/>
  <c r="I46" i="6"/>
  <c r="I48" i="6" s="1"/>
  <c r="I52" i="6" s="1"/>
  <c r="K39" i="6"/>
  <c r="K40" i="6" s="1"/>
  <c r="K22" i="6"/>
  <c r="D49" i="2"/>
  <c r="J42" i="2"/>
  <c r="J49" i="2" s="1"/>
  <c r="K25" i="5"/>
  <c r="K27" i="5" s="1"/>
  <c r="E46" i="6"/>
  <c r="K44" i="6"/>
  <c r="B28" i="2"/>
  <c r="K45" i="6"/>
  <c r="F51" i="2"/>
  <c r="F55" i="2" s="1"/>
  <c r="J10" i="3" s="1"/>
  <c r="K46" i="7"/>
  <c r="K45" i="7"/>
  <c r="K16" i="5"/>
  <c r="C48" i="6"/>
  <c r="C52" i="6" s="1"/>
  <c r="M48" i="6"/>
  <c r="M52" i="6" s="1"/>
  <c r="E48" i="7"/>
  <c r="E52" i="7" s="1"/>
  <c r="G48" i="7"/>
  <c r="G52" i="7" s="1"/>
  <c r="I48" i="7"/>
  <c r="I52" i="7" s="1"/>
  <c r="H51" i="2"/>
  <c r="H55" i="2" s="1"/>
  <c r="L10" i="3" s="1"/>
  <c r="K24" i="6"/>
  <c r="K24" i="7"/>
  <c r="J27" i="2"/>
  <c r="E48" i="6" l="1"/>
  <c r="E52" i="6" s="1"/>
  <c r="K40" i="7"/>
  <c r="B51" i="2"/>
  <c r="B55" i="2" s="1"/>
  <c r="K47" i="7"/>
  <c r="K46" i="6"/>
  <c r="K47" i="6" s="1"/>
  <c r="D51" i="2"/>
  <c r="D55" i="2" s="1"/>
  <c r="H10" i="3" s="1"/>
  <c r="J28" i="2"/>
  <c r="K48" i="6"/>
  <c r="K52" i="6" s="1"/>
  <c r="K25" i="6"/>
  <c r="K25" i="7"/>
  <c r="K48" i="7"/>
  <c r="K52" i="7" s="1"/>
  <c r="J51" i="2" l="1"/>
  <c r="J55" i="2" s="1"/>
  <c r="N10" i="3" s="1"/>
  <c r="K53" i="6"/>
  <c r="F10" i="3"/>
  <c r="K53" i="7"/>
</calcChain>
</file>

<file path=xl/sharedStrings.xml><?xml version="1.0" encoding="utf-8"?>
<sst xmlns="http://schemas.openxmlformats.org/spreadsheetml/2006/main" count="316" uniqueCount="173">
  <si>
    <t>Unrestricted funds</t>
  </si>
  <si>
    <t>Restricted funds</t>
  </si>
  <si>
    <t xml:space="preserve">Unrestricted funds </t>
  </si>
  <si>
    <t xml:space="preserve">Restricted funds </t>
  </si>
  <si>
    <t>to nearest £</t>
  </si>
  <si>
    <t xml:space="preserve">Details </t>
  </si>
  <si>
    <t>Categories</t>
  </si>
  <si>
    <t xml:space="preserve">A1 Receipts </t>
  </si>
  <si>
    <t>A3 Payments</t>
  </si>
  <si>
    <t>B1 Cash funds</t>
  </si>
  <si>
    <t>Last year</t>
  </si>
  <si>
    <t>Total receipts</t>
  </si>
  <si>
    <t>Total payments</t>
  </si>
  <si>
    <t>Receipts and payments accounts</t>
  </si>
  <si>
    <t>Fund to which asset belongs</t>
  </si>
  <si>
    <t>Fund to which liability relates</t>
  </si>
  <si>
    <t>Print Name</t>
  </si>
  <si>
    <t>Date of approval</t>
  </si>
  <si>
    <t>For the period from</t>
  </si>
  <si>
    <t>Details</t>
  </si>
  <si>
    <t>Donations</t>
  </si>
  <si>
    <t>Legacies</t>
  </si>
  <si>
    <t>Grants</t>
  </si>
  <si>
    <t>Receipts from fundraising activities</t>
  </si>
  <si>
    <t>Gross trading receipts</t>
  </si>
  <si>
    <t>Income from investments other than land and buildings</t>
  </si>
  <si>
    <t>Proceeds from sale of fixed assets</t>
  </si>
  <si>
    <t>Proceeds from sale of investments</t>
  </si>
  <si>
    <t>Expenses for fundraising activities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</si>
  <si>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</si>
  <si>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</si>
  <si>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</si>
  <si>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</si>
  <si>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</si>
  <si>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</si>
  <si>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</si>
  <si>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Purchases of fixed assets</t>
  </si>
  <si>
    <t>Purchase of investments</t>
  </si>
  <si>
    <t>Cash and bank balances at end of year</t>
  </si>
  <si>
    <t>Cash and bank balances at start of year</t>
  </si>
  <si>
    <t>Surplus / (deficit) shown on receipts and payments account</t>
  </si>
  <si>
    <t>Surplus / (deficit) for year</t>
  </si>
  <si>
    <t>B2 Investments</t>
  </si>
  <si>
    <t>B3 Other assets</t>
  </si>
  <si>
    <t>B4 Liabilities</t>
  </si>
  <si>
    <t>Market valuation</t>
  </si>
  <si>
    <t>Cost (if available)</t>
  </si>
  <si>
    <t>£</t>
  </si>
  <si>
    <t>Individual / institution</t>
  </si>
  <si>
    <t>Type of activity or project supported</t>
  </si>
  <si>
    <t>Authority under which paid</t>
  </si>
  <si>
    <t>Nature of relationship</t>
  </si>
  <si>
    <t>Transaction amount (£)</t>
  </si>
  <si>
    <t>Balance outstanding at period end (£)</t>
  </si>
  <si>
    <t>Current value (if available)</t>
  </si>
  <si>
    <t>Amount due</t>
  </si>
  <si>
    <t>Amount due (estimate)</t>
  </si>
  <si>
    <t>Nature of transaction</t>
  </si>
  <si>
    <t>C2 Grants</t>
  </si>
  <si>
    <t>C3a Trustee remuneration</t>
  </si>
  <si>
    <t>C3b Trustee remuneration - details</t>
  </si>
  <si>
    <t>C4a Trustee expenses</t>
  </si>
  <si>
    <t>C4b Trustee expenses - details</t>
  </si>
  <si>
    <t>C5 Transactions with trustees and connected persons</t>
  </si>
  <si>
    <t>C6 Other information</t>
  </si>
  <si>
    <t>A2 Receipts from asset &amp; investment sales</t>
  </si>
  <si>
    <t>A4 Payments relating to asset and investment movements</t>
  </si>
  <si>
    <t>Rents from land &amp; buildings</t>
  </si>
  <si>
    <t>Gross receipts from other charitable activities</t>
  </si>
  <si>
    <t>B5 Contingent liabilities</t>
  </si>
  <si>
    <t xml:space="preserve">Enter charity name below </t>
  </si>
  <si>
    <t>to</t>
  </si>
  <si>
    <t xml:space="preserve">Enter SC No. below   </t>
  </si>
  <si>
    <t>Total funds current period</t>
  </si>
  <si>
    <t xml:space="preserve">Total funds last period </t>
  </si>
  <si>
    <t>Total current period</t>
  </si>
  <si>
    <t xml:space="preserve">Total last period </t>
  </si>
  <si>
    <t>(Agree balances with receipts and payments account(s))</t>
  </si>
  <si>
    <r>
      <t>Signed by one or two trustees on behalf of all the trustees</t>
    </r>
    <r>
      <rPr>
        <b/>
        <sz val="10"/>
        <color indexed="11"/>
        <rFont val="Arial"/>
        <family val="2"/>
      </rPr>
      <t xml:space="preserve"> </t>
    </r>
  </si>
  <si>
    <t xml:space="preserve">Expendable endowment funds </t>
  </si>
  <si>
    <t>Permanent endowment funds</t>
  </si>
  <si>
    <t xml:space="preserve">Permanent endowment funds </t>
  </si>
  <si>
    <t xml:space="preserve">Number of trustees </t>
  </si>
  <si>
    <t xml:space="preserve">Total </t>
  </si>
  <si>
    <t>Total</t>
  </si>
  <si>
    <t xml:space="preserve">A1 Sub total </t>
  </si>
  <si>
    <t xml:space="preserve">A2 Sub total </t>
  </si>
  <si>
    <t>A3 Sub total</t>
  </si>
  <si>
    <t>A4 Sub total</t>
  </si>
  <si>
    <t xml:space="preserve">Number of grants made </t>
  </si>
  <si>
    <t xml:space="preserve">Receipts  </t>
  </si>
  <si>
    <t>Receipts from asset &amp; investment sales</t>
  </si>
  <si>
    <t>Payments</t>
  </si>
  <si>
    <t>Payments relating to asset and investment movements</t>
  </si>
  <si>
    <t xml:space="preserve"> Sub total</t>
  </si>
  <si>
    <t xml:space="preserve">Sub total </t>
  </si>
  <si>
    <t xml:space="preserve">Total receipts </t>
  </si>
  <si>
    <t xml:space="preserve">Total unrestricted funds </t>
  </si>
  <si>
    <t xml:space="preserve">Total unrestricted funds last period </t>
  </si>
  <si>
    <t xml:space="preserve">Total restricted funds </t>
  </si>
  <si>
    <t xml:space="preserve">Total restricted funds last period </t>
  </si>
  <si>
    <t>Unrestricted fund 2 - enter name of fund below</t>
  </si>
  <si>
    <t>Unrestricted fund 3 - enter name of fund below</t>
  </si>
  <si>
    <t>Unrestricted fund 4 - enter name of fund below</t>
  </si>
  <si>
    <t>Restricted fund 3 - enter name of fund below</t>
  </si>
  <si>
    <t>Restricted fund 4 - enter name of fund below</t>
  </si>
  <si>
    <t>Net receipts / (payments)</t>
  </si>
  <si>
    <t xml:space="preserve">Section C Notes to the Accounts </t>
  </si>
  <si>
    <t xml:space="preserve">Nature and purpose of funds </t>
  </si>
  <si>
    <r>
      <t xml:space="preserve">C1 Nature and purpose of funds </t>
    </r>
    <r>
      <rPr>
        <i/>
        <sz val="12"/>
        <rFont val="Arial"/>
        <family val="2"/>
      </rPr>
      <t>(may be stated on analysis of funds worksheets)</t>
    </r>
  </si>
  <si>
    <t>Additional analysis (1)</t>
  </si>
  <si>
    <t>Additional analysis (2)</t>
  </si>
  <si>
    <t>Additional analysis (3)</t>
  </si>
  <si>
    <t>If no remuneration was paid during the period to any charity trustee or person connected to a trustee cross this box (otherwise complete section 3b)</t>
  </si>
  <si>
    <t>If no expenses were paid to any charity trustee during the period then cross this box (otherwise complete section 4b)</t>
  </si>
  <si>
    <t>Gross trading payments</t>
  </si>
  <si>
    <t xml:space="preserve">4  Payments relating directly to charitable activities </t>
  </si>
  <si>
    <t xml:space="preserve">3  Gross receipts from other charitable activities </t>
  </si>
  <si>
    <t xml:space="preserve">1 Donations </t>
  </si>
  <si>
    <t xml:space="preserve">2 Grants </t>
  </si>
  <si>
    <t>Section B Statement of balances</t>
  </si>
  <si>
    <t>A5 Transfers to / (from) funds</t>
  </si>
  <si>
    <t xml:space="preserve">Transfers to / (from) funds </t>
  </si>
  <si>
    <t xml:space="preserve">Other </t>
  </si>
  <si>
    <t>Section A Statement of receipts and payments</t>
  </si>
  <si>
    <t>Period start date</t>
  </si>
  <si>
    <t>Period end date</t>
  </si>
  <si>
    <t xml:space="preserve">Analysis of receipts and payments </t>
  </si>
  <si>
    <t>6  Breakdown of restricted funds</t>
  </si>
  <si>
    <t>5  Breakdown of unrestricted funds</t>
  </si>
  <si>
    <t>Signature*</t>
  </si>
  <si>
    <t>* Please note - OSCR will accept digital or typed signatures</t>
  </si>
  <si>
    <t>Clermiston Primary Parent Council</t>
  </si>
  <si>
    <t>SC052722</t>
  </si>
  <si>
    <t>nil</t>
  </si>
  <si>
    <t>X</t>
  </si>
  <si>
    <t>Tesco Blue Token Fundraising Scheme</t>
  </si>
  <si>
    <t>Tesco</t>
  </si>
  <si>
    <t>x</t>
  </si>
  <si>
    <t>Trustees and PC Members</t>
  </si>
  <si>
    <t>EH Direct Magazine</t>
  </si>
  <si>
    <t>Tesco Blue token scheme</t>
  </si>
  <si>
    <t>Edinburgh Lottery</t>
  </si>
  <si>
    <t>Easy Fundraising Scheme</t>
  </si>
  <si>
    <t>Ragbin collection</t>
  </si>
  <si>
    <t>Edinburgh Council</t>
  </si>
  <si>
    <t xml:space="preserve">Reimbursement of purchases to support fundraising and charity events </t>
  </si>
  <si>
    <t>Sports Day &amp; Summer Disco</t>
  </si>
  <si>
    <t>Christmas Fair &amp; Fundraisers</t>
  </si>
  <si>
    <t>Halloween Events</t>
  </si>
  <si>
    <t>Tea Towel Fundraiser</t>
  </si>
  <si>
    <t>Crazy Hair Day</t>
  </si>
  <si>
    <t>2024-25 Donations</t>
  </si>
  <si>
    <t xml:space="preserve">Note that the account tracker file held for prior year 2024-25 did not have sufficient notes to breakdown information fully for the Additional Note tabs. Gaps in our reporting were highlighted by email by Alison Adams on 30th September 2025. As such we have migrated to utilise the OSCR templates for account reporting. We therefore have endeavoured to provide full breakdown in-line with requirements for 2025-26, however unfortunately do not have the full historic accounts as required. </t>
  </si>
  <si>
    <t>Purchase of supplies for running charity activities</t>
  </si>
  <si>
    <t>Christmas Fair Float withdrawal</t>
  </si>
  <si>
    <t>School Trip Support Funding</t>
  </si>
  <si>
    <t>Nursery Wendy House / Nursery Play area upgrade</t>
  </si>
  <si>
    <t>P1 homeworkbags (2 years)</t>
  </si>
  <si>
    <t>P7 Leavers Dance Carpet</t>
  </si>
  <si>
    <t>2024-25 activity payments</t>
  </si>
  <si>
    <t>2024-25 receipts</t>
  </si>
  <si>
    <t>Other (Bank Charges)</t>
  </si>
  <si>
    <t>EH Direct Nursery Wendy House Fund</t>
  </si>
  <si>
    <t xml:space="preserve">Tesco Token Nursery Play Area Upgrade </t>
  </si>
  <si>
    <t>Wildlife Pond Refurb</t>
  </si>
  <si>
    <t>Misc Nov-25 projects (Sensory equipment, P7 leavers, boot rack, books….)</t>
  </si>
  <si>
    <t xml:space="preserve">Unrestricted funds comprised of cash raised from Parent Council organised charity fundraising events. Such unrestricted funds can be spent spent on activities aligned to the charity objectives, to enhance the educational experience of school pupils. In the financial year unrestricted funds paid for purchasing equipment to maintain the school garden, purchasing homework bags for new P1s and ties for school leavers, sensory equipment, books, supported funding P7 leavers dance and travel and support towards numerous school trips. 
Restricted funds comprised one grant and a donation. The Tesco grant was specfically applied for to support the upgrade of play area/equipment, a focus area for the year. Further funding for this project was received as a donation from EH Direct magazine following submital of a proposal with additional funds put towards the wildlife pond.
</t>
  </si>
  <si>
    <t>General Fund</t>
  </si>
  <si>
    <t>The charity has one general fund. No further breakdown required.</t>
  </si>
  <si>
    <t>Restricted funds comprised one grant and a donation. The Tesco grant was specfically applied for to support the upgrade of play area/equipment, a focus area for the year. Further funding for this project was received as a donation from EH Direct magazine following submital of a proposal with additional funds put towards the wildlife pond.</t>
  </si>
  <si>
    <t>Alasdair Millar</t>
  </si>
  <si>
    <t>Sandra Dargie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</si>
</sst>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_-;\-* #,##0_-;_-* &quot;-&quot;??_-;_-@_-"/>
    <numFmt numFmtId="165" formatCode="[$-809]dd\ mmmm\ yyyy;@"/>
    <numFmt numFmtId="166" formatCode="[$-F800]dddd\,\ mmmm\ dd\,\ yyyy"/>
    <numFmt numFmtId="167" formatCode="dd/mm/yyyy;@"/>
    <numFmt numFmtId="168" formatCode="* #,##0_-;\(* #,##0\)_-;_-* &quot;-&quot;??_-;_-@_-"/>
  </numFmts>
  <fonts count="34" x14ac:knownFonts="1">
    <font>
      <sz val="10"/>
      <name val="Arial"/>
    </font>
    <font>
      <sz val="10"/>
      <name val="Arial"/>
    </font>
    <font>
      <sz val="11"/>
      <name val="Arial"/>
      <family val="2"/>
    </font>
    <font>
      <b/>
      <sz val="11"/>
      <name val="Arial"/>
      <family val="2"/>
    </font>
    <font>
      <b/>
      <sz val="16"/>
      <name val="Arial"/>
      <family val="2"/>
    </font>
    <font>
      <b/>
      <sz val="9"/>
      <name val="Arial"/>
      <family val="2"/>
    </font>
    <font>
      <sz val="9"/>
      <name val="Arial"/>
      <family val="2"/>
    </font>
    <font>
      <b/>
      <sz val="8"/>
      <name val="Arial"/>
      <family val="2"/>
    </font>
    <font>
      <b/>
      <sz val="8"/>
      <color indexed="12"/>
      <name val="Arial"/>
      <family val="2"/>
    </font>
    <font>
      <sz val="8"/>
      <name val="Arial"/>
      <family val="2"/>
    </font>
    <font>
      <b/>
      <sz val="10"/>
      <name val="Arial"/>
      <family val="2"/>
    </font>
    <font>
      <b/>
      <i/>
      <sz val="12"/>
      <name val="Arial"/>
      <family val="2"/>
    </font>
    <font>
      <sz val="10"/>
      <name val="Arial"/>
      <family val="2"/>
    </font>
    <font>
      <b/>
      <sz val="16"/>
      <color indexed="9"/>
      <name val="Arial"/>
      <family val="2"/>
    </font>
    <font>
      <sz val="8"/>
      <name val="Arial"/>
    </font>
    <font>
      <b/>
      <sz val="10"/>
      <color indexed="22"/>
      <name val="Arial"/>
      <family val="2"/>
    </font>
    <font>
      <sz val="10"/>
      <color indexed="22"/>
      <name val="Arial"/>
      <family val="2"/>
    </font>
    <font>
      <b/>
      <sz val="11"/>
      <color indexed="55"/>
      <name val="Arial"/>
      <family val="2"/>
    </font>
    <font>
      <sz val="9"/>
      <color indexed="22"/>
      <name val="Arial"/>
      <family val="2"/>
    </font>
    <font>
      <b/>
      <sz val="12"/>
      <name val="Arial"/>
      <family val="2"/>
    </font>
    <font>
      <b/>
      <sz val="18"/>
      <name val="Arial"/>
      <family val="2"/>
    </font>
    <font>
      <sz val="12"/>
      <name val="Arial"/>
      <family val="2"/>
    </font>
    <font>
      <sz val="10"/>
      <color indexed="23"/>
      <name val="Arial"/>
      <family val="2"/>
    </font>
    <font>
      <b/>
      <sz val="11"/>
      <color indexed="23"/>
      <name val="Arial"/>
      <family val="2"/>
    </font>
    <font>
      <i/>
      <sz val="10"/>
      <name val="Arial"/>
      <family val="2"/>
    </font>
    <font>
      <b/>
      <i/>
      <sz val="9"/>
      <name val="Arial"/>
      <family val="2"/>
    </font>
    <font>
      <i/>
      <sz val="9"/>
      <name val="Arial"/>
      <family val="2"/>
    </font>
    <font>
      <b/>
      <sz val="10"/>
      <color indexed="11"/>
      <name val="Arial"/>
      <family val="2"/>
    </font>
    <font>
      <b/>
      <i/>
      <sz val="10"/>
      <name val="Arial"/>
      <family val="2"/>
    </font>
    <font>
      <sz val="11"/>
      <color indexed="22"/>
      <name val="Arial"/>
      <family val="2"/>
    </font>
    <font>
      <sz val="11"/>
      <name val="Arial"/>
    </font>
    <font>
      <b/>
      <sz val="9"/>
      <color indexed="22"/>
      <name val="Arial"/>
      <family val="2"/>
    </font>
    <font>
      <i/>
      <sz val="12"/>
      <name val="Arial"/>
      <family val="2"/>
    </font>
    <font>
      <sz val="16"/>
      <name val="Times New Roman"/>
      <family val="1"/>
    </font>
  </fonts>
  <fills count="4">
    <fill>
      <patternFill patternType="none"/>
    </fill>
    <fill>
      <patternFill patternType="gray125"/>
    </fill>
    <fill>
      <patternFill patternType="solid">
        <fgColor indexed="8"/>
        <bgColor indexed="64"/>
      </patternFill>
    </fill>
    <fill>
      <patternFill patternType="solid">
        <fgColor indexed="41"/>
        <bgColor indexed="64"/>
      </patternFill>
    </fill>
  </fills>
  <borders count="29">
    <border>
      <left/>
      <right/>
      <top/>
      <bottom/>
      <diagonal/>
    </border>
    <border>
      <left/>
      <right/>
      <top style="thin">
        <color indexed="64"/>
      </top>
      <bottom style="thin">
        <color indexed="64"/>
      </bottom>
      <diagonal/>
    </border>
    <border>
      <left/>
      <right style="medium">
        <color indexed="64"/>
      </right>
      <top/>
      <bottom/>
      <diagonal/>
    </border>
    <border>
      <left/>
      <right/>
      <top style="thick">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362">
    <xf numFmtId="0" fontId="0" fillId="0" borderId="0" xfId="0"/>
    <xf numFmtId="0" fontId="12" fillId="0" borderId="0" xfId="0" applyFont="1" applyProtection="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wrapText="1"/>
      <protection locked="0"/>
    </xf>
    <xf numFmtId="0" fontId="3" fillId="0" borderId="0" xfId="0" applyFont="1" applyAlignment="1" applyProtection="1">
      <alignment horizontal="right"/>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wrapText="1"/>
      <protection locked="0"/>
    </xf>
    <xf numFmtId="0" fontId="11" fillId="0" borderId="0" xfId="0" applyFont="1" applyAlignment="1" applyProtection="1">
      <alignment horizontal="right" wrapText="1"/>
      <protection locked="0"/>
    </xf>
    <xf numFmtId="0" fontId="6" fillId="0" borderId="0" xfId="0" applyFont="1" applyAlignment="1" applyProtection="1">
      <alignment wrapText="1"/>
      <protection locked="0"/>
    </xf>
    <xf numFmtId="0" fontId="3" fillId="0" borderId="0" xfId="0" applyFont="1" applyAlignment="1" applyProtection="1">
      <alignment vertical="top"/>
      <protection locked="0"/>
    </xf>
    <xf numFmtId="0" fontId="6" fillId="0" borderId="0" xfId="0" applyFont="1" applyAlignment="1" applyProtection="1">
      <alignment vertical="top" wrapText="1"/>
      <protection locked="0"/>
    </xf>
    <xf numFmtId="0" fontId="11" fillId="0" borderId="0" xfId="0" applyFont="1" applyAlignment="1" applyProtection="1">
      <alignment horizontal="right" vertical="top" wrapText="1"/>
      <protection locked="0"/>
    </xf>
    <xf numFmtId="0" fontId="9" fillId="0" borderId="0" xfId="0" applyFont="1" applyProtection="1">
      <protection locked="0"/>
    </xf>
    <xf numFmtId="0" fontId="12" fillId="0" borderId="0" xfId="0" applyFont="1" applyAlignment="1" applyProtection="1">
      <alignment horizontal="center" vertical="center"/>
      <protection locked="0"/>
    </xf>
    <xf numFmtId="0" fontId="6" fillId="0" borderId="0" xfId="0" applyFont="1" applyAlignment="1" applyProtection="1">
      <alignment horizontal="right" vertical="top" wrapText="1"/>
      <protection locked="0"/>
    </xf>
    <xf numFmtId="0" fontId="5"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8" fillId="0" borderId="0" xfId="0" applyFont="1" applyAlignment="1" applyProtection="1">
      <alignment vertical="top" wrapText="1"/>
      <protection locked="0"/>
    </xf>
    <xf numFmtId="164" fontId="6" fillId="0" borderId="0" xfId="1" applyNumberFormat="1" applyFont="1" applyAlignment="1" applyProtection="1">
      <alignment vertical="center" wrapText="1"/>
      <protection locked="0"/>
    </xf>
    <xf numFmtId="164" fontId="5" fillId="0" borderId="0" xfId="1" applyNumberFormat="1" applyFont="1" applyAlignment="1" applyProtection="1">
      <alignment vertical="top" wrapText="1"/>
      <protection locked="0"/>
    </xf>
    <xf numFmtId="0" fontId="3" fillId="0" borderId="0" xfId="0" applyFont="1" applyAlignment="1" applyProtection="1">
      <alignment horizontal="right" wrapText="1"/>
      <protection locked="0"/>
    </xf>
    <xf numFmtId="0" fontId="3" fillId="0" borderId="0" xfId="0" applyFont="1" applyAlignment="1" applyProtection="1">
      <alignment horizontal="left"/>
      <protection locked="0"/>
    </xf>
    <xf numFmtId="0" fontId="3" fillId="0" borderId="0" xfId="0" applyFont="1" applyAlignment="1" applyProtection="1">
      <alignment horizontal="left" vertical="top"/>
      <protection locked="0"/>
    </xf>
    <xf numFmtId="0" fontId="4" fillId="2" borderId="0" xfId="0" applyFont="1" applyFill="1" applyProtection="1">
      <protection locked="0"/>
    </xf>
    <xf numFmtId="0" fontId="12" fillId="2" borderId="0" xfId="0" applyFont="1" applyFill="1" applyProtection="1">
      <protection locked="0"/>
    </xf>
    <xf numFmtId="41" fontId="12" fillId="0" borderId="0" xfId="1" applyNumberFormat="1" applyFont="1" applyProtection="1">
      <protection locked="0"/>
    </xf>
    <xf numFmtId="41" fontId="3" fillId="0" borderId="0" xfId="1" applyNumberFormat="1" applyFont="1" applyAlignment="1" applyProtection="1">
      <alignment horizontal="center" vertical="center" wrapText="1"/>
      <protection locked="0"/>
    </xf>
    <xf numFmtId="41" fontId="5" fillId="0" borderId="0" xfId="1" applyNumberFormat="1" applyFont="1" applyAlignment="1" applyProtection="1">
      <alignment horizontal="center" vertical="center" wrapText="1"/>
      <protection locked="0"/>
    </xf>
    <xf numFmtId="41" fontId="8" fillId="0" borderId="0" xfId="1" applyNumberFormat="1" applyFont="1" applyAlignment="1" applyProtection="1">
      <alignment horizontal="right" vertical="center" wrapText="1"/>
      <protection locked="0"/>
    </xf>
    <xf numFmtId="41" fontId="6" fillId="0" borderId="0" xfId="1" applyNumberFormat="1" applyFont="1" applyAlignment="1" applyProtection="1">
      <alignment wrapText="1"/>
      <protection locked="0"/>
    </xf>
    <xf numFmtId="41" fontId="9" fillId="0" borderId="0" xfId="1" applyNumberFormat="1" applyFont="1" applyAlignment="1" applyProtection="1">
      <protection locked="0"/>
    </xf>
    <xf numFmtId="41" fontId="10" fillId="0" borderId="1" xfId="1" applyNumberFormat="1" applyFont="1" applyBorder="1" applyAlignment="1" applyProtection="1">
      <protection locked="0"/>
    </xf>
    <xf numFmtId="41" fontId="6" fillId="0" borderId="0" xfId="1" applyNumberFormat="1" applyFont="1" applyBorder="1" applyAlignment="1" applyProtection="1">
      <protection locked="0"/>
    </xf>
    <xf numFmtId="41" fontId="6" fillId="0" borderId="0" xfId="1" applyNumberFormat="1" applyFont="1" applyBorder="1" applyAlignment="1" applyProtection="1">
      <alignment vertical="top" wrapText="1"/>
      <protection locked="0"/>
    </xf>
    <xf numFmtId="0" fontId="11" fillId="0" borderId="2" xfId="0" applyFont="1" applyBorder="1" applyAlignment="1" applyProtection="1">
      <alignment horizontal="right" vertical="center"/>
      <protection locked="0"/>
    </xf>
    <xf numFmtId="0" fontId="11" fillId="0" borderId="0" xfId="0" applyFont="1" applyAlignment="1" applyProtection="1">
      <alignment horizontal="right" vertical="top"/>
      <protection locked="0"/>
    </xf>
    <xf numFmtId="164" fontId="6" fillId="0" borderId="2" xfId="1" applyNumberFormat="1" applyFont="1" applyBorder="1" applyAlignment="1" applyProtection="1">
      <alignment vertical="center" wrapText="1"/>
      <protection locked="0"/>
    </xf>
    <xf numFmtId="0" fontId="13" fillId="2" borderId="0" xfId="0" applyFont="1" applyFill="1" applyAlignment="1" applyProtection="1">
      <alignment vertical="center"/>
      <protection locked="0"/>
    </xf>
    <xf numFmtId="41" fontId="13" fillId="2" borderId="0" xfId="1" applyNumberFormat="1"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12" fillId="2" borderId="0" xfId="0" applyFont="1" applyFill="1" applyAlignment="1" applyProtection="1">
      <alignment vertical="center"/>
      <protection locked="0"/>
    </xf>
    <xf numFmtId="0" fontId="12" fillId="0" borderId="0" xfId="0" applyFont="1" applyAlignment="1" applyProtection="1">
      <alignment vertical="center"/>
      <protection locked="0"/>
    </xf>
    <xf numFmtId="0" fontId="13" fillId="2" borderId="0" xfId="0" applyFont="1" applyFill="1" applyProtection="1">
      <protection locked="0"/>
    </xf>
    <xf numFmtId="0" fontId="17" fillId="0" borderId="0" xfId="0" applyFont="1" applyAlignment="1" applyProtection="1">
      <alignment horizontal="center" vertical="center" wrapText="1"/>
      <protection locked="0"/>
    </xf>
    <xf numFmtId="41" fontId="13" fillId="2" borderId="0" xfId="1" applyNumberFormat="1" applyFont="1" applyFill="1" applyBorder="1" applyAlignment="1" applyProtection="1">
      <protection locked="0"/>
    </xf>
    <xf numFmtId="0" fontId="17" fillId="0" borderId="0" xfId="0" applyFont="1" applyAlignment="1" applyProtection="1">
      <alignment horizontal="center" wrapText="1"/>
      <protection locked="0"/>
    </xf>
    <xf numFmtId="0" fontId="2" fillId="0" borderId="0" xfId="0" applyFont="1" applyAlignment="1">
      <alignment horizontal="right" vertical="top" wrapText="1"/>
    </xf>
    <xf numFmtId="41" fontId="12" fillId="0" borderId="0" xfId="1" applyNumberFormat="1" applyFont="1" applyBorder="1" applyProtection="1">
      <protection locked="0"/>
    </xf>
    <xf numFmtId="41" fontId="6" fillId="0" borderId="0" xfId="0" applyNumberFormat="1" applyFont="1" applyAlignment="1" applyProtection="1">
      <alignment wrapText="1"/>
      <protection locked="0"/>
    </xf>
    <xf numFmtId="41" fontId="12" fillId="0" borderId="0" xfId="0" applyNumberFormat="1" applyFont="1" applyProtection="1">
      <protection locked="0"/>
    </xf>
    <xf numFmtId="41" fontId="9" fillId="0" borderId="0" xfId="0" applyNumberFormat="1" applyFont="1" applyProtection="1">
      <protection locked="0"/>
    </xf>
    <xf numFmtId="41" fontId="9" fillId="0" borderId="3" xfId="0" applyNumberFormat="1" applyFont="1" applyBorder="1" applyProtection="1">
      <protection locked="0"/>
    </xf>
    <xf numFmtId="41" fontId="6" fillId="0" borderId="0" xfId="0" applyNumberFormat="1" applyFont="1" applyProtection="1">
      <protection locked="0"/>
    </xf>
    <xf numFmtId="41" fontId="6" fillId="0" borderId="0" xfId="0" applyNumberFormat="1" applyFont="1" applyAlignment="1" applyProtection="1">
      <alignment vertical="top" wrapText="1"/>
      <protection locked="0"/>
    </xf>
    <xf numFmtId="164" fontId="5" fillId="0" borderId="0" xfId="1" applyNumberFormat="1" applyFont="1" applyBorder="1" applyAlignment="1" applyProtection="1">
      <alignment vertical="top" wrapText="1"/>
      <protection locked="0"/>
    </xf>
    <xf numFmtId="0" fontId="19" fillId="0" borderId="0" xfId="0" applyFont="1" applyAlignment="1" applyProtection="1">
      <alignment horizontal="left" vertical="top" wrapText="1"/>
      <protection locked="0"/>
    </xf>
    <xf numFmtId="0" fontId="24" fillId="0" borderId="0" xfId="0" applyFont="1" applyProtection="1">
      <protection locked="0"/>
    </xf>
    <xf numFmtId="0" fontId="26" fillId="0" borderId="0" xfId="0" applyFont="1" applyAlignment="1" applyProtection="1">
      <alignment horizontal="center" vertical="top" wrapText="1"/>
      <protection locked="0"/>
    </xf>
    <xf numFmtId="0" fontId="25" fillId="0" borderId="0" xfId="0" applyFont="1" applyAlignment="1" applyProtection="1">
      <alignment horizontal="center" vertical="top" wrapText="1"/>
      <protection locked="0"/>
    </xf>
    <xf numFmtId="0" fontId="26" fillId="0" borderId="0" xfId="0" applyFont="1" applyAlignment="1" applyProtection="1">
      <alignment vertical="top" wrapText="1"/>
      <protection locked="0"/>
    </xf>
    <xf numFmtId="0" fontId="2" fillId="0" borderId="0" xfId="0" applyFont="1" applyAlignment="1">
      <alignment vertical="center"/>
    </xf>
    <xf numFmtId="0" fontId="5" fillId="0" borderId="0" xfId="0" applyFont="1" applyAlignment="1" applyProtection="1">
      <alignment horizontal="center" wrapText="1"/>
      <protection locked="0"/>
    </xf>
    <xf numFmtId="0" fontId="3" fillId="0" borderId="0" xfId="0" applyFont="1" applyAlignment="1" applyProtection="1">
      <alignment horizontal="left" wrapText="1"/>
      <protection locked="0"/>
    </xf>
    <xf numFmtId="0" fontId="6" fillId="0" borderId="0" xfId="0" applyFont="1" applyAlignment="1" applyProtection="1">
      <alignment horizontal="center" vertical="top" wrapText="1"/>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41" fontId="6" fillId="0" borderId="0" xfId="1" applyNumberFormat="1"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0" fontId="10" fillId="0" borderId="0" xfId="0" applyFont="1" applyAlignment="1">
      <alignment vertical="top"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Protection="1">
      <protection locked="0"/>
    </xf>
    <xf numFmtId="0" fontId="3" fillId="0" borderId="4" xfId="0" applyFont="1" applyBorder="1" applyAlignment="1">
      <alignment horizontal="center" vertical="center" wrapText="1"/>
    </xf>
    <xf numFmtId="166" fontId="0" fillId="0" borderId="5" xfId="0" applyNumberFormat="1" applyBorder="1"/>
    <xf numFmtId="166" fontId="10" fillId="0" borderId="5" xfId="0" applyNumberFormat="1" applyFont="1" applyBorder="1" applyAlignment="1">
      <alignment horizontal="center"/>
    </xf>
    <xf numFmtId="0" fontId="13" fillId="2" borderId="0" xfId="0" applyFont="1" applyFill="1" applyAlignment="1" applyProtection="1">
      <alignment horizontal="left" vertical="center"/>
      <protection locked="0"/>
    </xf>
    <xf numFmtId="167" fontId="13" fillId="2" borderId="0" xfId="0" applyNumberFormat="1" applyFont="1" applyFill="1" applyAlignment="1" applyProtection="1">
      <alignment vertical="center"/>
      <protection locked="0"/>
    </xf>
    <xf numFmtId="0" fontId="12" fillId="0" borderId="0" xfId="0" applyFont="1" applyAlignment="1" applyProtection="1">
      <alignment horizontal="center" vertical="center" wrapText="1"/>
      <protection locked="0"/>
    </xf>
    <xf numFmtId="164" fontId="10" fillId="0" borderId="0" xfId="1" applyNumberFormat="1" applyFont="1" applyBorder="1" applyAlignment="1" applyProtection="1">
      <alignment horizontal="center" vertical="center" wrapText="1"/>
      <protection locked="0"/>
    </xf>
    <xf numFmtId="3" fontId="5" fillId="0" borderId="0" xfId="1" applyNumberFormat="1" applyFont="1" applyBorder="1" applyAlignment="1" applyProtection="1">
      <alignment vertical="top" wrapText="1"/>
      <protection locked="0"/>
    </xf>
    <xf numFmtId="0" fontId="2" fillId="0" borderId="5" xfId="0" applyFont="1" applyBorder="1" applyAlignment="1" applyProtection="1">
      <alignment horizontal="left" wrapText="1"/>
      <protection locked="0"/>
    </xf>
    <xf numFmtId="0" fontId="2" fillId="0" borderId="5" xfId="0" applyFont="1" applyBorder="1" applyAlignment="1" applyProtection="1">
      <alignment horizontal="left" vertical="top" wrapText="1"/>
      <protection locked="0"/>
    </xf>
    <xf numFmtId="0" fontId="2" fillId="0" borderId="5" xfId="0" applyFont="1" applyBorder="1" applyAlignment="1" applyProtection="1">
      <alignment horizontal="right" vertical="top" wrapText="1"/>
      <protection locked="0"/>
    </xf>
    <xf numFmtId="41" fontId="3" fillId="0" borderId="0" xfId="1" applyNumberFormat="1" applyFont="1" applyAlignment="1" applyProtection="1">
      <alignment horizontal="right" wrapText="1"/>
      <protection locked="0"/>
    </xf>
    <xf numFmtId="0" fontId="2" fillId="0" borderId="0" xfId="0" applyFont="1" applyProtection="1">
      <protection locked="0"/>
    </xf>
    <xf numFmtId="3" fontId="3" fillId="0" borderId="5" xfId="1" applyNumberFormat="1" applyFont="1" applyBorder="1" applyAlignment="1" applyProtection="1">
      <alignment vertical="top" wrapText="1"/>
      <protection locked="0"/>
    </xf>
    <xf numFmtId="164" fontId="3" fillId="0" borderId="0" xfId="1" applyNumberFormat="1" applyFont="1" applyBorder="1" applyAlignment="1" applyProtection="1">
      <alignment vertical="top" wrapText="1"/>
      <protection locked="0"/>
    </xf>
    <xf numFmtId="41" fontId="2" fillId="0" borderId="0" xfId="1" applyNumberFormat="1" applyFont="1" applyBorder="1" applyAlignment="1" applyProtection="1">
      <alignment vertical="top" wrapText="1"/>
      <protection locked="0"/>
    </xf>
    <xf numFmtId="0" fontId="3" fillId="0" borderId="0" xfId="0" applyFont="1" applyAlignment="1" applyProtection="1">
      <alignment horizontal="left" vertical="top" wrapText="1"/>
      <protection locked="0"/>
    </xf>
    <xf numFmtId="165" fontId="3" fillId="0" borderId="0" xfId="1" applyNumberFormat="1"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21" fillId="0" borderId="0" xfId="0" applyFont="1" applyAlignment="1" applyProtection="1">
      <alignment vertical="top"/>
      <protection locked="0"/>
    </xf>
    <xf numFmtId="0" fontId="19" fillId="0" borderId="0" xfId="0" applyFont="1" applyAlignment="1" applyProtection="1">
      <alignment vertical="top"/>
      <protection locked="0"/>
    </xf>
    <xf numFmtId="0" fontId="2" fillId="0" borderId="5"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41" fontId="2" fillId="0" borderId="0" xfId="1" applyNumberFormat="1" applyFont="1" applyBorder="1" applyAlignment="1" applyProtection="1">
      <alignment horizontal="right" vertical="top" wrapText="1"/>
      <protection locked="0"/>
    </xf>
    <xf numFmtId="0" fontId="2" fillId="0" borderId="0" xfId="0" applyFont="1" applyAlignment="1" applyProtection="1">
      <alignment horizontal="right" vertical="top" wrapText="1"/>
      <protection locked="0"/>
    </xf>
    <xf numFmtId="3" fontId="3" fillId="0" borderId="5" xfId="1" applyNumberFormat="1" applyFont="1" applyBorder="1" applyAlignment="1" applyProtection="1">
      <alignment horizontal="right" vertical="top" wrapText="1"/>
      <protection locked="0"/>
    </xf>
    <xf numFmtId="165" fontId="3" fillId="0" borderId="0" xfId="1" applyNumberFormat="1" applyFont="1" applyBorder="1" applyAlignment="1" applyProtection="1">
      <alignment horizontal="right" vertical="top" wrapText="1"/>
      <protection locked="0"/>
    </xf>
    <xf numFmtId="166" fontId="13" fillId="2" borderId="0" xfId="0" applyNumberFormat="1" applyFont="1" applyFill="1" applyAlignment="1" applyProtection="1">
      <alignment horizontal="left" vertical="center"/>
      <protection locked="0"/>
    </xf>
    <xf numFmtId="0" fontId="12" fillId="0" borderId="0" xfId="0" applyFont="1" applyAlignment="1" applyProtection="1">
      <alignment horizontal="center"/>
      <protection locked="0"/>
    </xf>
    <xf numFmtId="0" fontId="5" fillId="0" borderId="0" xfId="0" applyFont="1" applyAlignment="1" applyProtection="1">
      <alignment vertical="top" wrapText="1"/>
      <protection locked="0"/>
    </xf>
    <xf numFmtId="41" fontId="5" fillId="0" borderId="0" xfId="1" applyNumberFormat="1"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horizontal="right"/>
      <protection locked="0"/>
    </xf>
    <xf numFmtId="0" fontId="2" fillId="0" borderId="6" xfId="0" applyFont="1" applyBorder="1" applyAlignment="1" applyProtection="1">
      <alignment horizontal="left" vertical="top" wrapText="1"/>
      <protection locked="0"/>
    </xf>
    <xf numFmtId="0" fontId="11" fillId="0" borderId="0" xfId="0" applyFont="1" applyAlignment="1" applyProtection="1">
      <alignment horizontal="right" vertical="center"/>
      <protection locked="0"/>
    </xf>
    <xf numFmtId="41" fontId="10" fillId="0" borderId="0" xfId="1" applyNumberFormat="1" applyFont="1" applyBorder="1" applyAlignment="1" applyProtection="1">
      <alignment horizontal="center" vertical="top" wrapText="1"/>
      <protection locked="0"/>
    </xf>
    <xf numFmtId="3" fontId="10" fillId="0" borderId="0" xfId="1" applyNumberFormat="1" applyFont="1" applyBorder="1" applyAlignment="1" applyProtection="1">
      <alignment horizontal="center" vertical="top" wrapText="1"/>
      <protection locked="0"/>
    </xf>
    <xf numFmtId="0" fontId="10" fillId="0" borderId="0" xfId="0" applyFont="1" applyAlignment="1" applyProtection="1">
      <alignment horizontal="center" vertical="top" wrapText="1"/>
      <protection locked="0"/>
    </xf>
    <xf numFmtId="41" fontId="15" fillId="0" borderId="0" xfId="1" applyNumberFormat="1" applyFont="1" applyBorder="1" applyAlignment="1" applyProtection="1">
      <alignment horizontal="center" vertical="top" wrapText="1"/>
      <protection locked="0"/>
    </xf>
    <xf numFmtId="41" fontId="31" fillId="0" borderId="0" xfId="1" applyNumberFormat="1" applyFont="1" applyBorder="1" applyAlignment="1" applyProtection="1">
      <alignment horizontal="center" vertical="top" wrapText="1"/>
      <protection locked="0"/>
    </xf>
    <xf numFmtId="41" fontId="2" fillId="0" borderId="0" xfId="1" applyNumberFormat="1" applyFont="1" applyFill="1" applyBorder="1" applyAlignment="1" applyProtection="1">
      <alignment vertical="top" wrapText="1"/>
      <protection locked="0"/>
    </xf>
    <xf numFmtId="41" fontId="2" fillId="0" borderId="0" xfId="1" applyNumberFormat="1" applyFont="1" applyFill="1" applyBorder="1" applyAlignment="1" applyProtection="1">
      <alignment horizontal="right" vertical="top" wrapText="1"/>
      <protection locked="0"/>
    </xf>
    <xf numFmtId="41" fontId="3" fillId="0" borderId="5" xfId="1" applyNumberFormat="1" applyFont="1" applyBorder="1" applyAlignment="1" applyProtection="1">
      <alignment vertical="top" wrapText="1"/>
      <protection locked="0"/>
    </xf>
    <xf numFmtId="41" fontId="3" fillId="0" borderId="0" xfId="1" applyNumberFormat="1" applyFont="1" applyBorder="1" applyAlignment="1" applyProtection="1">
      <alignment vertical="top" wrapText="1"/>
      <protection locked="0"/>
    </xf>
    <xf numFmtId="41" fontId="3" fillId="0" borderId="6" xfId="1" applyNumberFormat="1" applyFont="1" applyBorder="1" applyAlignment="1" applyProtection="1">
      <alignment vertical="top" wrapText="1"/>
      <protection locked="0"/>
    </xf>
    <xf numFmtId="41" fontId="3" fillId="3" borderId="7" xfId="1" applyNumberFormat="1" applyFont="1" applyFill="1" applyBorder="1" applyAlignment="1" applyProtection="1">
      <alignment vertical="top" wrapText="1"/>
      <protection locked="0"/>
    </xf>
    <xf numFmtId="41" fontId="3" fillId="0" borderId="0" xfId="0" applyNumberFormat="1" applyFont="1" applyAlignment="1" applyProtection="1">
      <alignment vertical="top" wrapText="1"/>
      <protection locked="0"/>
    </xf>
    <xf numFmtId="41" fontId="3" fillId="0" borderId="5" xfId="0" applyNumberFormat="1" applyFont="1" applyBorder="1" applyProtection="1">
      <protection locked="0"/>
    </xf>
    <xf numFmtId="41" fontId="3" fillId="0" borderId="5" xfId="0" applyNumberFormat="1" applyFont="1" applyBorder="1" applyAlignment="1" applyProtection="1">
      <alignment vertical="top" wrapText="1"/>
      <protection locked="0"/>
    </xf>
    <xf numFmtId="41" fontId="3" fillId="0" borderId="5"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right" vertical="top" wrapText="1"/>
      <protection locked="0"/>
    </xf>
    <xf numFmtId="41" fontId="3" fillId="0" borderId="6" xfId="1" applyNumberFormat="1" applyFont="1" applyBorder="1" applyAlignment="1" applyProtection="1">
      <alignment horizontal="right" vertical="top" wrapText="1"/>
      <protection locked="0"/>
    </xf>
    <xf numFmtId="41" fontId="3" fillId="3" borderId="7" xfId="1" applyNumberFormat="1" applyFont="1" applyFill="1" applyBorder="1" applyAlignment="1" applyProtection="1">
      <alignment horizontal="right" vertical="top" wrapText="1"/>
      <protection locked="0"/>
    </xf>
    <xf numFmtId="41" fontId="3" fillId="0" borderId="0" xfId="0" applyNumberFormat="1" applyFont="1" applyAlignment="1" applyProtection="1">
      <alignment horizontal="right" vertical="top" wrapText="1"/>
      <protection locked="0"/>
    </xf>
    <xf numFmtId="41" fontId="3" fillId="0" borderId="5" xfId="0" applyNumberFormat="1" applyFont="1" applyBorder="1" applyAlignment="1" applyProtection="1">
      <alignment horizontal="right"/>
      <protection locked="0"/>
    </xf>
    <xf numFmtId="41" fontId="3" fillId="0" borderId="5" xfId="0" applyNumberFormat="1" applyFont="1" applyBorder="1" applyAlignment="1" applyProtection="1">
      <alignment horizontal="right" vertical="top" wrapText="1"/>
      <protection locked="0"/>
    </xf>
    <xf numFmtId="0" fontId="10" fillId="0" borderId="0" xfId="0" applyFont="1" applyProtection="1">
      <protection locked="0"/>
    </xf>
    <xf numFmtId="41" fontId="10" fillId="0" borderId="0" xfId="1" applyNumberFormat="1" applyFont="1" applyProtection="1">
      <protection locked="0"/>
    </xf>
    <xf numFmtId="41" fontId="2" fillId="0" borderId="0" xfId="0" applyNumberFormat="1" applyFont="1" applyAlignment="1" applyProtection="1">
      <alignment horizontal="right" vertical="top" wrapText="1"/>
      <protection locked="0"/>
    </xf>
    <xf numFmtId="0" fontId="2" fillId="0" borderId="8" xfId="0" applyFont="1" applyBorder="1" applyAlignment="1" applyProtection="1">
      <alignment horizontal="right" vertical="top" wrapText="1"/>
      <protection locked="0"/>
    </xf>
    <xf numFmtId="164" fontId="29" fillId="3" borderId="0" xfId="0" applyNumberFormat="1" applyFont="1" applyFill="1" applyAlignment="1">
      <alignment horizontal="right" wrapText="1"/>
    </xf>
    <xf numFmtId="164" fontId="3" fillId="0" borderId="5" xfId="1" applyNumberFormat="1" applyFont="1" applyBorder="1" applyAlignment="1" applyProtection="1">
      <alignment horizontal="right" vertical="top" wrapText="1"/>
      <protection locked="0"/>
    </xf>
    <xf numFmtId="164" fontId="3" fillId="0" borderId="9" xfId="1" applyNumberFormat="1" applyFont="1" applyBorder="1" applyAlignment="1" applyProtection="1">
      <alignment horizontal="right" vertical="top" wrapText="1"/>
      <protection locked="0"/>
    </xf>
    <xf numFmtId="164" fontId="3" fillId="0" borderId="10" xfId="1" applyNumberFormat="1" applyFont="1" applyBorder="1" applyAlignment="1" applyProtection="1">
      <alignment horizontal="right" vertical="top" wrapText="1"/>
      <protection locked="0"/>
    </xf>
    <xf numFmtId="3" fontId="3" fillId="0" borderId="9" xfId="1" applyNumberFormat="1" applyFont="1" applyBorder="1" applyAlignment="1" applyProtection="1">
      <alignment horizontal="right" vertical="top" wrapText="1"/>
      <protection locked="0"/>
    </xf>
    <xf numFmtId="168" fontId="3" fillId="3" borderId="11" xfId="1" applyNumberFormat="1" applyFont="1" applyFill="1" applyBorder="1" applyAlignment="1" applyProtection="1">
      <alignment horizontal="right" shrinkToFit="1"/>
    </xf>
    <xf numFmtId="168" fontId="3" fillId="0" borderId="0" xfId="1" applyNumberFormat="1" applyFont="1" applyAlignment="1" applyProtection="1">
      <alignment horizontal="right" shrinkToFit="1"/>
      <protection locked="0"/>
    </xf>
    <xf numFmtId="168" fontId="3" fillId="3" borderId="12" xfId="1" applyNumberFormat="1" applyFont="1" applyFill="1" applyBorder="1" applyAlignment="1" applyProtection="1">
      <alignment horizontal="right" shrinkToFit="1"/>
    </xf>
    <xf numFmtId="168" fontId="3" fillId="3" borderId="13" xfId="1" applyNumberFormat="1" applyFont="1" applyFill="1" applyBorder="1" applyAlignment="1" applyProtection="1">
      <alignment horizontal="right" shrinkToFit="1"/>
    </xf>
    <xf numFmtId="168" fontId="3" fillId="3" borderId="14" xfId="1" applyNumberFormat="1" applyFont="1" applyFill="1" applyBorder="1" applyAlignment="1" applyProtection="1">
      <alignment horizontal="right" shrinkToFit="1"/>
    </xf>
    <xf numFmtId="168" fontId="3" fillId="0" borderId="5" xfId="1" applyNumberFormat="1" applyFont="1" applyBorder="1" applyAlignment="1" applyProtection="1">
      <alignment horizontal="right" vertical="center" shrinkToFit="1"/>
      <protection locked="0"/>
    </xf>
    <xf numFmtId="168" fontId="2" fillId="0" borderId="0" xfId="0" applyNumberFormat="1" applyFont="1" applyAlignment="1" applyProtection="1">
      <alignment horizontal="right" vertical="top" shrinkToFit="1"/>
      <protection locked="0"/>
    </xf>
    <xf numFmtId="168" fontId="3" fillId="3" borderId="5" xfId="1" applyNumberFormat="1" applyFont="1" applyFill="1" applyBorder="1" applyAlignment="1" applyProtection="1">
      <alignment horizontal="right" vertical="center" shrinkToFit="1"/>
      <protection locked="0"/>
    </xf>
    <xf numFmtId="168" fontId="3" fillId="0" borderId="9" xfId="1" applyNumberFormat="1" applyFont="1" applyBorder="1" applyAlignment="1" applyProtection="1">
      <alignment horizontal="right" vertical="center" shrinkToFit="1"/>
      <protection locked="0"/>
    </xf>
    <xf numFmtId="168" fontId="3" fillId="0" borderId="15" xfId="1" applyNumberFormat="1" applyFont="1" applyBorder="1" applyAlignment="1" applyProtection="1">
      <alignment horizontal="right" vertical="center" shrinkToFit="1"/>
      <protection locked="0"/>
    </xf>
    <xf numFmtId="168" fontId="3" fillId="3" borderId="9" xfId="1" applyNumberFormat="1" applyFont="1" applyFill="1" applyBorder="1" applyAlignment="1" applyProtection="1">
      <alignment horizontal="right" vertical="center" shrinkToFit="1"/>
      <protection locked="0"/>
    </xf>
    <xf numFmtId="168" fontId="3" fillId="3" borderId="11" xfId="1" applyNumberFormat="1" applyFont="1" applyFill="1" applyBorder="1" applyAlignment="1" applyProtection="1">
      <alignment horizontal="right" vertical="center" shrinkToFit="1"/>
    </xf>
    <xf numFmtId="168" fontId="3" fillId="3" borderId="10" xfId="1" applyNumberFormat="1" applyFont="1" applyFill="1" applyBorder="1" applyAlignment="1" applyProtection="1">
      <alignment horizontal="right" vertical="center" shrinkToFit="1"/>
      <protection locked="0"/>
    </xf>
    <xf numFmtId="41" fontId="3" fillId="0" borderId="5" xfId="0" applyNumberFormat="1" applyFont="1" applyBorder="1" applyAlignment="1" applyProtection="1">
      <alignment horizontal="left" wrapText="1"/>
      <protection locked="0"/>
    </xf>
    <xf numFmtId="41" fontId="3" fillId="0" borderId="0" xfId="0" applyNumberFormat="1" applyFont="1" applyAlignment="1" applyProtection="1">
      <alignment horizontal="left" wrapText="1"/>
      <protection locked="0"/>
    </xf>
    <xf numFmtId="168" fontId="3" fillId="3" borderId="10" xfId="1" applyNumberFormat="1" applyFont="1" applyFill="1" applyBorder="1" applyAlignment="1" applyProtection="1">
      <alignment horizontal="right" shrinkToFit="1"/>
      <protection locked="0"/>
    </xf>
    <xf numFmtId="168" fontId="3" fillId="0" borderId="0" xfId="0" applyNumberFormat="1" applyFont="1" applyAlignment="1" applyProtection="1">
      <alignment horizontal="right" shrinkToFit="1"/>
      <protection locked="0"/>
    </xf>
    <xf numFmtId="41" fontId="3" fillId="3" borderId="10" xfId="1" applyNumberFormat="1" applyFont="1" applyFill="1" applyBorder="1" applyProtection="1">
      <protection locked="0"/>
    </xf>
    <xf numFmtId="41" fontId="3" fillId="0" borderId="0" xfId="0" applyNumberFormat="1" applyFont="1" applyProtection="1">
      <protection locked="0"/>
    </xf>
    <xf numFmtId="0" fontId="2" fillId="0" borderId="0" xfId="0" applyFont="1"/>
    <xf numFmtId="41" fontId="3" fillId="0" borderId="5" xfId="1" applyNumberFormat="1" applyFont="1" applyBorder="1" applyProtection="1">
      <protection locked="0"/>
    </xf>
    <xf numFmtId="41" fontId="3" fillId="3" borderId="7" xfId="1" applyNumberFormat="1" applyFont="1" applyFill="1" applyBorder="1" applyProtection="1">
      <protection locked="0"/>
    </xf>
    <xf numFmtId="41" fontId="3" fillId="0" borderId="6" xfId="0" applyNumberFormat="1" applyFont="1" applyBorder="1" applyProtection="1">
      <protection locked="0"/>
    </xf>
    <xf numFmtId="41" fontId="3" fillId="3" borderId="7" xfId="0" applyNumberFormat="1" applyFont="1" applyFill="1" applyBorder="1" applyProtection="1">
      <protection locked="0"/>
    </xf>
    <xf numFmtId="41" fontId="3" fillId="3" borderId="10" xfId="0" applyNumberFormat="1" applyFont="1" applyFill="1" applyBorder="1" applyProtection="1">
      <protection locked="0"/>
    </xf>
    <xf numFmtId="41" fontId="3" fillId="0" borderId="0" xfId="0" applyNumberFormat="1" applyFont="1" applyAlignment="1" applyProtection="1">
      <alignment horizontal="left" vertical="top" wrapText="1"/>
      <protection locked="0"/>
    </xf>
    <xf numFmtId="41" fontId="3" fillId="0" borderId="5" xfId="1" applyNumberFormat="1" applyFont="1" applyFill="1" applyBorder="1" applyAlignment="1" applyProtection="1">
      <alignment horizontal="left" vertical="top" wrapText="1"/>
      <protection locked="0"/>
    </xf>
    <xf numFmtId="41" fontId="3" fillId="0" borderId="0" xfId="1" applyNumberFormat="1" applyFont="1" applyFill="1" applyBorder="1" applyAlignment="1" applyProtection="1">
      <alignment horizontal="left" vertical="top" wrapText="1"/>
      <protection locked="0"/>
    </xf>
    <xf numFmtId="41" fontId="3" fillId="0" borderId="5" xfId="0" applyNumberFormat="1" applyFont="1" applyBorder="1" applyAlignment="1" applyProtection="1">
      <alignment horizontal="left"/>
      <protection locked="0"/>
    </xf>
    <xf numFmtId="41" fontId="3" fillId="0" borderId="0" xfId="0" applyNumberFormat="1" applyFont="1" applyAlignment="1" applyProtection="1">
      <alignment horizontal="left"/>
      <protection locked="0"/>
    </xf>
    <xf numFmtId="41" fontId="3" fillId="0" borderId="9" xfId="0" applyNumberFormat="1" applyFont="1" applyBorder="1" applyAlignment="1" applyProtection="1">
      <alignment horizontal="left"/>
      <protection locked="0"/>
    </xf>
    <xf numFmtId="41" fontId="3" fillId="0" borderId="10" xfId="1" applyNumberFormat="1" applyFont="1" applyFill="1" applyBorder="1" applyAlignment="1" applyProtection="1">
      <alignment horizontal="left"/>
      <protection locked="0"/>
    </xf>
    <xf numFmtId="41" fontId="3" fillId="0" borderId="0" xfId="1" applyNumberFormat="1" applyFont="1" applyFill="1" applyBorder="1" applyAlignment="1" applyProtection="1">
      <alignment horizontal="left"/>
      <protection locked="0"/>
    </xf>
    <xf numFmtId="41" fontId="3" fillId="0" borderId="0" xfId="0" applyNumberFormat="1" applyFont="1" applyAlignment="1" applyProtection="1">
      <alignment horizontal="center" vertical="top" wrapText="1"/>
      <protection locked="0"/>
    </xf>
    <xf numFmtId="41" fontId="2" fillId="0" borderId="5" xfId="1" applyNumberFormat="1" applyFont="1" applyBorder="1" applyAlignment="1" applyProtection="1">
      <alignment vertical="top" wrapText="1"/>
      <protection locked="0"/>
    </xf>
    <xf numFmtId="41" fontId="2" fillId="0" borderId="5" xfId="0" applyNumberFormat="1" applyFont="1" applyBorder="1" applyProtection="1">
      <protection locked="0"/>
    </xf>
    <xf numFmtId="41" fontId="2" fillId="0" borderId="0" xfId="0" applyNumberFormat="1" applyFont="1" applyProtection="1">
      <protection locked="0"/>
    </xf>
    <xf numFmtId="41" fontId="2" fillId="0" borderId="9" xfId="0" applyNumberFormat="1" applyFont="1" applyBorder="1" applyProtection="1">
      <protection locked="0"/>
    </xf>
    <xf numFmtId="168" fontId="2" fillId="0" borderId="0" xfId="1" applyNumberFormat="1" applyFont="1" applyAlignment="1" applyProtection="1">
      <alignment horizontal="right" shrinkToFit="1"/>
      <protection locked="0"/>
    </xf>
    <xf numFmtId="168" fontId="2" fillId="0" borderId="0" xfId="0" applyNumberFormat="1" applyFont="1" applyAlignment="1" applyProtection="1">
      <alignment horizontal="right" shrinkToFit="1"/>
      <protection locked="0"/>
    </xf>
    <xf numFmtId="0" fontId="19" fillId="0" borderId="9" xfId="0" applyFont="1" applyBorder="1" applyProtection="1">
      <protection locked="0"/>
    </xf>
    <xf numFmtId="0" fontId="0" fillId="2" borderId="0" xfId="0" applyFill="1"/>
    <xf numFmtId="0" fontId="4" fillId="0" borderId="0" xfId="0" applyFont="1" applyAlignment="1" applyProtection="1">
      <alignment vertical="center" wrapText="1"/>
      <protection locked="0"/>
    </xf>
    <xf numFmtId="0" fontId="12" fillId="0" borderId="0" xfId="0" applyFont="1"/>
    <xf numFmtId="0" fontId="16" fillId="0" borderId="0" xfId="0" applyFont="1" applyAlignment="1" applyProtection="1">
      <alignment horizontal="center" vertical="top" wrapText="1"/>
      <protection locked="0"/>
    </xf>
    <xf numFmtId="165" fontId="3" fillId="0" borderId="5" xfId="1" applyNumberFormat="1" applyFont="1" applyBorder="1" applyAlignment="1" applyProtection="1">
      <alignment wrapText="1"/>
      <protection locked="0"/>
    </xf>
    <xf numFmtId="0" fontId="2" fillId="0" borderId="0" xfId="0" applyFont="1" applyAlignment="1" applyProtection="1">
      <alignment wrapText="1"/>
      <protection locked="0"/>
    </xf>
    <xf numFmtId="3" fontId="3" fillId="0" borderId="5" xfId="1" applyNumberFormat="1" applyFont="1" applyBorder="1" applyAlignment="1" applyProtection="1">
      <alignment wrapText="1"/>
      <protection locked="0"/>
    </xf>
    <xf numFmtId="3" fontId="3" fillId="0" borderId="5" xfId="1" applyNumberFormat="1" applyFont="1" applyBorder="1" applyAlignment="1" applyProtection="1">
      <alignment horizontal="right" wrapText="1"/>
      <protection locked="0"/>
    </xf>
    <xf numFmtId="3" fontId="3" fillId="0" borderId="9" xfId="1" applyNumberFormat="1" applyFont="1" applyBorder="1" applyAlignment="1" applyProtection="1">
      <alignment horizontal="right" wrapText="1"/>
      <protection locked="0"/>
    </xf>
    <xf numFmtId="41" fontId="3" fillId="0" borderId="5" xfId="1" applyNumberFormat="1" applyFont="1" applyBorder="1" applyAlignment="1" applyProtection="1">
      <alignment wrapText="1"/>
      <protection locked="0"/>
    </xf>
    <xf numFmtId="41" fontId="3" fillId="0" borderId="0" xfId="1" applyNumberFormat="1" applyFont="1" applyAlignment="1" applyProtection="1">
      <alignment wrapText="1"/>
      <protection locked="0"/>
    </xf>
    <xf numFmtId="41" fontId="3" fillId="3" borderId="5" xfId="1" applyNumberFormat="1" applyFont="1" applyFill="1" applyBorder="1" applyAlignment="1" applyProtection="1">
      <alignment wrapText="1"/>
    </xf>
    <xf numFmtId="41" fontId="2" fillId="0" borderId="0" xfId="0" applyNumberFormat="1" applyFont="1" applyAlignment="1" applyProtection="1">
      <alignment wrapText="1"/>
      <protection locked="0"/>
    </xf>
    <xf numFmtId="41" fontId="3" fillId="3" borderId="16" xfId="1" applyNumberFormat="1" applyFont="1" applyFill="1" applyBorder="1" applyAlignment="1" applyProtection="1">
      <alignment wrapText="1"/>
    </xf>
    <xf numFmtId="41" fontId="3" fillId="0" borderId="2" xfId="1" applyNumberFormat="1" applyFont="1" applyBorder="1" applyAlignment="1" applyProtection="1">
      <alignment wrapText="1"/>
      <protection locked="0"/>
    </xf>
    <xf numFmtId="41" fontId="3" fillId="3" borderId="7" xfId="1" applyNumberFormat="1" applyFont="1" applyFill="1" applyBorder="1" applyAlignment="1" applyProtection="1">
      <alignment wrapText="1"/>
    </xf>
    <xf numFmtId="41" fontId="8" fillId="0" borderId="0" xfId="1" applyNumberFormat="1" applyFont="1" applyAlignment="1" applyProtection="1">
      <alignment wrapText="1"/>
      <protection locked="0"/>
    </xf>
    <xf numFmtId="41" fontId="3" fillId="0" borderId="0" xfId="1" applyNumberFormat="1" applyFont="1" applyBorder="1" applyAlignment="1" applyProtection="1">
      <alignment wrapText="1"/>
      <protection locked="0"/>
    </xf>
    <xf numFmtId="41" fontId="2" fillId="0" borderId="0" xfId="1" applyNumberFormat="1" applyFont="1" applyBorder="1" applyAlignment="1" applyProtection="1">
      <alignment wrapText="1"/>
      <protection locked="0"/>
    </xf>
    <xf numFmtId="41" fontId="2" fillId="0" borderId="0" xfId="1" applyNumberFormat="1" applyFont="1" applyAlignment="1" applyProtection="1">
      <alignment wrapText="1"/>
      <protection locked="0"/>
    </xf>
    <xf numFmtId="41" fontId="3" fillId="3" borderId="17" xfId="1" applyNumberFormat="1" applyFont="1" applyFill="1" applyBorder="1" applyAlignment="1" applyProtection="1">
      <alignment wrapText="1"/>
    </xf>
    <xf numFmtId="41" fontId="12" fillId="0" borderId="0" xfId="1" applyNumberFormat="1" applyFont="1" applyAlignment="1" applyProtection="1">
      <protection locked="0"/>
    </xf>
    <xf numFmtId="41" fontId="7" fillId="0" borderId="0" xfId="1" applyNumberFormat="1" applyFont="1" applyAlignment="1" applyProtection="1">
      <alignment wrapText="1"/>
      <protection locked="0"/>
    </xf>
    <xf numFmtId="41" fontId="9" fillId="0" borderId="0" xfId="0" applyNumberFormat="1" applyFont="1" applyAlignment="1" applyProtection="1">
      <alignment wrapText="1"/>
      <protection locked="0"/>
    </xf>
    <xf numFmtId="41" fontId="3" fillId="0" borderId="15" xfId="1" applyNumberFormat="1" applyFont="1" applyBorder="1" applyAlignment="1" applyProtection="1">
      <alignment wrapText="1"/>
      <protection locked="0"/>
    </xf>
    <xf numFmtId="41" fontId="3" fillId="0" borderId="18" xfId="1" applyNumberFormat="1" applyFont="1" applyBorder="1" applyAlignment="1" applyProtection="1">
      <alignment wrapText="1"/>
      <protection locked="0"/>
    </xf>
    <xf numFmtId="41" fontId="3" fillId="3" borderId="11" xfId="1" applyNumberFormat="1" applyFont="1" applyFill="1" applyBorder="1" applyAlignment="1" applyProtection="1">
      <alignment wrapText="1"/>
    </xf>
    <xf numFmtId="41" fontId="3" fillId="0" borderId="9" xfId="1" applyNumberFormat="1" applyFont="1" applyBorder="1" applyAlignment="1" applyProtection="1">
      <alignment horizontal="right" vertical="top" wrapText="1"/>
      <protection locked="0"/>
    </xf>
    <xf numFmtId="41" fontId="3" fillId="0" borderId="10" xfId="1" applyNumberFormat="1" applyFont="1" applyBorder="1" applyAlignment="1" applyProtection="1">
      <alignment horizontal="right" vertical="top" wrapText="1"/>
      <protection locked="0"/>
    </xf>
    <xf numFmtId="41" fontId="3" fillId="0" borderId="5" xfId="0" applyNumberFormat="1" applyFont="1" applyBorder="1" applyAlignment="1" applyProtection="1">
      <alignment horizontal="right" wrapText="1"/>
      <protection locked="0"/>
    </xf>
    <xf numFmtId="41" fontId="3" fillId="0" borderId="0" xfId="1" applyNumberFormat="1" applyFont="1" applyBorder="1" applyAlignment="1" applyProtection="1">
      <alignment horizontal="center" vertical="top" wrapText="1"/>
      <protection locked="0"/>
    </xf>
    <xf numFmtId="43" fontId="19" fillId="0" borderId="0" xfId="0" applyNumberFormat="1" applyFont="1" applyAlignment="1" applyProtection="1">
      <alignment horizontal="left" vertical="top" wrapText="1"/>
      <protection locked="0"/>
    </xf>
    <xf numFmtId="41" fontId="3" fillId="0" borderId="0" xfId="1" applyNumberFormat="1" applyFont="1" applyFill="1" applyBorder="1" applyAlignment="1" applyProtection="1">
      <alignment vertical="top" wrapText="1"/>
      <protection locked="0"/>
    </xf>
    <xf numFmtId="168" fontId="3" fillId="0" borderId="0" xfId="1" applyNumberFormat="1" applyFont="1" applyBorder="1" applyAlignment="1" applyProtection="1">
      <alignment horizontal="right" shrinkToFit="1"/>
      <protection locked="0"/>
    </xf>
    <xf numFmtId="168" fontId="3" fillId="0" borderId="0" xfId="1" applyNumberFormat="1" applyFont="1" applyFill="1" applyBorder="1" applyAlignment="1" applyProtection="1">
      <alignment horizontal="right" shrinkToFit="1"/>
    </xf>
    <xf numFmtId="168" fontId="3" fillId="0" borderId="3" xfId="1" applyNumberFormat="1" applyFont="1" applyFill="1" applyBorder="1" applyAlignment="1" applyProtection="1">
      <alignment horizontal="right" shrinkToFit="1"/>
    </xf>
    <xf numFmtId="41" fontId="12" fillId="0" borderId="0" xfId="0" applyNumberFormat="1" applyFont="1" applyAlignment="1" applyProtection="1">
      <alignment vertical="top"/>
      <protection locked="0"/>
    </xf>
    <xf numFmtId="43" fontId="12" fillId="0" borderId="0" xfId="0" applyNumberFormat="1" applyFont="1" applyProtection="1">
      <protection locked="0"/>
    </xf>
    <xf numFmtId="43" fontId="12" fillId="0" borderId="0" xfId="0" applyNumberFormat="1" applyFont="1" applyAlignment="1" applyProtection="1">
      <alignment vertical="top"/>
      <protection locked="0"/>
    </xf>
    <xf numFmtId="168" fontId="3" fillId="0" borderId="0" xfId="1" applyNumberFormat="1" applyFont="1" applyFill="1" applyBorder="1" applyAlignment="1" applyProtection="1">
      <alignment horizontal="right" shrinkToFit="1"/>
      <protection locked="0"/>
    </xf>
    <xf numFmtId="168" fontId="3" fillId="3" borderId="10" xfId="0" applyNumberFormat="1" applyFont="1" applyFill="1" applyBorder="1" applyAlignment="1" applyProtection="1">
      <alignment horizontal="right" shrinkToFit="1"/>
      <protection locked="0"/>
    </xf>
    <xf numFmtId="41" fontId="3" fillId="0" borderId="5" xfId="0" applyNumberFormat="1" applyFont="1" applyBorder="1" applyAlignment="1" applyProtection="1">
      <alignment wrapText="1"/>
      <protection locked="0"/>
    </xf>
    <xf numFmtId="41" fontId="3" fillId="0" borderId="9" xfId="0" applyNumberFormat="1" applyFont="1" applyBorder="1" applyProtection="1">
      <protection locked="0"/>
    </xf>
    <xf numFmtId="41" fontId="3" fillId="3" borderId="10" xfId="1" applyNumberFormat="1" applyFont="1" applyFill="1" applyBorder="1" applyAlignment="1" applyProtection="1">
      <protection locked="0"/>
    </xf>
    <xf numFmtId="41" fontId="3" fillId="0" borderId="0" xfId="1" applyNumberFormat="1" applyFont="1" applyBorder="1" applyAlignment="1" applyProtection="1">
      <protection locked="0"/>
    </xf>
    <xf numFmtId="41" fontId="3" fillId="0" borderId="0" xfId="0" applyNumberFormat="1" applyFont="1" applyAlignment="1" applyProtection="1">
      <alignment wrapText="1"/>
      <protection locked="0"/>
    </xf>
    <xf numFmtId="41" fontId="24" fillId="0" borderId="0" xfId="1" applyNumberFormat="1" applyFont="1" applyProtection="1">
      <protection locked="0"/>
    </xf>
    <xf numFmtId="0" fontId="33" fillId="0" borderId="0" xfId="0" applyFont="1" applyAlignment="1">
      <alignment vertical="center"/>
    </xf>
    <xf numFmtId="41" fontId="3" fillId="0" borderId="5" xfId="1" applyNumberFormat="1" applyFont="1" applyBorder="1" applyAlignment="1" applyProtection="1">
      <alignment horizontal="right" wrapText="1"/>
      <protection locked="0"/>
    </xf>
    <xf numFmtId="41" fontId="3" fillId="0" borderId="6" xfId="0" applyNumberFormat="1" applyFont="1" applyBorder="1" applyAlignment="1" applyProtection="1">
      <alignment vertical="top" wrapText="1"/>
      <protection locked="0"/>
    </xf>
    <xf numFmtId="0" fontId="28" fillId="0" borderId="0" xfId="0" applyFont="1" applyAlignment="1" applyProtection="1">
      <alignment horizontal="center" vertical="center"/>
      <protection locked="0"/>
    </xf>
    <xf numFmtId="0" fontId="20" fillId="0" borderId="19" xfId="0" applyFont="1" applyBorder="1" applyAlignment="1" applyProtection="1">
      <alignment horizontal="center" vertical="top"/>
      <protection locked="0"/>
    </xf>
    <xf numFmtId="0" fontId="15" fillId="0" borderId="1" xfId="0" applyFont="1" applyBorder="1" applyAlignment="1" applyProtection="1">
      <alignment horizontal="center" vertical="top"/>
      <protection locked="0"/>
    </xf>
    <xf numFmtId="0" fontId="15" fillId="0" borderId="20"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4" fillId="0" borderId="0" xfId="0" applyFont="1" applyAlignment="1" applyProtection="1">
      <alignment horizontal="left" vertical="top" wrapText="1"/>
      <protection locked="0"/>
    </xf>
    <xf numFmtId="0" fontId="3" fillId="0" borderId="2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top" wrapText="1"/>
      <protection locked="0"/>
    </xf>
    <xf numFmtId="0" fontId="16" fillId="0" borderId="4" xfId="0" applyFont="1" applyBorder="1" applyAlignment="1" applyProtection="1">
      <alignment horizontal="center" vertical="top" wrapText="1"/>
      <protection locked="0"/>
    </xf>
    <xf numFmtId="0" fontId="16" fillId="0" borderId="24" xfId="0" applyFont="1" applyBorder="1" applyAlignment="1" applyProtection="1">
      <alignment horizontal="center" vertical="top" wrapText="1"/>
      <protection locked="0"/>
    </xf>
    <xf numFmtId="0" fontId="3" fillId="0" borderId="0" xfId="0" applyFont="1" applyAlignment="1" applyProtection="1">
      <alignment horizontal="center" vertical="center" wrapText="1"/>
      <protection locked="0"/>
    </xf>
    <xf numFmtId="166" fontId="3" fillId="0" borderId="4" xfId="0" applyNumberFormat="1" applyFont="1" applyBorder="1" applyAlignment="1" applyProtection="1">
      <alignment horizontal="center" vertical="center"/>
      <protection locked="0"/>
    </xf>
    <xf numFmtId="166" fontId="3"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16" fillId="0" borderId="0" xfId="0" applyFont="1" applyAlignment="1" applyProtection="1">
      <alignment horizontal="left" vertical="top" wrapText="1"/>
      <protection locked="0"/>
    </xf>
    <xf numFmtId="41" fontId="4" fillId="0" borderId="0" xfId="1" applyNumberFormat="1" applyFont="1" applyFill="1" applyAlignment="1" applyProtection="1">
      <alignment horizontal="left"/>
      <protection locked="0"/>
    </xf>
    <xf numFmtId="0" fontId="2" fillId="0" borderId="0" xfId="0" applyFont="1" applyAlignment="1" applyProtection="1">
      <alignment horizontal="right" vertical="top" wrapText="1"/>
      <protection locked="0"/>
    </xf>
    <xf numFmtId="0" fontId="6" fillId="0" borderId="0" xfId="0" applyFont="1" applyAlignment="1" applyProtection="1">
      <alignment vertical="top" wrapText="1"/>
      <protection locked="0"/>
    </xf>
    <xf numFmtId="41" fontId="17" fillId="0" borderId="0" xfId="1" applyNumberFormat="1" applyFont="1" applyBorder="1" applyAlignment="1" applyProtection="1">
      <alignment horizontal="center" wrapText="1"/>
      <protection locked="0"/>
    </xf>
    <xf numFmtId="41" fontId="5" fillId="0" borderId="0" xfId="1" applyNumberFormat="1" applyFont="1" applyBorder="1" applyAlignment="1" applyProtection="1">
      <alignment horizontal="right" vertical="top" wrapText="1"/>
      <protection locked="0"/>
    </xf>
    <xf numFmtId="41" fontId="2" fillId="0" borderId="5" xfId="1" applyNumberFormat="1" applyFont="1" applyBorder="1" applyAlignment="1" applyProtection="1">
      <alignment horizontal="left" vertical="top" wrapText="1"/>
      <protection locked="0"/>
    </xf>
    <xf numFmtId="0" fontId="5" fillId="0" borderId="0" xfId="0" applyFont="1" applyAlignment="1" applyProtection="1">
      <alignment horizontal="center" vertical="center" wrapText="1"/>
      <protection locked="0"/>
    </xf>
    <xf numFmtId="0" fontId="3" fillId="0" borderId="0" xfId="0" applyFont="1" applyAlignment="1">
      <alignment horizontal="center" vertical="center"/>
    </xf>
    <xf numFmtId="0" fontId="3" fillId="0" borderId="4" xfId="0" applyFont="1" applyBorder="1" applyAlignment="1">
      <alignment horizontal="center" vertical="center"/>
    </xf>
    <xf numFmtId="0" fontId="23" fillId="0" borderId="0" xfId="0" applyFont="1" applyAlignment="1" applyProtection="1">
      <alignment horizontal="center" wrapText="1"/>
      <protection locked="0"/>
    </xf>
    <xf numFmtId="41" fontId="25" fillId="0" borderId="4" xfId="1" applyNumberFormat="1" applyFont="1" applyBorder="1" applyAlignment="1" applyProtection="1">
      <alignment horizontal="right" vertical="top" wrapText="1"/>
      <protection locked="0"/>
    </xf>
    <xf numFmtId="41" fontId="2" fillId="0" borderId="5" xfId="1" applyNumberFormat="1" applyFont="1" applyBorder="1" applyAlignment="1" applyProtection="1">
      <alignment horizontal="left" wrapText="1"/>
      <protection locked="0"/>
    </xf>
    <xf numFmtId="0" fontId="2" fillId="0" borderId="19"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20" xfId="0" applyFont="1" applyBorder="1" applyAlignment="1" applyProtection="1">
      <alignment horizontal="center" wrapText="1"/>
      <protection locked="0"/>
    </xf>
    <xf numFmtId="0" fontId="6" fillId="0" borderId="0" xfId="0" applyFont="1" applyAlignment="1" applyProtection="1">
      <alignment horizontal="center" vertical="top" wrapText="1"/>
      <protection locked="0"/>
    </xf>
    <xf numFmtId="0" fontId="6" fillId="0" borderId="0" xfId="0" applyFont="1" applyAlignment="1" applyProtection="1">
      <alignment wrapText="1"/>
      <protection locked="0"/>
    </xf>
    <xf numFmtId="41" fontId="12" fillId="0" borderId="0" xfId="1" applyNumberFormat="1" applyFont="1" applyProtection="1">
      <protection locked="0"/>
    </xf>
    <xf numFmtId="0" fontId="2" fillId="0" borderId="19"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20" xfId="0" applyFont="1" applyBorder="1" applyAlignment="1" applyProtection="1">
      <alignment horizontal="center"/>
      <protection locked="0"/>
    </xf>
    <xf numFmtId="0" fontId="19" fillId="0" borderId="25" xfId="0" applyFont="1" applyBorder="1" applyAlignment="1" applyProtection="1">
      <alignment vertical="top" wrapText="1"/>
      <protection locked="0"/>
    </xf>
    <xf numFmtId="0" fontId="21" fillId="0" borderId="25" xfId="0" applyFont="1" applyBorder="1" applyAlignment="1" applyProtection="1">
      <alignment vertical="top" wrapText="1"/>
      <protection locked="0"/>
    </xf>
    <xf numFmtId="41" fontId="12" fillId="0" borderId="0" xfId="1" applyNumberFormat="1" applyFont="1" applyBorder="1" applyProtection="1">
      <protection locked="0"/>
    </xf>
    <xf numFmtId="41" fontId="3" fillId="0" borderId="26" xfId="1" applyNumberFormat="1" applyFont="1" applyBorder="1" applyAlignment="1" applyProtection="1">
      <alignment horizontal="left" vertical="center" wrapText="1"/>
      <protection locked="0"/>
    </xf>
    <xf numFmtId="0" fontId="12" fillId="0" borderId="0" xfId="0" applyFont="1" applyAlignment="1" applyProtection="1">
      <alignment horizontal="left" wrapText="1"/>
      <protection locked="0"/>
    </xf>
    <xf numFmtId="167" fontId="13" fillId="2" borderId="0" xfId="0" applyNumberFormat="1" applyFont="1" applyFill="1" applyAlignment="1" applyProtection="1">
      <alignment horizontal="left" vertical="center"/>
      <protection locked="0"/>
    </xf>
    <xf numFmtId="41" fontId="2" fillId="0" borderId="19" xfId="1" applyNumberFormat="1" applyFont="1" applyBorder="1" applyAlignment="1" applyProtection="1">
      <alignment horizontal="left" vertical="top" wrapText="1"/>
      <protection locked="0"/>
    </xf>
    <xf numFmtId="41" fontId="2" fillId="0" borderId="1" xfId="1" applyNumberFormat="1" applyFont="1" applyBorder="1" applyAlignment="1" applyProtection="1">
      <alignment horizontal="left" vertical="top" wrapText="1"/>
      <protection locked="0"/>
    </xf>
    <xf numFmtId="41" fontId="2" fillId="0" borderId="20" xfId="1" applyNumberFormat="1" applyFont="1" applyBorder="1" applyAlignment="1" applyProtection="1">
      <alignment horizontal="left" vertical="top" wrapText="1"/>
      <protection locked="0"/>
    </xf>
    <xf numFmtId="0" fontId="2" fillId="0" borderId="19"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30" fillId="0" borderId="19" xfId="0" applyFont="1" applyBorder="1" applyAlignment="1">
      <alignment horizontal="center"/>
    </xf>
    <xf numFmtId="0" fontId="30" fillId="0" borderId="1" xfId="0" applyFont="1" applyBorder="1" applyAlignment="1">
      <alignment horizontal="center"/>
    </xf>
    <xf numFmtId="0" fontId="30" fillId="0" borderId="20" xfId="0" applyFont="1" applyBorder="1" applyAlignment="1">
      <alignment horizontal="center"/>
    </xf>
    <xf numFmtId="0" fontId="22" fillId="0" borderId="19" xfId="0" applyFont="1" applyBorder="1" applyAlignment="1">
      <alignment horizontal="center" vertical="top" wrapText="1"/>
    </xf>
    <xf numFmtId="0" fontId="22" fillId="0" borderId="1" xfId="0" applyFont="1" applyBorder="1" applyAlignment="1">
      <alignment horizontal="center" vertical="top" wrapText="1"/>
    </xf>
    <xf numFmtId="0" fontId="22" fillId="0" borderId="20" xfId="0" applyFont="1" applyBorder="1" applyAlignment="1">
      <alignment horizontal="center" vertical="top" wrapText="1"/>
    </xf>
    <xf numFmtId="0" fontId="30" fillId="0" borderId="19" xfId="0" applyFont="1" applyBorder="1" applyAlignment="1">
      <alignment horizontal="center" vertical="top"/>
    </xf>
    <xf numFmtId="0" fontId="30" fillId="0" borderId="1" xfId="0" applyFont="1" applyBorder="1" applyAlignment="1">
      <alignment horizontal="center" vertical="top"/>
    </xf>
    <xf numFmtId="0" fontId="30" fillId="0" borderId="20" xfId="0" applyFont="1" applyBorder="1" applyAlignment="1">
      <alignment horizontal="center" vertical="top"/>
    </xf>
    <xf numFmtId="0" fontId="2" fillId="0" borderId="19"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20" xfId="0" applyFont="1" applyBorder="1" applyAlignment="1" applyProtection="1">
      <alignment horizontal="left" wrapText="1"/>
      <protection locked="0"/>
    </xf>
    <xf numFmtId="11" fontId="3" fillId="0" borderId="9" xfId="1" applyNumberFormat="1" applyFont="1" applyBorder="1" applyAlignment="1" applyProtection="1">
      <alignment horizontal="center" vertical="center" wrapText="1"/>
      <protection locked="0"/>
    </xf>
    <xf numFmtId="11" fontId="3" fillId="0" borderId="6" xfId="1" applyNumberFormat="1" applyFont="1" applyBorder="1" applyAlignment="1" applyProtection="1">
      <alignment horizontal="center" vertical="center" wrapText="1"/>
      <protection locked="0"/>
    </xf>
    <xf numFmtId="0" fontId="23" fillId="0" borderId="4" xfId="0" applyFont="1" applyBorder="1" applyAlignment="1" applyProtection="1">
      <alignment horizontal="center" vertical="center" wrapText="1"/>
      <protection locked="0"/>
    </xf>
    <xf numFmtId="0" fontId="19" fillId="0" borderId="0" xfId="0" applyFont="1" applyAlignment="1" applyProtection="1">
      <alignment horizontal="left" vertical="top"/>
      <protection locked="0"/>
    </xf>
    <xf numFmtId="0" fontId="2" fillId="0" borderId="27" xfId="1" applyNumberFormat="1" applyFont="1" applyBorder="1" applyAlignment="1" applyProtection="1">
      <alignment horizontal="left" vertical="top" wrapText="1"/>
      <protection locked="0"/>
    </xf>
    <xf numFmtId="0" fontId="2" fillId="0" borderId="26" xfId="1" applyNumberFormat="1" applyFont="1" applyBorder="1" applyAlignment="1" applyProtection="1">
      <alignment horizontal="left" vertical="top" wrapText="1"/>
      <protection locked="0"/>
    </xf>
    <xf numFmtId="0" fontId="2" fillId="0" borderId="28" xfId="1" applyNumberFormat="1" applyFont="1" applyBorder="1" applyAlignment="1" applyProtection="1">
      <alignment horizontal="left" vertical="top" wrapText="1"/>
      <protection locked="0"/>
    </xf>
    <xf numFmtId="0" fontId="2" fillId="0" borderId="22" xfId="1" applyNumberFormat="1" applyFont="1" applyBorder="1" applyAlignment="1" applyProtection="1">
      <alignment horizontal="left" vertical="top" wrapText="1"/>
      <protection locked="0"/>
    </xf>
    <xf numFmtId="0" fontId="2" fillId="0" borderId="0" xfId="1" applyNumberFormat="1" applyFont="1" applyBorder="1" applyAlignment="1" applyProtection="1">
      <alignment horizontal="left" vertical="top" wrapText="1"/>
      <protection locked="0"/>
    </xf>
    <xf numFmtId="0" fontId="2" fillId="0" borderId="25" xfId="1" applyNumberFormat="1" applyFont="1" applyBorder="1" applyAlignment="1" applyProtection="1">
      <alignment horizontal="left" vertical="top" wrapText="1"/>
      <protection locked="0"/>
    </xf>
    <xf numFmtId="0" fontId="2" fillId="0" borderId="23" xfId="1" applyNumberFormat="1" applyFont="1" applyBorder="1" applyAlignment="1" applyProtection="1">
      <alignment horizontal="left" vertical="top" wrapText="1"/>
      <protection locked="0"/>
    </xf>
    <xf numFmtId="0" fontId="2" fillId="0" borderId="4" xfId="1" applyNumberFormat="1" applyFont="1" applyBorder="1" applyAlignment="1" applyProtection="1">
      <alignment horizontal="left" vertical="top" wrapText="1"/>
      <protection locked="0"/>
    </xf>
    <xf numFmtId="0" fontId="2" fillId="0" borderId="24" xfId="1" applyNumberFormat="1" applyFont="1" applyBorder="1" applyAlignment="1" applyProtection="1">
      <alignment horizontal="left" vertical="top" wrapText="1"/>
      <protection locked="0"/>
    </xf>
    <xf numFmtId="0" fontId="12" fillId="0" borderId="0" xfId="0" applyFont="1" applyAlignment="1" applyProtection="1">
      <alignment horizontal="center"/>
      <protection locked="0"/>
    </xf>
    <xf numFmtId="0" fontId="12" fillId="0" borderId="4" xfId="0" applyFont="1" applyBorder="1" applyAlignment="1" applyProtection="1">
      <alignment horizontal="center"/>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41" fontId="2" fillId="0" borderId="19" xfId="1" applyNumberFormat="1" applyFont="1" applyBorder="1" applyAlignment="1" applyProtection="1">
      <alignment horizontal="left" wrapText="1"/>
      <protection locked="0"/>
    </xf>
    <xf numFmtId="41" fontId="2" fillId="0" borderId="1" xfId="1" applyNumberFormat="1" applyFont="1" applyBorder="1" applyAlignment="1" applyProtection="1">
      <alignment horizontal="left" wrapText="1"/>
      <protection locked="0"/>
    </xf>
    <xf numFmtId="41" fontId="2" fillId="0" borderId="20" xfId="1" applyNumberFormat="1" applyFont="1" applyBorder="1" applyAlignment="1" applyProtection="1">
      <alignment horizontal="left" wrapText="1"/>
      <protection locked="0"/>
    </xf>
    <xf numFmtId="41" fontId="2" fillId="0" borderId="23" xfId="1" applyNumberFormat="1" applyFont="1" applyBorder="1" applyAlignment="1" applyProtection="1">
      <alignment horizontal="left" wrapText="1"/>
      <protection locked="0"/>
    </xf>
    <xf numFmtId="41" fontId="2" fillId="0" borderId="4" xfId="1" applyNumberFormat="1" applyFont="1" applyBorder="1" applyAlignment="1" applyProtection="1">
      <alignment horizontal="left" wrapText="1"/>
      <protection locked="0"/>
    </xf>
    <xf numFmtId="41" fontId="2" fillId="0" borderId="24" xfId="1" applyNumberFormat="1" applyFont="1" applyBorder="1" applyAlignment="1" applyProtection="1">
      <alignment horizontal="left" wrapText="1"/>
      <protection locked="0"/>
    </xf>
    <xf numFmtId="0" fontId="23" fillId="0" borderId="4" xfId="0" applyFont="1" applyBorder="1" applyAlignment="1" applyProtection="1">
      <alignment horizontal="center" wrapText="1"/>
      <protection locked="0"/>
    </xf>
    <xf numFmtId="0" fontId="3" fillId="0" borderId="0" xfId="0" applyFont="1" applyAlignment="1" applyProtection="1">
      <alignment horizontal="right" vertical="top" wrapText="1"/>
      <protection locked="0"/>
    </xf>
    <xf numFmtId="41" fontId="2" fillId="0" borderId="27" xfId="1" applyNumberFormat="1" applyFont="1" applyBorder="1" applyAlignment="1" applyProtection="1">
      <alignment horizontal="left" vertical="top" wrapText="1"/>
      <protection locked="0"/>
    </xf>
    <xf numFmtId="41" fontId="2" fillId="0" borderId="26" xfId="1" applyNumberFormat="1" applyFont="1" applyBorder="1" applyAlignment="1" applyProtection="1">
      <alignment horizontal="left" vertical="top" wrapText="1"/>
      <protection locked="0"/>
    </xf>
    <xf numFmtId="41" fontId="2" fillId="0" borderId="28" xfId="1" applyNumberFormat="1" applyFont="1" applyBorder="1" applyAlignment="1" applyProtection="1">
      <alignment horizontal="left" vertical="top" wrapText="1"/>
      <protection locked="0"/>
    </xf>
    <xf numFmtId="41" fontId="2" fillId="0" borderId="23" xfId="1" applyNumberFormat="1" applyFont="1" applyBorder="1" applyAlignment="1" applyProtection="1">
      <alignment horizontal="left" vertical="top" wrapText="1"/>
      <protection locked="0"/>
    </xf>
    <xf numFmtId="41" fontId="2" fillId="0" borderId="4" xfId="1" applyNumberFormat="1" applyFont="1" applyBorder="1" applyAlignment="1" applyProtection="1">
      <alignment horizontal="left" vertical="top" wrapText="1"/>
      <protection locked="0"/>
    </xf>
    <xf numFmtId="41" fontId="2" fillId="0" borderId="24" xfId="1" applyNumberFormat="1" applyFont="1" applyBorder="1" applyAlignment="1" applyProtection="1">
      <alignment horizontal="left" vertical="top" wrapText="1"/>
      <protection locked="0"/>
    </xf>
    <xf numFmtId="0" fontId="4" fillId="0" borderId="0" xfId="0" applyFont="1" applyAlignment="1" applyProtection="1">
      <alignment horizontal="left"/>
      <protection locked="0"/>
    </xf>
    <xf numFmtId="166" fontId="13" fillId="2" borderId="0" xfId="0" applyNumberFormat="1" applyFont="1" applyFill="1" applyAlignment="1" applyProtection="1">
      <alignment horizontal="left" vertical="center"/>
      <protection locked="0"/>
    </xf>
    <xf numFmtId="0" fontId="2" fillId="0" borderId="27" xfId="1" applyNumberFormat="1" applyFont="1" applyBorder="1" applyAlignment="1" applyProtection="1">
      <alignment horizontal="left" vertical="center" wrapText="1"/>
      <protection locked="0"/>
    </xf>
    <xf numFmtId="0" fontId="2" fillId="0" borderId="26" xfId="1" applyNumberFormat="1" applyFont="1" applyBorder="1" applyAlignment="1" applyProtection="1">
      <alignment horizontal="left" vertical="center" wrapText="1"/>
      <protection locked="0"/>
    </xf>
    <xf numFmtId="0" fontId="2" fillId="0" borderId="28" xfId="1" applyNumberFormat="1" applyFont="1" applyBorder="1" applyAlignment="1" applyProtection="1">
      <alignment horizontal="left" vertical="center" wrapText="1"/>
      <protection locked="0"/>
    </xf>
    <xf numFmtId="0" fontId="2" fillId="0" borderId="22"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wrapText="1"/>
      <protection locked="0"/>
    </xf>
    <xf numFmtId="0" fontId="2" fillId="0" borderId="25" xfId="1" applyNumberFormat="1" applyFont="1" applyBorder="1" applyAlignment="1" applyProtection="1">
      <alignment horizontal="left" vertical="center" wrapText="1"/>
      <protection locked="0"/>
    </xf>
    <xf numFmtId="0" fontId="2" fillId="0" borderId="23" xfId="1" applyNumberFormat="1" applyFont="1" applyBorder="1" applyAlignment="1" applyProtection="1">
      <alignment horizontal="left" vertical="center" wrapText="1"/>
      <protection locked="0"/>
    </xf>
    <xf numFmtId="0" fontId="2" fillId="0" borderId="4" xfId="1" applyNumberFormat="1" applyFont="1" applyBorder="1" applyAlignment="1" applyProtection="1">
      <alignment horizontal="left" vertical="center" wrapText="1"/>
      <protection locked="0"/>
    </xf>
    <xf numFmtId="0" fontId="2" fillId="0" borderId="24" xfId="1" applyNumberFormat="1" applyFont="1" applyBorder="1" applyAlignment="1" applyProtection="1">
      <alignment horizontal="left" vertical="center" wrapText="1"/>
      <protection locked="0"/>
    </xf>
    <xf numFmtId="165" fontId="3" fillId="0" borderId="9" xfId="1" applyNumberFormat="1" applyFont="1" applyBorder="1" applyAlignment="1" applyProtection="1">
      <alignment horizontal="center" vertical="center" wrapText="1"/>
      <protection locked="0"/>
    </xf>
    <xf numFmtId="165" fontId="3" fillId="0" borderId="6" xfId="1" applyNumberFormat="1" applyFont="1" applyBorder="1" applyAlignment="1" applyProtection="1">
      <alignment horizontal="center" vertical="center" wrapText="1"/>
      <protection locked="0"/>
    </xf>
    <xf numFmtId="0" fontId="19" fillId="0" borderId="0" xfId="0" applyFont="1" applyAlignment="1" applyProtection="1">
      <alignment horizontal="left"/>
      <protection locked="0"/>
    </xf>
    <xf numFmtId="41" fontId="3" fillId="0" borderId="0"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center" vertical="top" wrapText="1"/>
      <protection locked="0"/>
    </xf>
    <xf numFmtId="0" fontId="19" fillId="0" borderId="0" xfId="0" applyFont="1" applyAlignment="1" applyProtection="1">
      <alignment horizontal="left" vertical="top" wrapText="1"/>
      <protection locked="0"/>
    </xf>
    <xf numFmtId="0" fontId="30" fillId="0" borderId="27" xfId="0" applyFont="1" applyBorder="1" applyAlignment="1">
      <alignment horizontal="left" vertical="top"/>
    </xf>
    <xf numFmtId="0" fontId="30" fillId="0" borderId="26" xfId="0" applyFont="1" applyBorder="1" applyAlignment="1">
      <alignment horizontal="left" vertical="top"/>
    </xf>
    <xf numFmtId="0" fontId="30" fillId="0" borderId="28" xfId="0" applyFont="1" applyBorder="1" applyAlignment="1">
      <alignment horizontal="left" vertical="top"/>
    </xf>
    <xf numFmtId="0" fontId="30" fillId="0" borderId="22" xfId="0" applyFont="1" applyBorder="1" applyAlignment="1">
      <alignment horizontal="left" vertical="top"/>
    </xf>
    <xf numFmtId="0" fontId="30" fillId="0" borderId="0" xfId="0" applyFont="1" applyAlignment="1">
      <alignment horizontal="left" vertical="top"/>
    </xf>
    <xf numFmtId="0" fontId="30" fillId="0" borderId="25" xfId="0" applyFont="1" applyBorder="1" applyAlignment="1">
      <alignment horizontal="left" vertical="top"/>
    </xf>
    <xf numFmtId="0" fontId="30" fillId="0" borderId="23" xfId="0" applyFont="1" applyBorder="1" applyAlignment="1">
      <alignment horizontal="left" vertical="top"/>
    </xf>
    <xf numFmtId="0" fontId="30" fillId="0" borderId="4" xfId="0" applyFont="1" applyBorder="1" applyAlignment="1">
      <alignment horizontal="left" vertical="top"/>
    </xf>
    <xf numFmtId="0" fontId="30" fillId="0" borderId="24" xfId="0" applyFont="1" applyBorder="1" applyAlignment="1">
      <alignment horizontal="left" vertical="top"/>
    </xf>
    <xf numFmtId="41" fontId="13" fillId="0" borderId="0" xfId="1" applyNumberFormat="1" applyFont="1" applyFill="1" applyAlignment="1" applyProtection="1">
      <alignment horizontal="center"/>
      <protection locked="0"/>
    </xf>
    <xf numFmtId="0" fontId="2" fillId="0" borderId="27"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0" fontId="2" fillId="0" borderId="22"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25"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466725</xdr:colOff>
      <xdr:row>29</xdr:row>
      <xdr:rowOff>0</xdr:rowOff>
    </xdr:from>
    <xdr:to>
      <xdr:col>8</xdr:col>
      <xdr:colOff>95250</xdr:colOff>
      <xdr:row>29</xdr:row>
      <xdr:rowOff>0</xdr:rowOff>
    </xdr:to>
    <xdr:sp macro="" textlink="">
      <xdr:nvSpPr>
        <xdr:cNvPr id="2075" name="Rectangle 3">
          <a:extLst>
            <a:ext uri="{FF2B5EF4-FFF2-40B4-BE49-F238E27FC236}">
              <a16:creationId xmlns:a16="http://schemas.microsoft.com/office/drawing/2014/main" id="{00000000-0008-0000-0000-00001B080000}"/>
            </a:ext>
          </a:extLst>
        </xdr:cNvPr>
        <xdr:cNvSpPr>
          <a:spLocks noChangeArrowheads="1"/>
        </xdr:cNvSpPr>
      </xdr:nvSpPr>
      <xdr:spPr bwMode="auto">
        <a:xfrm>
          <a:off x="7029450" y="7686675"/>
          <a:ext cx="0" cy="0"/>
        </a:xfrm>
        <a:prstGeom prst="rect">
          <a:avLst/>
        </a:prstGeom>
        <a:noFill/>
        <a:ln w="9525">
          <a:noFill/>
          <a:miter lim="800000"/>
          <a:headEnd/>
          <a:tailEnd/>
        </a:ln>
      </xdr:spPr>
    </xdr:sp>
    <xdr:clientData/>
  </xdr:twoCellAnchor>
  <xdr:twoCellAnchor>
    <xdr:from>
      <xdr:col>8</xdr:col>
      <xdr:colOff>466725</xdr:colOff>
      <xdr:row>9</xdr:row>
      <xdr:rowOff>133350</xdr:rowOff>
    </xdr:from>
    <xdr:to>
      <xdr:col>8</xdr:col>
      <xdr:colOff>95250</xdr:colOff>
      <xdr:row>9</xdr:row>
      <xdr:rowOff>228600</xdr:rowOff>
    </xdr:to>
    <xdr:sp macro="" textlink="">
      <xdr:nvSpPr>
        <xdr:cNvPr id="2076" name="Rectangle 4">
          <a:extLst>
            <a:ext uri="{FF2B5EF4-FFF2-40B4-BE49-F238E27FC236}">
              <a16:creationId xmlns:a16="http://schemas.microsoft.com/office/drawing/2014/main" id="{00000000-0008-0000-0000-00001C080000}"/>
            </a:ext>
          </a:extLst>
        </xdr:cNvPr>
        <xdr:cNvSpPr>
          <a:spLocks noChangeArrowheads="1"/>
        </xdr:cNvSpPr>
      </xdr:nvSpPr>
      <xdr:spPr bwMode="auto">
        <a:xfrm>
          <a:off x="7029450" y="2705100"/>
          <a:ext cx="0" cy="9525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7" name="Rectangle 8">
          <a:extLst>
            <a:ext uri="{FF2B5EF4-FFF2-40B4-BE49-F238E27FC236}">
              <a16:creationId xmlns:a16="http://schemas.microsoft.com/office/drawing/2014/main" id="{00000000-0008-0000-0000-00001D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8" name="Rectangle 10">
          <a:extLst>
            <a:ext uri="{FF2B5EF4-FFF2-40B4-BE49-F238E27FC236}">
              <a16:creationId xmlns:a16="http://schemas.microsoft.com/office/drawing/2014/main" id="{00000000-0008-0000-0000-00001E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3</xdr:col>
      <xdr:colOff>9525</xdr:colOff>
      <xdr:row>5</xdr:row>
      <xdr:rowOff>9525</xdr:rowOff>
    </xdr:from>
    <xdr:to>
      <xdr:col>3</xdr:col>
      <xdr:colOff>571500</xdr:colOff>
      <xdr:row>6</xdr:row>
      <xdr:rowOff>0</xdr:rowOff>
    </xdr:to>
    <xdr:sp macro="" textlink="">
      <xdr:nvSpPr>
        <xdr:cNvPr id="2079" name="Text Box 14">
          <a:extLst>
            <a:ext uri="{FF2B5EF4-FFF2-40B4-BE49-F238E27FC236}">
              <a16:creationId xmlns:a16="http://schemas.microsoft.com/office/drawing/2014/main" id="{00000000-0008-0000-0000-00001F080000}"/>
            </a:ext>
          </a:extLst>
        </xdr:cNvPr>
        <xdr:cNvSpPr txBox="1">
          <a:spLocks noChangeArrowheads="1"/>
        </xdr:cNvSpPr>
      </xdr:nvSpPr>
      <xdr:spPr bwMode="auto">
        <a:xfrm>
          <a:off x="3552825" y="1323975"/>
          <a:ext cx="561975" cy="257175"/>
        </a:xfrm>
        <a:prstGeom prst="rect">
          <a:avLst/>
        </a:prstGeom>
        <a:solidFill>
          <a:srgbClr val="FFFFFF"/>
        </a:solidFill>
        <a:ln w="9525">
          <a:solidFill>
            <a:srgbClr val="000000"/>
          </a:solidFill>
          <a:miter lim="800000"/>
          <a:headEnd/>
          <a:tailEnd/>
        </a:ln>
      </xdr:spPr>
      <xdr:txBody>
        <a:bodyPr/>
        <a:lstStyle/>
        <a:p>
          <a:r>
            <a:rPr lang="en-GB"/>
            <a:t>1</a:t>
          </a:r>
        </a:p>
      </xdr:txBody>
    </xdr:sp>
    <xdr:clientData/>
  </xdr:twoCellAnchor>
  <xdr:twoCellAnchor>
    <xdr:from>
      <xdr:col>3</xdr:col>
      <xdr:colOff>628650</xdr:colOff>
      <xdr:row>5</xdr:row>
      <xdr:rowOff>9525</xdr:rowOff>
    </xdr:from>
    <xdr:to>
      <xdr:col>5</xdr:col>
      <xdr:colOff>209550</xdr:colOff>
      <xdr:row>6</xdr:row>
      <xdr:rowOff>0</xdr:rowOff>
    </xdr:to>
    <xdr:sp macro="" textlink="">
      <xdr:nvSpPr>
        <xdr:cNvPr id="2080" name="Text Box 15">
          <a:extLst>
            <a:ext uri="{FF2B5EF4-FFF2-40B4-BE49-F238E27FC236}">
              <a16:creationId xmlns:a16="http://schemas.microsoft.com/office/drawing/2014/main" id="{00000000-0008-0000-0000-000020080000}"/>
            </a:ext>
          </a:extLst>
        </xdr:cNvPr>
        <xdr:cNvSpPr txBox="1">
          <a:spLocks noChangeArrowheads="1"/>
        </xdr:cNvSpPr>
      </xdr:nvSpPr>
      <xdr:spPr bwMode="auto">
        <a:xfrm>
          <a:off x="4171950" y="1323975"/>
          <a:ext cx="771525" cy="257175"/>
        </a:xfrm>
        <a:prstGeom prst="rect">
          <a:avLst/>
        </a:prstGeom>
        <a:solidFill>
          <a:srgbClr val="FFFFFF"/>
        </a:solidFill>
        <a:ln w="9525">
          <a:solidFill>
            <a:srgbClr val="000000"/>
          </a:solidFill>
          <a:miter lim="800000"/>
          <a:headEnd/>
          <a:tailEnd/>
        </a:ln>
      </xdr:spPr>
      <xdr:txBody>
        <a:bodyPr/>
        <a:lstStyle/>
        <a:p>
          <a:r>
            <a:rPr lang="en-GB"/>
            <a:t>May</a:t>
          </a:r>
        </a:p>
      </xdr:txBody>
    </xdr:sp>
    <xdr:clientData/>
  </xdr:twoCellAnchor>
  <xdr:twoCellAnchor>
    <xdr:from>
      <xdr:col>5</xdr:col>
      <xdr:colOff>266700</xdr:colOff>
      <xdr:row>5</xdr:row>
      <xdr:rowOff>9525</xdr:rowOff>
    </xdr:from>
    <xdr:to>
      <xdr:col>6</xdr:col>
      <xdr:colOff>0</xdr:colOff>
      <xdr:row>6</xdr:row>
      <xdr:rowOff>0</xdr:rowOff>
    </xdr:to>
    <xdr:sp macro="" textlink="">
      <xdr:nvSpPr>
        <xdr:cNvPr id="2081" name="Text Box 16">
          <a:extLst>
            <a:ext uri="{FF2B5EF4-FFF2-40B4-BE49-F238E27FC236}">
              <a16:creationId xmlns:a16="http://schemas.microsoft.com/office/drawing/2014/main" id="{00000000-0008-0000-0000-000021080000}"/>
            </a:ext>
          </a:extLst>
        </xdr:cNvPr>
        <xdr:cNvSpPr txBox="1">
          <a:spLocks noChangeArrowheads="1"/>
        </xdr:cNvSpPr>
      </xdr:nvSpPr>
      <xdr:spPr bwMode="auto">
        <a:xfrm>
          <a:off x="5000625" y="1323975"/>
          <a:ext cx="657225" cy="257175"/>
        </a:xfrm>
        <a:prstGeom prst="rect">
          <a:avLst/>
        </a:prstGeom>
        <a:solidFill>
          <a:srgbClr val="FFFFFF"/>
        </a:solidFill>
        <a:ln w="9525">
          <a:solidFill>
            <a:srgbClr val="000000"/>
          </a:solidFill>
          <a:miter lim="800000"/>
          <a:headEnd/>
          <a:tailEnd/>
        </a:ln>
      </xdr:spPr>
      <xdr:txBody>
        <a:bodyPr/>
        <a:lstStyle/>
        <a:p>
          <a:r>
            <a:rPr lang="en-GB"/>
            <a:t>2025</a:t>
          </a:r>
        </a:p>
      </xdr:txBody>
    </xdr:sp>
    <xdr:clientData/>
  </xdr:twoCellAnchor>
  <xdr:twoCellAnchor>
    <xdr:from>
      <xdr:col>3</xdr:col>
      <xdr:colOff>7620</xdr:colOff>
      <xdr:row>4</xdr:row>
      <xdr:rowOff>0</xdr:rowOff>
    </xdr:from>
    <xdr:to>
      <xdr:col>3</xdr:col>
      <xdr:colOff>567752</xdr:colOff>
      <xdr:row>4</xdr:row>
      <xdr:rowOff>182880</xdr:rowOff>
    </xdr:to>
    <xdr:sp macro="" textlink="">
      <xdr:nvSpPr>
        <xdr:cNvPr id="2065" name="Text Box 17">
          <a:extLst>
            <a:ext uri="{FF2B5EF4-FFF2-40B4-BE49-F238E27FC236}">
              <a16:creationId xmlns:a16="http://schemas.microsoft.com/office/drawing/2014/main" id="{00000000-0008-0000-0000-000011080000}"/>
            </a:ext>
          </a:extLst>
        </xdr:cNvPr>
        <xdr:cNvSpPr txBox="1">
          <a:spLocks noChangeArrowheads="1"/>
        </xdr:cNvSpPr>
      </xdr:nvSpPr>
      <xdr:spPr bwMode="auto">
        <a:xfrm>
          <a:off x="3649980" y="1097280"/>
          <a:ext cx="579120" cy="1828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3</xdr:col>
      <xdr:colOff>628650</xdr:colOff>
      <xdr:row>4</xdr:row>
      <xdr:rowOff>7620</xdr:rowOff>
    </xdr:from>
    <xdr:to>
      <xdr:col>5</xdr:col>
      <xdr:colOff>203803</xdr:colOff>
      <xdr:row>4</xdr:row>
      <xdr:rowOff>182880</xdr:rowOff>
    </xdr:to>
    <xdr:sp macro="" textlink="">
      <xdr:nvSpPr>
        <xdr:cNvPr id="2066" name="Text Box 18">
          <a:extLst>
            <a:ext uri="{FF2B5EF4-FFF2-40B4-BE49-F238E27FC236}">
              <a16:creationId xmlns:a16="http://schemas.microsoft.com/office/drawing/2014/main" id="{00000000-0008-0000-0000-000012080000}"/>
            </a:ext>
          </a:extLst>
        </xdr:cNvPr>
        <xdr:cNvSpPr txBox="1">
          <a:spLocks noChangeArrowheads="1"/>
        </xdr:cNvSpPr>
      </xdr:nvSpPr>
      <xdr:spPr bwMode="auto">
        <a:xfrm>
          <a:off x="4290060" y="1104900"/>
          <a:ext cx="7924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5</xdr:col>
      <xdr:colOff>264795</xdr:colOff>
      <xdr:row>4</xdr:row>
      <xdr:rowOff>7620</xdr:rowOff>
    </xdr:from>
    <xdr:to>
      <xdr:col>5</xdr:col>
      <xdr:colOff>927036</xdr:colOff>
      <xdr:row>4</xdr:row>
      <xdr:rowOff>182880</xdr:rowOff>
    </xdr:to>
    <xdr:sp macro="" textlink="">
      <xdr:nvSpPr>
        <xdr:cNvPr id="2067" name="Text Box 19">
          <a:extLst>
            <a:ext uri="{FF2B5EF4-FFF2-40B4-BE49-F238E27FC236}">
              <a16:creationId xmlns:a16="http://schemas.microsoft.com/office/drawing/2014/main" id="{00000000-0008-0000-0000-000013080000}"/>
            </a:ext>
          </a:extLst>
        </xdr:cNvPr>
        <xdr:cNvSpPr txBox="1">
          <a:spLocks noChangeArrowheads="1"/>
        </xdr:cNvSpPr>
      </xdr:nvSpPr>
      <xdr:spPr bwMode="auto">
        <a:xfrm>
          <a:off x="5143500" y="1104900"/>
          <a:ext cx="6781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Year </a:t>
          </a:r>
        </a:p>
      </xdr:txBody>
    </xdr:sp>
    <xdr:clientData/>
  </xdr:twoCellAnchor>
  <xdr:twoCellAnchor>
    <xdr:from>
      <xdr:col>7</xdr:col>
      <xdr:colOff>7620</xdr:colOff>
      <xdr:row>4</xdr:row>
      <xdr:rowOff>7620</xdr:rowOff>
    </xdr:from>
    <xdr:to>
      <xdr:col>7</xdr:col>
      <xdr:colOff>592394</xdr:colOff>
      <xdr:row>4</xdr:row>
      <xdr:rowOff>185121</xdr:rowOff>
    </xdr:to>
    <xdr:sp macro="" textlink="">
      <xdr:nvSpPr>
        <xdr:cNvPr id="2068" name="Text Box 20">
          <a:extLst>
            <a:ext uri="{FF2B5EF4-FFF2-40B4-BE49-F238E27FC236}">
              <a16:creationId xmlns:a16="http://schemas.microsoft.com/office/drawing/2014/main" id="{00000000-0008-0000-0000-000014080000}"/>
            </a:ext>
          </a:extLst>
        </xdr:cNvPr>
        <xdr:cNvSpPr txBox="1">
          <a:spLocks noChangeArrowheads="1"/>
        </xdr:cNvSpPr>
      </xdr:nvSpPr>
      <xdr:spPr bwMode="auto">
        <a:xfrm>
          <a:off x="6073140" y="1104900"/>
          <a:ext cx="594360" cy="16764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7</xdr:col>
      <xdr:colOff>651510</xdr:colOff>
      <xdr:row>4</xdr:row>
      <xdr:rowOff>7620</xdr:rowOff>
    </xdr:from>
    <xdr:to>
      <xdr:col>9</xdr:col>
      <xdr:colOff>312436</xdr:colOff>
      <xdr:row>4</xdr:row>
      <xdr:rowOff>182880</xdr:rowOff>
    </xdr:to>
    <xdr:sp macro="" textlink="">
      <xdr:nvSpPr>
        <xdr:cNvPr id="2069" name="Text Box 21">
          <a:extLst>
            <a:ext uri="{FF2B5EF4-FFF2-40B4-BE49-F238E27FC236}">
              <a16:creationId xmlns:a16="http://schemas.microsoft.com/office/drawing/2014/main" id="{00000000-0008-0000-0000-000015080000}"/>
            </a:ext>
          </a:extLst>
        </xdr:cNvPr>
        <xdr:cNvSpPr txBox="1">
          <a:spLocks noChangeArrowheads="1"/>
        </xdr:cNvSpPr>
      </xdr:nvSpPr>
      <xdr:spPr bwMode="auto">
        <a:xfrm>
          <a:off x="6736080" y="1104900"/>
          <a:ext cx="80772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9</xdr:col>
      <xdr:colOff>363855</xdr:colOff>
      <xdr:row>4</xdr:row>
      <xdr:rowOff>7620</xdr:rowOff>
    </xdr:from>
    <xdr:to>
      <xdr:col>9</xdr:col>
      <xdr:colOff>1066774</xdr:colOff>
      <xdr:row>4</xdr:row>
      <xdr:rowOff>182880</xdr:rowOff>
    </xdr:to>
    <xdr:sp macro="" textlink="">
      <xdr:nvSpPr>
        <xdr:cNvPr id="2070" name="Text Box 22">
          <a:extLst>
            <a:ext uri="{FF2B5EF4-FFF2-40B4-BE49-F238E27FC236}">
              <a16:creationId xmlns:a16="http://schemas.microsoft.com/office/drawing/2014/main" id="{00000000-0008-0000-0000-000016080000}"/>
            </a:ext>
          </a:extLst>
        </xdr:cNvPr>
        <xdr:cNvSpPr txBox="1">
          <a:spLocks noChangeArrowheads="1"/>
        </xdr:cNvSpPr>
      </xdr:nvSpPr>
      <xdr:spPr bwMode="auto">
        <a:xfrm>
          <a:off x="7604760" y="1104900"/>
          <a:ext cx="72390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p>
      </xdr:txBody>
    </xdr:sp>
    <xdr:clientData/>
  </xdr:twoCellAnchor>
  <xdr:twoCellAnchor>
    <xdr:from>
      <xdr:col>7</xdr:col>
      <xdr:colOff>9525</xdr:colOff>
      <xdr:row>5</xdr:row>
      <xdr:rowOff>9525</xdr:rowOff>
    </xdr:from>
    <xdr:to>
      <xdr:col>7</xdr:col>
      <xdr:colOff>590550</xdr:colOff>
      <xdr:row>6</xdr:row>
      <xdr:rowOff>0</xdr:rowOff>
    </xdr:to>
    <xdr:sp macro="" textlink="">
      <xdr:nvSpPr>
        <xdr:cNvPr id="2088" name="Text Box 23">
          <a:extLst>
            <a:ext uri="{FF2B5EF4-FFF2-40B4-BE49-F238E27FC236}">
              <a16:creationId xmlns:a16="http://schemas.microsoft.com/office/drawing/2014/main" id="{00000000-0008-0000-0000-000028080000}"/>
            </a:ext>
          </a:extLst>
        </xdr:cNvPr>
        <xdr:cNvSpPr txBox="1">
          <a:spLocks noChangeArrowheads="1"/>
        </xdr:cNvSpPr>
      </xdr:nvSpPr>
      <xdr:spPr bwMode="auto">
        <a:xfrm>
          <a:off x="5905500" y="1323975"/>
          <a:ext cx="581025" cy="257175"/>
        </a:xfrm>
        <a:prstGeom prst="rect">
          <a:avLst/>
        </a:prstGeom>
        <a:solidFill>
          <a:srgbClr val="FFFFFF"/>
        </a:solidFill>
        <a:ln w="9525">
          <a:solidFill>
            <a:srgbClr val="000000"/>
          </a:solidFill>
          <a:miter lim="800000"/>
          <a:headEnd/>
          <a:tailEnd/>
        </a:ln>
      </xdr:spPr>
      <xdr:txBody>
        <a:bodyPr/>
        <a:lstStyle/>
        <a:p>
          <a:r>
            <a:rPr lang="en-GB"/>
            <a:t>30</a:t>
          </a:r>
        </a:p>
      </xdr:txBody>
    </xdr:sp>
    <xdr:clientData/>
  </xdr:twoCellAnchor>
  <xdr:twoCellAnchor>
    <xdr:from>
      <xdr:col>7</xdr:col>
      <xdr:colOff>647700</xdr:colOff>
      <xdr:row>5</xdr:row>
      <xdr:rowOff>9525</xdr:rowOff>
    </xdr:from>
    <xdr:to>
      <xdr:col>9</xdr:col>
      <xdr:colOff>304800</xdr:colOff>
      <xdr:row>6</xdr:row>
      <xdr:rowOff>0</xdr:rowOff>
    </xdr:to>
    <xdr:sp macro="" textlink="">
      <xdr:nvSpPr>
        <xdr:cNvPr id="2089" name="Text Box 24">
          <a:extLst>
            <a:ext uri="{FF2B5EF4-FFF2-40B4-BE49-F238E27FC236}">
              <a16:creationId xmlns:a16="http://schemas.microsoft.com/office/drawing/2014/main" id="{00000000-0008-0000-0000-000029080000}"/>
            </a:ext>
          </a:extLst>
        </xdr:cNvPr>
        <xdr:cNvSpPr txBox="1">
          <a:spLocks noChangeArrowheads="1"/>
        </xdr:cNvSpPr>
      </xdr:nvSpPr>
      <xdr:spPr bwMode="auto">
        <a:xfrm>
          <a:off x="6543675" y="1323975"/>
          <a:ext cx="790575" cy="257175"/>
        </a:xfrm>
        <a:prstGeom prst="rect">
          <a:avLst/>
        </a:prstGeom>
        <a:solidFill>
          <a:srgbClr val="FFFFFF"/>
        </a:solidFill>
        <a:ln w="9525">
          <a:solidFill>
            <a:srgbClr val="000000"/>
          </a:solidFill>
          <a:miter lim="800000"/>
          <a:headEnd/>
          <a:tailEnd/>
        </a:ln>
      </xdr:spPr>
      <xdr:txBody>
        <a:bodyPr/>
        <a:lstStyle/>
        <a:p>
          <a:r>
            <a:rPr lang="en-GB"/>
            <a:t>April</a:t>
          </a:r>
        </a:p>
      </xdr:txBody>
    </xdr:sp>
    <xdr:clientData/>
  </xdr:twoCellAnchor>
  <xdr:twoCellAnchor>
    <xdr:from>
      <xdr:col>9</xdr:col>
      <xdr:colOff>363855</xdr:colOff>
      <xdr:row>5</xdr:row>
      <xdr:rowOff>17145</xdr:rowOff>
    </xdr:from>
    <xdr:to>
      <xdr:col>9</xdr:col>
      <xdr:colOff>1066774</xdr:colOff>
      <xdr:row>6</xdr:row>
      <xdr:rowOff>272</xdr:rowOff>
    </xdr:to>
    <xdr:sp macro="" textlink="">
      <xdr:nvSpPr>
        <xdr:cNvPr id="2073" name="Text Box 25">
          <a:extLst>
            <a:ext uri="{FF2B5EF4-FFF2-40B4-BE49-F238E27FC236}">
              <a16:creationId xmlns:a16="http://schemas.microsoft.com/office/drawing/2014/main" id="{00000000-0008-0000-0000-000019080000}"/>
            </a:ext>
          </a:extLst>
        </xdr:cNvPr>
        <xdr:cNvSpPr txBox="1">
          <a:spLocks noChangeArrowheads="1"/>
        </xdr:cNvSpPr>
      </xdr:nvSpPr>
      <xdr:spPr bwMode="auto">
        <a:xfrm>
          <a:off x="7604760" y="1310640"/>
          <a:ext cx="723900" cy="2590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1" i="0" u="none" strike="noStrike" baseline="0">
              <a:solidFill>
                <a:srgbClr val="000000"/>
              </a:solidFill>
              <a:latin typeface="Arial"/>
              <a:cs typeface="Arial"/>
            </a:rPr>
            <a:t>2026</a:t>
          </a:r>
        </a:p>
        <a:p>
          <a:pPr algn="ctr" rtl="0">
            <a:defRPr sz="1000"/>
          </a:pPr>
          <a:endParaRPr lang="en-GB" sz="1000" b="1" i="0" u="none" strike="noStrike" baseline="0">
            <a:solidFill>
              <a:srgbClr val="000000"/>
            </a:solidFill>
            <a:latin typeface="Arial"/>
            <a:cs typeface="Arial"/>
          </a:endParaRPr>
        </a:p>
      </xdr:txBody>
    </xdr:sp>
    <xdr:clientData/>
  </xdr:twoCellAnchor>
  <xdr:twoCellAnchor editAs="oneCell">
    <xdr:from>
      <xdr:col>0</xdr:col>
      <xdr:colOff>248643</xdr:colOff>
      <xdr:row>2</xdr:row>
      <xdr:rowOff>25401</xdr:rowOff>
    </xdr:from>
    <xdr:to>
      <xdr:col>0</xdr:col>
      <xdr:colOff>1884681</xdr:colOff>
      <xdr:row>5</xdr:row>
      <xdr:rowOff>170181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643" y="647701"/>
          <a:ext cx="1643658" cy="850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4107" name="Rectangle 1">
          <a:extLst>
            <a:ext uri="{FF2B5EF4-FFF2-40B4-BE49-F238E27FC236}">
              <a16:creationId xmlns:a16="http://schemas.microsoft.com/office/drawing/2014/main" id="{00000000-0008-0000-0100-00000B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4108" name="Rectangle 2">
          <a:extLst>
            <a:ext uri="{FF2B5EF4-FFF2-40B4-BE49-F238E27FC236}">
              <a16:creationId xmlns:a16="http://schemas.microsoft.com/office/drawing/2014/main" id="{00000000-0008-0000-0100-00000C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8</xdr:col>
      <xdr:colOff>285750</xdr:colOff>
      <xdr:row>2</xdr:row>
      <xdr:rowOff>190500</xdr:rowOff>
    </xdr:from>
    <xdr:to>
      <xdr:col>8</xdr:col>
      <xdr:colOff>104775</xdr:colOff>
      <xdr:row>2</xdr:row>
      <xdr:rowOff>285750</xdr:rowOff>
    </xdr:to>
    <xdr:sp macro="" textlink="">
      <xdr:nvSpPr>
        <xdr:cNvPr id="4109" name="Rectangle 3">
          <a:extLst>
            <a:ext uri="{FF2B5EF4-FFF2-40B4-BE49-F238E27FC236}">
              <a16:creationId xmlns:a16="http://schemas.microsoft.com/office/drawing/2014/main" id="{00000000-0008-0000-0100-00000D100000}"/>
            </a:ext>
          </a:extLst>
        </xdr:cNvPr>
        <xdr:cNvSpPr>
          <a:spLocks noChangeArrowheads="1"/>
        </xdr:cNvSpPr>
      </xdr:nvSpPr>
      <xdr:spPr bwMode="auto">
        <a:xfrm>
          <a:off x="6838950" y="866775"/>
          <a:ext cx="0" cy="9525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4110" name="Picture 4">
          <a:extLst>
            <a:ext uri="{FF2B5EF4-FFF2-40B4-BE49-F238E27FC236}">
              <a16:creationId xmlns:a16="http://schemas.microsoft.com/office/drawing/2014/main" id="{00000000-0008-0000-0100-00000E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10</xdr:row>
      <xdr:rowOff>0</xdr:rowOff>
    </xdr:from>
    <xdr:to>
      <xdr:col>8</xdr:col>
      <xdr:colOff>104775</xdr:colOff>
      <xdr:row>10</xdr:row>
      <xdr:rowOff>0</xdr:rowOff>
    </xdr:to>
    <xdr:sp macro="" textlink="">
      <xdr:nvSpPr>
        <xdr:cNvPr id="4111" name="Rectangle 5">
          <a:extLst>
            <a:ext uri="{FF2B5EF4-FFF2-40B4-BE49-F238E27FC236}">
              <a16:creationId xmlns:a16="http://schemas.microsoft.com/office/drawing/2014/main" id="{00000000-0008-0000-0100-00000F100000}"/>
            </a:ext>
          </a:extLst>
        </xdr:cNvPr>
        <xdr:cNvSpPr>
          <a:spLocks noChangeArrowheads="1"/>
        </xdr:cNvSpPr>
      </xdr:nvSpPr>
      <xdr:spPr bwMode="auto">
        <a:xfrm>
          <a:off x="6838950" y="3495675"/>
          <a:ext cx="0" cy="0"/>
        </a:xfrm>
        <a:prstGeom prst="rect">
          <a:avLst/>
        </a:prstGeom>
        <a:noFill/>
        <a:ln w="9525">
          <a:noFill/>
          <a:miter lim="800000"/>
          <a:headEnd/>
          <a:tailEnd/>
        </a:ln>
      </xdr:spPr>
    </xdr:sp>
    <xdr:clientData/>
  </xdr:twoCellAnchor>
  <xdr:twoCellAnchor>
    <xdr:from>
      <xdr:col>14</xdr:col>
      <xdr:colOff>285750</xdr:colOff>
      <xdr:row>2</xdr:row>
      <xdr:rowOff>190500</xdr:rowOff>
    </xdr:from>
    <xdr:to>
      <xdr:col>14</xdr:col>
      <xdr:colOff>104775</xdr:colOff>
      <xdr:row>2</xdr:row>
      <xdr:rowOff>285750</xdr:rowOff>
    </xdr:to>
    <xdr:sp macro="" textlink="">
      <xdr:nvSpPr>
        <xdr:cNvPr id="4112" name="Rectangle 6">
          <a:extLst>
            <a:ext uri="{FF2B5EF4-FFF2-40B4-BE49-F238E27FC236}">
              <a16:creationId xmlns:a16="http://schemas.microsoft.com/office/drawing/2014/main" id="{00000000-0008-0000-0100-000010100000}"/>
            </a:ext>
          </a:extLst>
        </xdr:cNvPr>
        <xdr:cNvSpPr>
          <a:spLocks noChangeArrowheads="1"/>
        </xdr:cNvSpPr>
      </xdr:nvSpPr>
      <xdr:spPr bwMode="auto">
        <a:xfrm>
          <a:off x="10153650" y="866775"/>
          <a:ext cx="0" cy="95250"/>
        </a:xfrm>
        <a:prstGeom prst="rect">
          <a:avLst/>
        </a:prstGeom>
        <a:noFill/>
        <a:ln w="9525">
          <a:noFill/>
          <a:miter lim="800000"/>
          <a:headEnd/>
          <a:tailEnd/>
        </a:ln>
      </xdr:spPr>
    </xdr:sp>
    <xdr:clientData/>
  </xdr:twoCellAnchor>
  <xdr:twoCellAnchor>
    <xdr:from>
      <xdr:col>14</xdr:col>
      <xdr:colOff>285750</xdr:colOff>
      <xdr:row>10</xdr:row>
      <xdr:rowOff>0</xdr:rowOff>
    </xdr:from>
    <xdr:to>
      <xdr:col>14</xdr:col>
      <xdr:colOff>104775</xdr:colOff>
      <xdr:row>10</xdr:row>
      <xdr:rowOff>0</xdr:rowOff>
    </xdr:to>
    <xdr:sp macro="" textlink="">
      <xdr:nvSpPr>
        <xdr:cNvPr id="4113" name="Rectangle 7">
          <a:extLst>
            <a:ext uri="{FF2B5EF4-FFF2-40B4-BE49-F238E27FC236}">
              <a16:creationId xmlns:a16="http://schemas.microsoft.com/office/drawing/2014/main" id="{00000000-0008-0000-0100-000011100000}"/>
            </a:ext>
          </a:extLst>
        </xdr:cNvPr>
        <xdr:cNvSpPr>
          <a:spLocks noChangeArrowheads="1"/>
        </xdr:cNvSpPr>
      </xdr:nvSpPr>
      <xdr:spPr bwMode="auto">
        <a:xfrm>
          <a:off x="10153650" y="3495675"/>
          <a:ext cx="0" cy="0"/>
        </a:xfrm>
        <a:prstGeom prst="rect">
          <a:avLst/>
        </a:prstGeom>
        <a:noFill/>
        <a:ln w="9525">
          <a:noFill/>
          <a:miter lim="800000"/>
          <a:headEnd/>
          <a:tailEnd/>
        </a:ln>
      </xdr:spPr>
    </xdr:sp>
    <xdr:clientData/>
  </xdr:twoCellAnchor>
  <xdr:twoCellAnchor>
    <xdr:from>
      <xdr:col>12</xdr:col>
      <xdr:colOff>285750</xdr:colOff>
      <xdr:row>2</xdr:row>
      <xdr:rowOff>190500</xdr:rowOff>
    </xdr:from>
    <xdr:to>
      <xdr:col>12</xdr:col>
      <xdr:colOff>104775</xdr:colOff>
      <xdr:row>2</xdr:row>
      <xdr:rowOff>285750</xdr:rowOff>
    </xdr:to>
    <xdr:sp macro="" textlink="">
      <xdr:nvSpPr>
        <xdr:cNvPr id="4114" name="Rectangle 8">
          <a:extLst>
            <a:ext uri="{FF2B5EF4-FFF2-40B4-BE49-F238E27FC236}">
              <a16:creationId xmlns:a16="http://schemas.microsoft.com/office/drawing/2014/main" id="{00000000-0008-0000-0100-000012100000}"/>
            </a:ext>
          </a:extLst>
        </xdr:cNvPr>
        <xdr:cNvSpPr>
          <a:spLocks noChangeArrowheads="1"/>
        </xdr:cNvSpPr>
      </xdr:nvSpPr>
      <xdr:spPr bwMode="auto">
        <a:xfrm>
          <a:off x="9067800" y="866775"/>
          <a:ext cx="0" cy="95250"/>
        </a:xfrm>
        <a:prstGeom prst="rect">
          <a:avLst/>
        </a:prstGeom>
        <a:noFill/>
        <a:ln w="9525">
          <a:noFill/>
          <a:miter lim="800000"/>
          <a:headEnd/>
          <a:tailEnd/>
        </a:ln>
      </xdr:spPr>
    </xdr:sp>
    <xdr:clientData/>
  </xdr:twoCellAnchor>
  <xdr:twoCellAnchor>
    <xdr:from>
      <xdr:col>12</xdr:col>
      <xdr:colOff>285750</xdr:colOff>
      <xdr:row>10</xdr:row>
      <xdr:rowOff>0</xdr:rowOff>
    </xdr:from>
    <xdr:to>
      <xdr:col>12</xdr:col>
      <xdr:colOff>104775</xdr:colOff>
      <xdr:row>10</xdr:row>
      <xdr:rowOff>0</xdr:rowOff>
    </xdr:to>
    <xdr:sp macro="" textlink="">
      <xdr:nvSpPr>
        <xdr:cNvPr id="4115" name="Rectangle 9">
          <a:extLst>
            <a:ext uri="{FF2B5EF4-FFF2-40B4-BE49-F238E27FC236}">
              <a16:creationId xmlns:a16="http://schemas.microsoft.com/office/drawing/2014/main" id="{00000000-0008-0000-0100-000013100000}"/>
            </a:ext>
          </a:extLst>
        </xdr:cNvPr>
        <xdr:cNvSpPr>
          <a:spLocks noChangeArrowheads="1"/>
        </xdr:cNvSpPr>
      </xdr:nvSpPr>
      <xdr:spPr bwMode="auto">
        <a:xfrm>
          <a:off x="9067800" y="3495675"/>
          <a:ext cx="0" cy="0"/>
        </a:xfrm>
        <a:prstGeom prst="rect">
          <a:avLst/>
        </a:prstGeom>
        <a:noFill/>
        <a:ln w="9525">
          <a:noFill/>
          <a:miter lim="800000"/>
          <a:headEnd/>
          <a:tailEnd/>
        </a:ln>
      </xdr:spPr>
    </xdr:sp>
    <xdr:clientData/>
  </xdr:twoCellAnchor>
  <xdr:twoCellAnchor>
    <xdr:from>
      <xdr:col>1</xdr:col>
      <xdr:colOff>1</xdr:colOff>
      <xdr:row>50</xdr:row>
      <xdr:rowOff>0</xdr:rowOff>
    </xdr:from>
    <xdr:to>
      <xdr:col>3</xdr:col>
      <xdr:colOff>139701</xdr:colOff>
      <xdr:row>51</xdr:row>
      <xdr:rowOff>104047</xdr:rowOff>
    </xdr:to>
    <xdr:pic>
      <xdr:nvPicPr>
        <xdr:cNvPr id="2" name="Picture 1">
          <a:extLst>
            <a:ext uri="{FF2B5EF4-FFF2-40B4-BE49-F238E27FC236}">
              <a16:creationId xmlns:a16="http://schemas.microsoft.com/office/drawing/2014/main" id="{A2834A20-B5B1-9C5D-9F4F-D979BAB685D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30401" y="13373100"/>
          <a:ext cx="1663700" cy="535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51</xdr:row>
      <xdr:rowOff>1</xdr:rowOff>
    </xdr:from>
    <xdr:to>
      <xdr:col>3</xdr:col>
      <xdr:colOff>190500</xdr:colOff>
      <xdr:row>52</xdr:row>
      <xdr:rowOff>97917</xdr:rowOff>
    </xdr:to>
    <xdr:pic>
      <xdr:nvPicPr>
        <xdr:cNvPr id="3" name="Picture 2">
          <a:extLst>
            <a:ext uri="{FF2B5EF4-FFF2-40B4-BE49-F238E27FC236}">
              <a16:creationId xmlns:a16="http://schemas.microsoft.com/office/drawing/2014/main" id="{FD7DF7F8-14FD-D754-BDF9-D1B57BEEF76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30400" y="13804901"/>
          <a:ext cx="1714500" cy="5297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5126" name="Rectangle 1">
          <a:extLst>
            <a:ext uri="{FF2B5EF4-FFF2-40B4-BE49-F238E27FC236}">
              <a16:creationId xmlns:a16="http://schemas.microsoft.com/office/drawing/2014/main" id="{00000000-0008-0000-0200-000006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5127" name="Rectangle 2">
          <a:extLst>
            <a:ext uri="{FF2B5EF4-FFF2-40B4-BE49-F238E27FC236}">
              <a16:creationId xmlns:a16="http://schemas.microsoft.com/office/drawing/2014/main" id="{00000000-0008-0000-0200-000007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8</xdr:col>
      <xdr:colOff>285750</xdr:colOff>
      <xdr:row>3</xdr:row>
      <xdr:rowOff>0</xdr:rowOff>
    </xdr:from>
    <xdr:to>
      <xdr:col>8</xdr:col>
      <xdr:colOff>104775</xdr:colOff>
      <xdr:row>3</xdr:row>
      <xdr:rowOff>0</xdr:rowOff>
    </xdr:to>
    <xdr:sp macro="" textlink="">
      <xdr:nvSpPr>
        <xdr:cNvPr id="5128" name="Rectangle 3">
          <a:extLst>
            <a:ext uri="{FF2B5EF4-FFF2-40B4-BE49-F238E27FC236}">
              <a16:creationId xmlns:a16="http://schemas.microsoft.com/office/drawing/2014/main" id="{00000000-0008-0000-0200-000008140000}"/>
            </a:ext>
          </a:extLst>
        </xdr:cNvPr>
        <xdr:cNvSpPr>
          <a:spLocks noChangeArrowheads="1"/>
        </xdr:cNvSpPr>
      </xdr:nvSpPr>
      <xdr:spPr bwMode="auto">
        <a:xfrm>
          <a:off x="66484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5129" name="Picture 4">
          <a:extLst>
            <a:ext uri="{FF2B5EF4-FFF2-40B4-BE49-F238E27FC236}">
              <a16:creationId xmlns:a16="http://schemas.microsoft.com/office/drawing/2014/main" id="{00000000-0008-0000-0200-0000091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4</xdr:row>
      <xdr:rowOff>0</xdr:rowOff>
    </xdr:from>
    <xdr:to>
      <xdr:col>8</xdr:col>
      <xdr:colOff>104775</xdr:colOff>
      <xdr:row>4</xdr:row>
      <xdr:rowOff>0</xdr:rowOff>
    </xdr:to>
    <xdr:sp macro="" textlink="">
      <xdr:nvSpPr>
        <xdr:cNvPr id="5130" name="Rectangle 5">
          <a:extLst>
            <a:ext uri="{FF2B5EF4-FFF2-40B4-BE49-F238E27FC236}">
              <a16:creationId xmlns:a16="http://schemas.microsoft.com/office/drawing/2014/main" id="{00000000-0008-0000-0200-00000A140000}"/>
            </a:ext>
          </a:extLst>
        </xdr:cNvPr>
        <xdr:cNvSpPr>
          <a:spLocks noChangeArrowheads="1"/>
        </xdr:cNvSpPr>
      </xdr:nvSpPr>
      <xdr:spPr bwMode="auto">
        <a:xfrm>
          <a:off x="6648450" y="1009650"/>
          <a:ext cx="0" cy="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6165" name="Rectangle 1">
          <a:extLst>
            <a:ext uri="{FF2B5EF4-FFF2-40B4-BE49-F238E27FC236}">
              <a16:creationId xmlns:a16="http://schemas.microsoft.com/office/drawing/2014/main" id="{00000000-0008-0000-0300-000015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6166" name="Rectangle 2">
          <a:extLst>
            <a:ext uri="{FF2B5EF4-FFF2-40B4-BE49-F238E27FC236}">
              <a16:creationId xmlns:a16="http://schemas.microsoft.com/office/drawing/2014/main" id="{00000000-0008-0000-0300-000016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6167" name="Rectangle 3">
          <a:extLst>
            <a:ext uri="{FF2B5EF4-FFF2-40B4-BE49-F238E27FC236}">
              <a16:creationId xmlns:a16="http://schemas.microsoft.com/office/drawing/2014/main" id="{00000000-0008-0000-0300-00001718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6168" name="Picture 4">
          <a:extLst>
            <a:ext uri="{FF2B5EF4-FFF2-40B4-BE49-F238E27FC236}">
              <a16:creationId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6169" name="Rectangle 5">
          <a:extLst>
            <a:ext uri="{FF2B5EF4-FFF2-40B4-BE49-F238E27FC236}">
              <a16:creationId xmlns:a16="http://schemas.microsoft.com/office/drawing/2014/main" id="{00000000-0008-0000-0300-00001918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29</xdr:row>
      <xdr:rowOff>190500</xdr:rowOff>
    </xdr:from>
    <xdr:to>
      <xdr:col>5</xdr:col>
      <xdr:colOff>104775</xdr:colOff>
      <xdr:row>29</xdr:row>
      <xdr:rowOff>285750</xdr:rowOff>
    </xdr:to>
    <xdr:sp macro="" textlink="">
      <xdr:nvSpPr>
        <xdr:cNvPr id="6170" name="Rectangle 6">
          <a:extLst>
            <a:ext uri="{FF2B5EF4-FFF2-40B4-BE49-F238E27FC236}">
              <a16:creationId xmlns:a16="http://schemas.microsoft.com/office/drawing/2014/main" id="{00000000-0008-0000-0300-00001A180000}"/>
            </a:ext>
          </a:extLst>
        </xdr:cNvPr>
        <xdr:cNvSpPr>
          <a:spLocks noChangeArrowheads="1"/>
        </xdr:cNvSpPr>
      </xdr:nvSpPr>
      <xdr:spPr bwMode="auto">
        <a:xfrm>
          <a:off x="5648325" y="7029450"/>
          <a:ext cx="0" cy="95250"/>
        </a:xfrm>
        <a:prstGeom prst="rect">
          <a:avLst/>
        </a:prstGeom>
        <a:noFill/>
        <a:ln w="9525">
          <a:noFill/>
          <a:miter lim="800000"/>
          <a:headEnd/>
          <a:tailEnd/>
        </a:ln>
      </xdr:spPr>
    </xdr:sp>
    <xdr:clientData/>
  </xdr:twoCellAnchor>
  <xdr:twoCellAnchor>
    <xdr:from>
      <xdr:col>11</xdr:col>
      <xdr:colOff>285750</xdr:colOff>
      <xdr:row>29</xdr:row>
      <xdr:rowOff>190500</xdr:rowOff>
    </xdr:from>
    <xdr:to>
      <xdr:col>11</xdr:col>
      <xdr:colOff>104775</xdr:colOff>
      <xdr:row>29</xdr:row>
      <xdr:rowOff>285750</xdr:rowOff>
    </xdr:to>
    <xdr:sp macro="" textlink="">
      <xdr:nvSpPr>
        <xdr:cNvPr id="6171" name="Rectangle 7">
          <a:extLst>
            <a:ext uri="{FF2B5EF4-FFF2-40B4-BE49-F238E27FC236}">
              <a16:creationId xmlns:a16="http://schemas.microsoft.com/office/drawing/2014/main" id="{00000000-0008-0000-0300-00001B180000}"/>
            </a:ext>
          </a:extLst>
        </xdr:cNvPr>
        <xdr:cNvSpPr>
          <a:spLocks noChangeArrowheads="1"/>
        </xdr:cNvSpPr>
      </xdr:nvSpPr>
      <xdr:spPr bwMode="auto">
        <a:xfrm>
          <a:off x="9001125" y="7029450"/>
          <a:ext cx="0" cy="95250"/>
        </a:xfrm>
        <a:prstGeom prst="rect">
          <a:avLst/>
        </a:prstGeom>
        <a:noFill/>
        <a:ln w="9525">
          <a:noFill/>
          <a:miter lim="800000"/>
          <a:headEnd/>
          <a:tailEnd/>
        </a:ln>
      </xdr:spPr>
    </xdr:sp>
    <xdr:clientData/>
  </xdr:twoCellAnchor>
  <xdr:twoCellAnchor>
    <xdr:from>
      <xdr:col>9</xdr:col>
      <xdr:colOff>285750</xdr:colOff>
      <xdr:row>29</xdr:row>
      <xdr:rowOff>190500</xdr:rowOff>
    </xdr:from>
    <xdr:to>
      <xdr:col>9</xdr:col>
      <xdr:colOff>104775</xdr:colOff>
      <xdr:row>29</xdr:row>
      <xdr:rowOff>285750</xdr:rowOff>
    </xdr:to>
    <xdr:sp macro="" textlink="">
      <xdr:nvSpPr>
        <xdr:cNvPr id="6172" name="Rectangle 8">
          <a:extLst>
            <a:ext uri="{FF2B5EF4-FFF2-40B4-BE49-F238E27FC236}">
              <a16:creationId xmlns:a16="http://schemas.microsoft.com/office/drawing/2014/main" id="{00000000-0008-0000-0300-00001C180000}"/>
            </a:ext>
          </a:extLst>
        </xdr:cNvPr>
        <xdr:cNvSpPr>
          <a:spLocks noChangeArrowheads="1"/>
        </xdr:cNvSpPr>
      </xdr:nvSpPr>
      <xdr:spPr bwMode="auto">
        <a:xfrm>
          <a:off x="7905750" y="7029450"/>
          <a:ext cx="0" cy="95250"/>
        </a:xfrm>
        <a:prstGeom prst="rect">
          <a:avLst/>
        </a:prstGeom>
        <a:noFill/>
        <a:ln w="9525">
          <a:noFill/>
          <a:miter lim="800000"/>
          <a:headEnd/>
          <a:tailEnd/>
        </a:ln>
      </xdr:spPr>
    </xdr:sp>
    <xdr:clientData/>
  </xdr:twoCellAnchor>
  <xdr:twoCellAnchor>
    <xdr:from>
      <xdr:col>5</xdr:col>
      <xdr:colOff>285750</xdr:colOff>
      <xdr:row>45</xdr:row>
      <xdr:rowOff>190500</xdr:rowOff>
    </xdr:from>
    <xdr:to>
      <xdr:col>5</xdr:col>
      <xdr:colOff>104775</xdr:colOff>
      <xdr:row>45</xdr:row>
      <xdr:rowOff>285750</xdr:rowOff>
    </xdr:to>
    <xdr:sp macro="" textlink="">
      <xdr:nvSpPr>
        <xdr:cNvPr id="6173" name="Rectangle 9">
          <a:extLst>
            <a:ext uri="{FF2B5EF4-FFF2-40B4-BE49-F238E27FC236}">
              <a16:creationId xmlns:a16="http://schemas.microsoft.com/office/drawing/2014/main" id="{00000000-0008-0000-0300-00001D180000}"/>
            </a:ext>
          </a:extLst>
        </xdr:cNvPr>
        <xdr:cNvSpPr>
          <a:spLocks noChangeArrowheads="1"/>
        </xdr:cNvSpPr>
      </xdr:nvSpPr>
      <xdr:spPr bwMode="auto">
        <a:xfrm>
          <a:off x="5648325" y="10429875"/>
          <a:ext cx="0" cy="95250"/>
        </a:xfrm>
        <a:prstGeom prst="rect">
          <a:avLst/>
        </a:prstGeom>
        <a:noFill/>
        <a:ln w="9525">
          <a:noFill/>
          <a:miter lim="800000"/>
          <a:headEnd/>
          <a:tailEnd/>
        </a:ln>
      </xdr:spPr>
    </xdr:sp>
    <xdr:clientData/>
  </xdr:twoCellAnchor>
  <xdr:twoCellAnchor>
    <xdr:from>
      <xdr:col>11</xdr:col>
      <xdr:colOff>285750</xdr:colOff>
      <xdr:row>45</xdr:row>
      <xdr:rowOff>190500</xdr:rowOff>
    </xdr:from>
    <xdr:to>
      <xdr:col>11</xdr:col>
      <xdr:colOff>104775</xdr:colOff>
      <xdr:row>45</xdr:row>
      <xdr:rowOff>285750</xdr:rowOff>
    </xdr:to>
    <xdr:sp macro="" textlink="">
      <xdr:nvSpPr>
        <xdr:cNvPr id="6174" name="Rectangle 10">
          <a:extLst>
            <a:ext uri="{FF2B5EF4-FFF2-40B4-BE49-F238E27FC236}">
              <a16:creationId xmlns:a16="http://schemas.microsoft.com/office/drawing/2014/main" id="{00000000-0008-0000-0300-00001E180000}"/>
            </a:ext>
          </a:extLst>
        </xdr:cNvPr>
        <xdr:cNvSpPr>
          <a:spLocks noChangeArrowheads="1"/>
        </xdr:cNvSpPr>
      </xdr:nvSpPr>
      <xdr:spPr bwMode="auto">
        <a:xfrm>
          <a:off x="9001125" y="10429875"/>
          <a:ext cx="0" cy="95250"/>
        </a:xfrm>
        <a:prstGeom prst="rect">
          <a:avLst/>
        </a:prstGeom>
        <a:noFill/>
        <a:ln w="9525">
          <a:noFill/>
          <a:miter lim="800000"/>
          <a:headEnd/>
          <a:tailEnd/>
        </a:ln>
      </xdr:spPr>
    </xdr:sp>
    <xdr:clientData/>
  </xdr:twoCellAnchor>
  <xdr:twoCellAnchor>
    <xdr:from>
      <xdr:col>9</xdr:col>
      <xdr:colOff>285750</xdr:colOff>
      <xdr:row>45</xdr:row>
      <xdr:rowOff>190500</xdr:rowOff>
    </xdr:from>
    <xdr:to>
      <xdr:col>9</xdr:col>
      <xdr:colOff>104775</xdr:colOff>
      <xdr:row>45</xdr:row>
      <xdr:rowOff>285750</xdr:rowOff>
    </xdr:to>
    <xdr:sp macro="" textlink="">
      <xdr:nvSpPr>
        <xdr:cNvPr id="6175" name="Rectangle 11">
          <a:extLst>
            <a:ext uri="{FF2B5EF4-FFF2-40B4-BE49-F238E27FC236}">
              <a16:creationId xmlns:a16="http://schemas.microsoft.com/office/drawing/2014/main" id="{00000000-0008-0000-0300-00001F180000}"/>
            </a:ext>
          </a:extLst>
        </xdr:cNvPr>
        <xdr:cNvSpPr>
          <a:spLocks noChangeArrowheads="1"/>
        </xdr:cNvSpPr>
      </xdr:nvSpPr>
      <xdr:spPr bwMode="auto">
        <a:xfrm>
          <a:off x="7905750" y="10429875"/>
          <a:ext cx="0" cy="95250"/>
        </a:xfrm>
        <a:prstGeom prst="rect">
          <a:avLst/>
        </a:prstGeom>
        <a:noFill/>
        <a:ln w="9525">
          <a:noFill/>
          <a:miter lim="800000"/>
          <a:headEnd/>
          <a:tailEnd/>
        </a:ln>
      </xdr:spPr>
    </xdr:sp>
    <xdr:clientData/>
  </xdr:twoCellAnchor>
  <xdr:twoCellAnchor>
    <xdr:from>
      <xdr:col>5</xdr:col>
      <xdr:colOff>285750</xdr:colOff>
      <xdr:row>7</xdr:row>
      <xdr:rowOff>190500</xdr:rowOff>
    </xdr:from>
    <xdr:to>
      <xdr:col>5</xdr:col>
      <xdr:colOff>104775</xdr:colOff>
      <xdr:row>7</xdr:row>
      <xdr:rowOff>285750</xdr:rowOff>
    </xdr:to>
    <xdr:sp macro="" textlink="">
      <xdr:nvSpPr>
        <xdr:cNvPr id="6176" name="Rectangle 15">
          <a:extLst>
            <a:ext uri="{FF2B5EF4-FFF2-40B4-BE49-F238E27FC236}">
              <a16:creationId xmlns:a16="http://schemas.microsoft.com/office/drawing/2014/main" id="{00000000-0008-0000-0300-000020180000}"/>
            </a:ext>
          </a:extLst>
        </xdr:cNvPr>
        <xdr:cNvSpPr>
          <a:spLocks noChangeArrowheads="1"/>
        </xdr:cNvSpPr>
      </xdr:nvSpPr>
      <xdr:spPr bwMode="auto">
        <a:xfrm>
          <a:off x="5648325" y="1943100"/>
          <a:ext cx="0" cy="95250"/>
        </a:xfrm>
        <a:prstGeom prst="rect">
          <a:avLst/>
        </a:prstGeom>
        <a:noFill/>
        <a:ln w="9525">
          <a:noFill/>
          <a:miter lim="800000"/>
          <a:headEnd/>
          <a:tailEnd/>
        </a:ln>
      </xdr:spPr>
    </xdr:sp>
    <xdr:clientData/>
  </xdr:twoCellAnchor>
  <xdr:twoCellAnchor>
    <xdr:from>
      <xdr:col>11</xdr:col>
      <xdr:colOff>285750</xdr:colOff>
      <xdr:row>7</xdr:row>
      <xdr:rowOff>190500</xdr:rowOff>
    </xdr:from>
    <xdr:to>
      <xdr:col>11</xdr:col>
      <xdr:colOff>104775</xdr:colOff>
      <xdr:row>7</xdr:row>
      <xdr:rowOff>285750</xdr:rowOff>
    </xdr:to>
    <xdr:sp macro="" textlink="">
      <xdr:nvSpPr>
        <xdr:cNvPr id="6177" name="Rectangle 16">
          <a:extLst>
            <a:ext uri="{FF2B5EF4-FFF2-40B4-BE49-F238E27FC236}">
              <a16:creationId xmlns:a16="http://schemas.microsoft.com/office/drawing/2014/main" id="{00000000-0008-0000-0300-000021180000}"/>
            </a:ext>
          </a:extLst>
        </xdr:cNvPr>
        <xdr:cNvSpPr>
          <a:spLocks noChangeArrowheads="1"/>
        </xdr:cNvSpPr>
      </xdr:nvSpPr>
      <xdr:spPr bwMode="auto">
        <a:xfrm>
          <a:off x="9001125" y="1943100"/>
          <a:ext cx="0" cy="95250"/>
        </a:xfrm>
        <a:prstGeom prst="rect">
          <a:avLst/>
        </a:prstGeom>
        <a:noFill/>
        <a:ln w="9525">
          <a:noFill/>
          <a:miter lim="800000"/>
          <a:headEnd/>
          <a:tailEnd/>
        </a:ln>
      </xdr:spPr>
    </xdr:sp>
    <xdr:clientData/>
  </xdr:twoCellAnchor>
  <xdr:twoCellAnchor>
    <xdr:from>
      <xdr:col>9</xdr:col>
      <xdr:colOff>285750</xdr:colOff>
      <xdr:row>7</xdr:row>
      <xdr:rowOff>190500</xdr:rowOff>
    </xdr:from>
    <xdr:to>
      <xdr:col>9</xdr:col>
      <xdr:colOff>104775</xdr:colOff>
      <xdr:row>7</xdr:row>
      <xdr:rowOff>285750</xdr:rowOff>
    </xdr:to>
    <xdr:sp macro="" textlink="">
      <xdr:nvSpPr>
        <xdr:cNvPr id="6178" name="Rectangle 17">
          <a:extLst>
            <a:ext uri="{FF2B5EF4-FFF2-40B4-BE49-F238E27FC236}">
              <a16:creationId xmlns:a16="http://schemas.microsoft.com/office/drawing/2014/main" id="{00000000-0008-0000-0300-000022180000}"/>
            </a:ext>
          </a:extLst>
        </xdr:cNvPr>
        <xdr:cNvSpPr>
          <a:spLocks noChangeArrowheads="1"/>
        </xdr:cNvSpPr>
      </xdr:nvSpPr>
      <xdr:spPr bwMode="auto">
        <a:xfrm>
          <a:off x="7905750" y="1943100"/>
          <a:ext cx="0" cy="95250"/>
        </a:xfrm>
        <a:prstGeom prst="rect">
          <a:avLst/>
        </a:prstGeom>
        <a:noFill/>
        <a:ln w="9525">
          <a:noFill/>
          <a:miter lim="800000"/>
          <a:headEnd/>
          <a:tailEnd/>
        </a:ln>
      </xdr:spPr>
    </xdr:sp>
    <xdr:clientData/>
  </xdr:twoCellAnchor>
  <xdr:twoCellAnchor>
    <xdr:from>
      <xdr:col>5</xdr:col>
      <xdr:colOff>285750</xdr:colOff>
      <xdr:row>18</xdr:row>
      <xdr:rowOff>190500</xdr:rowOff>
    </xdr:from>
    <xdr:to>
      <xdr:col>5</xdr:col>
      <xdr:colOff>104775</xdr:colOff>
      <xdr:row>18</xdr:row>
      <xdr:rowOff>285750</xdr:rowOff>
    </xdr:to>
    <xdr:sp macro="" textlink="">
      <xdr:nvSpPr>
        <xdr:cNvPr id="6179" name="Rectangle 18">
          <a:extLst>
            <a:ext uri="{FF2B5EF4-FFF2-40B4-BE49-F238E27FC236}">
              <a16:creationId xmlns:a16="http://schemas.microsoft.com/office/drawing/2014/main" id="{00000000-0008-0000-0300-000023180000}"/>
            </a:ext>
          </a:extLst>
        </xdr:cNvPr>
        <xdr:cNvSpPr>
          <a:spLocks noChangeArrowheads="1"/>
        </xdr:cNvSpPr>
      </xdr:nvSpPr>
      <xdr:spPr bwMode="auto">
        <a:xfrm>
          <a:off x="5648325" y="4581525"/>
          <a:ext cx="0" cy="57150"/>
        </a:xfrm>
        <a:prstGeom prst="rect">
          <a:avLst/>
        </a:prstGeom>
        <a:noFill/>
        <a:ln w="9525">
          <a:noFill/>
          <a:miter lim="800000"/>
          <a:headEnd/>
          <a:tailEnd/>
        </a:ln>
      </xdr:spPr>
    </xdr:sp>
    <xdr:clientData/>
  </xdr:twoCellAnchor>
  <xdr:twoCellAnchor>
    <xdr:from>
      <xdr:col>11</xdr:col>
      <xdr:colOff>285750</xdr:colOff>
      <xdr:row>18</xdr:row>
      <xdr:rowOff>190500</xdr:rowOff>
    </xdr:from>
    <xdr:to>
      <xdr:col>11</xdr:col>
      <xdr:colOff>104775</xdr:colOff>
      <xdr:row>18</xdr:row>
      <xdr:rowOff>285750</xdr:rowOff>
    </xdr:to>
    <xdr:sp macro="" textlink="">
      <xdr:nvSpPr>
        <xdr:cNvPr id="6180" name="Rectangle 19">
          <a:extLst>
            <a:ext uri="{FF2B5EF4-FFF2-40B4-BE49-F238E27FC236}">
              <a16:creationId xmlns:a16="http://schemas.microsoft.com/office/drawing/2014/main" id="{00000000-0008-0000-0300-000024180000}"/>
            </a:ext>
          </a:extLst>
        </xdr:cNvPr>
        <xdr:cNvSpPr>
          <a:spLocks noChangeArrowheads="1"/>
        </xdr:cNvSpPr>
      </xdr:nvSpPr>
      <xdr:spPr bwMode="auto">
        <a:xfrm>
          <a:off x="9001125" y="4581525"/>
          <a:ext cx="0" cy="57150"/>
        </a:xfrm>
        <a:prstGeom prst="rect">
          <a:avLst/>
        </a:prstGeom>
        <a:noFill/>
        <a:ln w="9525">
          <a:noFill/>
          <a:miter lim="800000"/>
          <a:headEnd/>
          <a:tailEnd/>
        </a:ln>
      </xdr:spPr>
    </xdr:sp>
    <xdr:clientData/>
  </xdr:twoCellAnchor>
  <xdr:twoCellAnchor>
    <xdr:from>
      <xdr:col>9</xdr:col>
      <xdr:colOff>285750</xdr:colOff>
      <xdr:row>18</xdr:row>
      <xdr:rowOff>190500</xdr:rowOff>
    </xdr:from>
    <xdr:to>
      <xdr:col>9</xdr:col>
      <xdr:colOff>104775</xdr:colOff>
      <xdr:row>18</xdr:row>
      <xdr:rowOff>285750</xdr:rowOff>
    </xdr:to>
    <xdr:sp macro="" textlink="">
      <xdr:nvSpPr>
        <xdr:cNvPr id="6181" name="Rectangle 20">
          <a:extLst>
            <a:ext uri="{FF2B5EF4-FFF2-40B4-BE49-F238E27FC236}">
              <a16:creationId xmlns:a16="http://schemas.microsoft.com/office/drawing/2014/main" id="{00000000-0008-0000-0300-000025180000}"/>
            </a:ext>
          </a:extLst>
        </xdr:cNvPr>
        <xdr:cNvSpPr>
          <a:spLocks noChangeArrowheads="1"/>
        </xdr:cNvSpPr>
      </xdr:nvSpPr>
      <xdr:spPr bwMode="auto">
        <a:xfrm>
          <a:off x="7905750" y="4581525"/>
          <a:ext cx="0" cy="571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7180" name="Rectangle 1">
          <a:extLst>
            <a:ext uri="{FF2B5EF4-FFF2-40B4-BE49-F238E27FC236}">
              <a16:creationId xmlns:a16="http://schemas.microsoft.com/office/drawing/2014/main" id="{00000000-0008-0000-0500-00000C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7181" name="Rectangle 2">
          <a:extLst>
            <a:ext uri="{FF2B5EF4-FFF2-40B4-BE49-F238E27FC236}">
              <a16:creationId xmlns:a16="http://schemas.microsoft.com/office/drawing/2014/main" id="{00000000-0008-0000-0500-00000D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7182" name="Rectangle 3">
          <a:extLst>
            <a:ext uri="{FF2B5EF4-FFF2-40B4-BE49-F238E27FC236}">
              <a16:creationId xmlns:a16="http://schemas.microsoft.com/office/drawing/2014/main" id="{00000000-0008-0000-0500-00000E1C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7183" name="Picture 4">
          <a:extLst>
            <a:ext uri="{FF2B5EF4-FFF2-40B4-BE49-F238E27FC236}">
              <a16:creationId xmlns:a16="http://schemas.microsoft.com/office/drawing/2014/main" id="{00000000-0008-0000-0500-00000F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7184" name="Rectangle 5">
          <a:extLst>
            <a:ext uri="{FF2B5EF4-FFF2-40B4-BE49-F238E27FC236}">
              <a16:creationId xmlns:a16="http://schemas.microsoft.com/office/drawing/2014/main" id="{00000000-0008-0000-0500-000010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5" name="Rectangle 6">
          <a:extLst>
            <a:ext uri="{FF2B5EF4-FFF2-40B4-BE49-F238E27FC236}">
              <a16:creationId xmlns:a16="http://schemas.microsoft.com/office/drawing/2014/main" id="{00000000-0008-0000-0500-000011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6" name="Rectangle 7">
          <a:extLst>
            <a:ext uri="{FF2B5EF4-FFF2-40B4-BE49-F238E27FC236}">
              <a16:creationId xmlns:a16="http://schemas.microsoft.com/office/drawing/2014/main" id="{00000000-0008-0000-0500-000012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87" name="Rectangle 8">
          <a:extLst>
            <a:ext uri="{FF2B5EF4-FFF2-40B4-BE49-F238E27FC236}">
              <a16:creationId xmlns:a16="http://schemas.microsoft.com/office/drawing/2014/main" id="{00000000-0008-0000-0500-000013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8" name="Rectangle 9">
          <a:extLst>
            <a:ext uri="{FF2B5EF4-FFF2-40B4-BE49-F238E27FC236}">
              <a16:creationId xmlns:a16="http://schemas.microsoft.com/office/drawing/2014/main" id="{00000000-0008-0000-0500-000014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9" name="Rectangle 10">
          <a:extLst>
            <a:ext uri="{FF2B5EF4-FFF2-40B4-BE49-F238E27FC236}">
              <a16:creationId xmlns:a16="http://schemas.microsoft.com/office/drawing/2014/main" id="{00000000-0008-0000-0500-000015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90" name="Rectangle 11">
          <a:extLst>
            <a:ext uri="{FF2B5EF4-FFF2-40B4-BE49-F238E27FC236}">
              <a16:creationId xmlns:a16="http://schemas.microsoft.com/office/drawing/2014/main" id="{00000000-0008-0000-0500-000016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tabSelected="1" zoomScale="75" zoomScaleNormal="85" zoomScaleSheetLayoutView="80" workbookViewId="0">
      <selection activeCell="V30" sqref="V30"/>
    </sheetView>
  </sheetViews>
  <sheetFormatPr defaultColWidth="9.140625" defaultRowHeight="12.75" x14ac:dyDescent="0.2"/>
  <cols>
    <col min="1" max="1" width="35.28515625" style="1" customWidth="1"/>
    <col min="2" max="2" width="16.140625" style="30" customWidth="1"/>
    <col min="3" max="3" width="1.7109375" style="1" customWidth="1"/>
    <col min="4" max="4" width="16.28515625" style="1" customWidth="1"/>
    <col min="5" max="5" width="1.5703125" style="1" customWidth="1"/>
    <col min="6" max="6" width="13.85546875" style="1" customWidth="1"/>
    <col min="7" max="7" width="3.5703125" style="1" customWidth="1"/>
    <col min="8" max="8" width="15.42578125" style="1" customWidth="1"/>
    <col min="9" max="9" width="1.5703125" style="1" customWidth="1"/>
    <col min="10" max="10" width="16" style="1" customWidth="1"/>
    <col min="11" max="11" width="1.5703125" style="1" customWidth="1"/>
    <col min="12" max="12" width="16.85546875" style="1" customWidth="1"/>
    <col min="13" max="16384" width="9.140625" style="1"/>
  </cols>
  <sheetData>
    <row r="1" spans="1:13" ht="18" customHeight="1" x14ac:dyDescent="0.2">
      <c r="A1" s="233"/>
      <c r="B1" s="237" t="s">
        <v>70</v>
      </c>
      <c r="C1" s="237"/>
      <c r="D1" s="237"/>
      <c r="E1" s="237"/>
      <c r="F1" s="237"/>
      <c r="G1" s="237"/>
      <c r="H1" s="237"/>
      <c r="I1" s="237"/>
      <c r="J1" s="237"/>
      <c r="L1" s="186" t="s">
        <v>72</v>
      </c>
      <c r="M1" s="185"/>
    </row>
    <row r="2" spans="1:13" ht="30.75" customHeight="1" x14ac:dyDescent="0.2">
      <c r="A2" s="233"/>
      <c r="B2" s="238" t="s">
        <v>132</v>
      </c>
      <c r="C2" s="238"/>
      <c r="D2" s="238"/>
      <c r="E2" s="238"/>
      <c r="F2" s="238"/>
      <c r="G2" s="238"/>
      <c r="H2" s="238"/>
      <c r="I2" s="238"/>
      <c r="J2" s="238"/>
      <c r="L2" s="230" t="s">
        <v>133</v>
      </c>
      <c r="M2" s="69"/>
    </row>
    <row r="3" spans="1:13" ht="24" customHeight="1" x14ac:dyDescent="0.2">
      <c r="A3" s="233"/>
      <c r="B3" s="234" t="s">
        <v>13</v>
      </c>
      <c r="C3" s="235"/>
      <c r="D3" s="235"/>
      <c r="E3" s="235"/>
      <c r="F3" s="235"/>
      <c r="G3" s="235"/>
      <c r="H3" s="235"/>
      <c r="I3" s="235"/>
      <c r="J3" s="236"/>
      <c r="L3" s="184"/>
    </row>
    <row r="4" spans="1:13" ht="14.25" customHeight="1" x14ac:dyDescent="0.2">
      <c r="A4" s="233"/>
      <c r="B4" s="239" t="s">
        <v>18</v>
      </c>
      <c r="C4" s="241"/>
      <c r="D4" s="242" t="s">
        <v>125</v>
      </c>
      <c r="E4" s="243"/>
      <c r="F4" s="244"/>
      <c r="G4" s="245" t="s">
        <v>71</v>
      </c>
      <c r="H4" s="242" t="s">
        <v>126</v>
      </c>
      <c r="I4" s="243"/>
      <c r="J4" s="244"/>
      <c r="L4" s="184"/>
    </row>
    <row r="5" spans="1:13" ht="16.5" customHeight="1" x14ac:dyDescent="0.2">
      <c r="A5" s="233"/>
      <c r="B5" s="239"/>
      <c r="C5" s="241"/>
      <c r="D5" s="248"/>
      <c r="E5" s="248"/>
      <c r="F5" s="248"/>
      <c r="G5" s="245"/>
      <c r="H5" s="249"/>
      <c r="I5" s="249"/>
      <c r="J5" s="249"/>
      <c r="L5" s="184"/>
    </row>
    <row r="6" spans="1:13" ht="21" customHeight="1" x14ac:dyDescent="0.2">
      <c r="A6" s="233"/>
      <c r="B6" s="240"/>
      <c r="C6" s="241"/>
      <c r="D6" s="246"/>
      <c r="E6" s="246"/>
      <c r="F6" s="246"/>
      <c r="G6" s="245"/>
      <c r="H6" s="247"/>
      <c r="I6" s="247"/>
      <c r="J6" s="247"/>
      <c r="L6" s="184"/>
    </row>
    <row r="8" spans="1:13" ht="20.25" x14ac:dyDescent="0.3">
      <c r="A8" s="47" t="s">
        <v>124</v>
      </c>
      <c r="B8" s="49"/>
      <c r="C8" s="47"/>
      <c r="D8" s="47"/>
      <c r="E8" s="47"/>
      <c r="F8" s="47"/>
      <c r="G8" s="47"/>
      <c r="H8" s="47"/>
      <c r="I8" s="47"/>
      <c r="J8" s="47"/>
      <c r="K8" s="28"/>
      <c r="L8" s="29"/>
    </row>
    <row r="9" spans="1:13" ht="45" x14ac:dyDescent="0.25">
      <c r="A9" s="48"/>
      <c r="B9" s="31" t="s">
        <v>0</v>
      </c>
      <c r="C9" s="2"/>
      <c r="D9" s="2" t="s">
        <v>1</v>
      </c>
      <c r="E9" s="2"/>
      <c r="F9" s="2" t="s">
        <v>79</v>
      </c>
      <c r="G9" s="2"/>
      <c r="H9" s="2" t="s">
        <v>80</v>
      </c>
      <c r="I9" s="2"/>
      <c r="J9" s="2" t="s">
        <v>73</v>
      </c>
      <c r="K9" s="3"/>
      <c r="L9" s="2" t="s">
        <v>74</v>
      </c>
    </row>
    <row r="10" spans="1:13" ht="24" customHeight="1" x14ac:dyDescent="0.25">
      <c r="A10" s="4"/>
      <c r="B10" s="32" t="s">
        <v>4</v>
      </c>
      <c r="C10" s="6"/>
      <c r="D10" s="32" t="s">
        <v>4</v>
      </c>
      <c r="E10" s="32"/>
      <c r="F10" s="32" t="s">
        <v>4</v>
      </c>
      <c r="G10" s="32"/>
      <c r="H10" s="32" t="s">
        <v>4</v>
      </c>
      <c r="I10" s="32"/>
      <c r="J10" s="32" t="s">
        <v>4</v>
      </c>
      <c r="K10" s="32"/>
      <c r="L10" s="32" t="s">
        <v>4</v>
      </c>
    </row>
    <row r="11" spans="1:13" ht="20.100000000000001" customHeight="1" x14ac:dyDescent="0.25">
      <c r="A11" s="26" t="s">
        <v>7</v>
      </c>
      <c r="B11" s="33"/>
      <c r="C11" s="7"/>
      <c r="D11" s="7"/>
      <c r="E11" s="7"/>
      <c r="F11" s="7"/>
      <c r="G11" s="7"/>
      <c r="H11" s="7"/>
      <c r="I11" s="7"/>
      <c r="J11" s="7"/>
      <c r="K11" s="8"/>
    </row>
    <row r="12" spans="1:13" ht="20.100000000000001" customHeight="1" x14ac:dyDescent="0.25">
      <c r="A12" s="85" t="s">
        <v>20</v>
      </c>
      <c r="B12" s="192">
        <v>714</v>
      </c>
      <c r="C12" s="193"/>
      <c r="D12" s="192">
        <v>1633</v>
      </c>
      <c r="E12" s="193"/>
      <c r="F12" s="192"/>
      <c r="G12" s="193"/>
      <c r="H12" s="192"/>
      <c r="I12" s="193"/>
      <c r="J12" s="194">
        <f>H12+D12+B12+F12</f>
        <v>2347</v>
      </c>
      <c r="K12" s="195"/>
      <c r="L12" s="192">
        <v>784</v>
      </c>
    </row>
    <row r="13" spans="1:13" ht="20.100000000000001" customHeight="1" x14ac:dyDescent="0.25">
      <c r="A13" s="85" t="s">
        <v>21</v>
      </c>
      <c r="B13" s="192"/>
      <c r="C13" s="193"/>
      <c r="D13" s="192"/>
      <c r="E13" s="193"/>
      <c r="F13" s="192"/>
      <c r="G13" s="193"/>
      <c r="H13" s="192"/>
      <c r="I13" s="193"/>
      <c r="J13" s="194">
        <f t="shared" ref="J13:J21" si="0">H13+D13+B13+F13</f>
        <v>0</v>
      </c>
      <c r="K13" s="195"/>
      <c r="L13" s="192"/>
    </row>
    <row r="14" spans="1:13" ht="20.100000000000001" customHeight="1" x14ac:dyDescent="0.25">
      <c r="A14" s="85" t="s">
        <v>22</v>
      </c>
      <c r="B14" s="192"/>
      <c r="C14" s="193"/>
      <c r="D14" s="192">
        <v>1000</v>
      </c>
      <c r="E14" s="193"/>
      <c r="F14" s="192"/>
      <c r="G14" s="193"/>
      <c r="H14" s="192"/>
      <c r="I14" s="193"/>
      <c r="J14" s="194">
        <f t="shared" si="0"/>
        <v>1000</v>
      </c>
      <c r="K14" s="195"/>
      <c r="L14" s="231" t="s">
        <v>134</v>
      </c>
    </row>
    <row r="15" spans="1:13" ht="20.100000000000001" customHeight="1" x14ac:dyDescent="0.25">
      <c r="A15" s="85" t="s">
        <v>23</v>
      </c>
      <c r="B15" s="192">
        <v>8031</v>
      </c>
      <c r="C15" s="193"/>
      <c r="D15" s="192"/>
      <c r="E15" s="193"/>
      <c r="F15" s="192"/>
      <c r="G15" s="193"/>
      <c r="H15" s="192"/>
      <c r="I15" s="193"/>
      <c r="J15" s="194">
        <f t="shared" si="0"/>
        <v>8031</v>
      </c>
      <c r="K15" s="195"/>
      <c r="L15" s="192">
        <v>11871</v>
      </c>
    </row>
    <row r="16" spans="1:13" ht="20.100000000000001" customHeight="1" x14ac:dyDescent="0.25">
      <c r="A16" s="85" t="s">
        <v>24</v>
      </c>
      <c r="B16" s="192"/>
      <c r="C16" s="193"/>
      <c r="D16" s="192"/>
      <c r="E16" s="193"/>
      <c r="F16" s="192"/>
      <c r="G16" s="193"/>
      <c r="H16" s="192"/>
      <c r="I16" s="193"/>
      <c r="J16" s="194">
        <f t="shared" si="0"/>
        <v>0</v>
      </c>
      <c r="K16" s="195"/>
      <c r="L16" s="192"/>
    </row>
    <row r="17" spans="1:12" ht="29.25" x14ac:dyDescent="0.25">
      <c r="A17" s="85" t="s">
        <v>25</v>
      </c>
      <c r="B17" s="192"/>
      <c r="C17" s="193"/>
      <c r="D17" s="192"/>
      <c r="E17" s="193"/>
      <c r="F17" s="192"/>
      <c r="G17" s="193"/>
      <c r="H17" s="192"/>
      <c r="I17" s="193"/>
      <c r="J17" s="194">
        <f t="shared" si="0"/>
        <v>0</v>
      </c>
      <c r="K17" s="195"/>
      <c r="L17" s="192"/>
    </row>
    <row r="18" spans="1:12" ht="20.100000000000001" customHeight="1" x14ac:dyDescent="0.25">
      <c r="A18" s="85" t="s">
        <v>67</v>
      </c>
      <c r="B18" s="192"/>
      <c r="C18" s="193"/>
      <c r="D18" s="192"/>
      <c r="E18" s="193"/>
      <c r="F18" s="192"/>
      <c r="G18" s="193"/>
      <c r="H18" s="192"/>
      <c r="I18" s="193"/>
      <c r="J18" s="194">
        <f t="shared" si="0"/>
        <v>0</v>
      </c>
      <c r="K18" s="195"/>
      <c r="L18" s="192"/>
    </row>
    <row r="19" spans="1:12" ht="29.25" x14ac:dyDescent="0.25">
      <c r="A19" s="85" t="s">
        <v>68</v>
      </c>
      <c r="B19" s="192"/>
      <c r="C19" s="193"/>
      <c r="D19" s="192"/>
      <c r="E19" s="193"/>
      <c r="F19" s="192"/>
      <c r="G19" s="193"/>
      <c r="H19" s="192"/>
      <c r="I19" s="193"/>
      <c r="J19" s="194">
        <f t="shared" si="0"/>
        <v>0</v>
      </c>
      <c r="K19" s="195"/>
      <c r="L19" s="192"/>
    </row>
    <row r="20" spans="1:12" ht="20.100000000000001" customHeight="1" x14ac:dyDescent="0.25">
      <c r="A20" s="85"/>
      <c r="B20" s="192"/>
      <c r="C20" s="193"/>
      <c r="D20" s="192"/>
      <c r="E20" s="193"/>
      <c r="F20" s="192"/>
      <c r="G20" s="193"/>
      <c r="H20" s="192"/>
      <c r="I20" s="193"/>
      <c r="J20" s="194">
        <f t="shared" si="0"/>
        <v>0</v>
      </c>
      <c r="K20" s="195"/>
      <c r="L20" s="192"/>
    </row>
    <row r="21" spans="1:12" ht="17.25" customHeight="1" thickBot="1" x14ac:dyDescent="0.3">
      <c r="A21" s="9" t="s">
        <v>85</v>
      </c>
      <c r="B21" s="196">
        <f>SUM(B12:B20)</f>
        <v>8745</v>
      </c>
      <c r="C21" s="197"/>
      <c r="D21" s="196">
        <f>SUM(D12:D20)</f>
        <v>2633</v>
      </c>
      <c r="E21" s="193"/>
      <c r="F21" s="196">
        <f>SUM(F12:F20)</f>
        <v>0</v>
      </c>
      <c r="G21" s="193"/>
      <c r="H21" s="196">
        <f>SUM(H12:H20)</f>
        <v>0</v>
      </c>
      <c r="I21" s="193"/>
      <c r="J21" s="198">
        <f t="shared" si="0"/>
        <v>11378</v>
      </c>
      <c r="K21" s="195"/>
      <c r="L21" s="196">
        <f>SUM(L12:L20)</f>
        <v>12655</v>
      </c>
    </row>
    <row r="22" spans="1:12" ht="16.5" customHeight="1" thickTop="1" x14ac:dyDescent="0.2">
      <c r="A22" s="10"/>
      <c r="B22" s="34"/>
      <c r="C22" s="53"/>
      <c r="D22" s="53"/>
      <c r="E22" s="53"/>
      <c r="F22" s="53"/>
      <c r="G22" s="53"/>
      <c r="H22" s="53"/>
      <c r="I22" s="53"/>
      <c r="J22" s="55"/>
      <c r="K22" s="53"/>
      <c r="L22" s="54"/>
    </row>
    <row r="23" spans="1:12" ht="30" x14ac:dyDescent="0.25">
      <c r="A23" s="67" t="s">
        <v>65</v>
      </c>
      <c r="B23" s="199"/>
      <c r="C23" s="8"/>
      <c r="D23" s="8"/>
      <c r="E23" s="8"/>
      <c r="F23" s="8"/>
      <c r="G23" s="8"/>
      <c r="H23" s="8"/>
      <c r="I23" s="8"/>
      <c r="J23" s="8"/>
      <c r="K23" s="8"/>
    </row>
    <row r="24" spans="1:12" ht="20.100000000000001" customHeight="1" x14ac:dyDescent="0.25">
      <c r="A24" s="85" t="s">
        <v>26</v>
      </c>
      <c r="B24" s="192"/>
      <c r="C24" s="193"/>
      <c r="D24" s="192"/>
      <c r="E24" s="193"/>
      <c r="F24" s="192"/>
      <c r="G24" s="193"/>
      <c r="H24" s="192"/>
      <c r="I24" s="193"/>
      <c r="J24" s="194">
        <f>H24+D24+B24+F24</f>
        <v>0</v>
      </c>
      <c r="K24" s="195"/>
      <c r="L24" s="192"/>
    </row>
    <row r="25" spans="1:12" ht="20.100000000000001" customHeight="1" x14ac:dyDescent="0.25">
      <c r="A25" s="85" t="s">
        <v>27</v>
      </c>
      <c r="B25" s="192"/>
      <c r="C25" s="193"/>
      <c r="D25" s="192"/>
      <c r="E25" s="193"/>
      <c r="F25" s="192"/>
      <c r="G25" s="193"/>
      <c r="H25" s="192"/>
      <c r="I25" s="193"/>
      <c r="J25" s="194">
        <f>H25+D25+B25+F25</f>
        <v>0</v>
      </c>
      <c r="K25" s="195"/>
      <c r="L25" s="192"/>
    </row>
    <row r="26" spans="1:12" ht="17.25" customHeight="1" thickBot="1" x14ac:dyDescent="0.3">
      <c r="A26" s="9" t="s">
        <v>86</v>
      </c>
      <c r="B26" s="196">
        <f>SUM(B24:B25)</f>
        <v>0</v>
      </c>
      <c r="C26" s="197"/>
      <c r="D26" s="196">
        <f>SUM(D24:D25)</f>
        <v>0</v>
      </c>
      <c r="E26" s="193"/>
      <c r="F26" s="196">
        <f>SUM(F24:F25)</f>
        <v>0</v>
      </c>
      <c r="G26" s="193"/>
      <c r="H26" s="196">
        <f>SUM(H24:H25)</f>
        <v>0</v>
      </c>
      <c r="I26" s="193"/>
      <c r="J26" s="196">
        <f>SUM(J24:J25)</f>
        <v>0</v>
      </c>
      <c r="K26" s="195"/>
      <c r="L26" s="196">
        <f>SUM(L24:L25)</f>
        <v>0</v>
      </c>
    </row>
    <row r="27" spans="1:12" ht="8.25" customHeight="1" thickTop="1" x14ac:dyDescent="0.25">
      <c r="A27" s="25"/>
      <c r="B27" s="200"/>
      <c r="C27" s="201"/>
      <c r="D27" s="200"/>
      <c r="E27" s="201"/>
      <c r="F27" s="200"/>
      <c r="G27" s="201"/>
      <c r="H27" s="200"/>
      <c r="I27" s="202"/>
      <c r="J27" s="178" t="str">
        <f>IF(B26+D26+F26+H26-J26=0," ","error")</f>
        <v xml:space="preserve"> </v>
      </c>
      <c r="K27" s="195"/>
      <c r="L27" s="178"/>
    </row>
    <row r="28" spans="1:12" ht="20.100000000000001" customHeight="1" thickBot="1" x14ac:dyDescent="0.3">
      <c r="A28" s="9" t="s">
        <v>11</v>
      </c>
      <c r="B28" s="203">
        <f>B26+B21</f>
        <v>8745</v>
      </c>
      <c r="C28" s="202"/>
      <c r="D28" s="203">
        <f>D26+D21</f>
        <v>2633</v>
      </c>
      <c r="E28" s="202"/>
      <c r="F28" s="203">
        <f>F26+F21</f>
        <v>0</v>
      </c>
      <c r="G28" s="202"/>
      <c r="H28" s="203">
        <f>H26+H21</f>
        <v>0</v>
      </c>
      <c r="I28" s="202"/>
      <c r="J28" s="203">
        <f>J26+J21</f>
        <v>11378</v>
      </c>
      <c r="K28" s="195"/>
      <c r="L28" s="203">
        <f>L26+L21</f>
        <v>12655</v>
      </c>
    </row>
    <row r="29" spans="1:12" ht="16.5" customHeight="1" thickTop="1" x14ac:dyDescent="0.2">
      <c r="B29" s="204"/>
      <c r="C29" s="54"/>
      <c r="D29" s="54"/>
      <c r="E29" s="54"/>
      <c r="F29" s="54"/>
      <c r="G29" s="54"/>
      <c r="H29" s="54"/>
      <c r="I29" s="54"/>
      <c r="J29" s="55"/>
      <c r="K29" s="54"/>
      <c r="L29" s="54"/>
    </row>
    <row r="30" spans="1:12" ht="18" customHeight="1" x14ac:dyDescent="0.2">
      <c r="A30" s="27" t="s">
        <v>8</v>
      </c>
      <c r="B30" s="205"/>
      <c r="C30" s="206"/>
      <c r="D30" s="206"/>
      <c r="E30" s="206"/>
      <c r="F30" s="206"/>
      <c r="G30" s="206"/>
      <c r="H30" s="206"/>
      <c r="I30" s="206"/>
      <c r="J30" s="206"/>
      <c r="K30" s="206"/>
      <c r="L30" s="206"/>
    </row>
    <row r="31" spans="1:12" ht="20.100000000000001" customHeight="1" x14ac:dyDescent="0.25">
      <c r="A31" s="86" t="s">
        <v>28</v>
      </c>
      <c r="B31" s="192"/>
      <c r="C31" s="200"/>
      <c r="D31" s="192"/>
      <c r="E31" s="193"/>
      <c r="F31" s="192"/>
      <c r="G31" s="193"/>
      <c r="H31" s="192"/>
      <c r="I31" s="193"/>
      <c r="J31" s="194">
        <f>H31+D31+B31+F31</f>
        <v>0</v>
      </c>
      <c r="K31" s="178"/>
      <c r="L31" s="192"/>
    </row>
    <row r="32" spans="1:12" ht="20.100000000000001" customHeight="1" x14ac:dyDescent="0.25">
      <c r="A32" s="86" t="s">
        <v>115</v>
      </c>
      <c r="B32" s="192"/>
      <c r="C32" s="200"/>
      <c r="D32" s="192"/>
      <c r="E32" s="193"/>
      <c r="F32" s="192"/>
      <c r="G32" s="193"/>
      <c r="H32" s="192"/>
      <c r="I32" s="193"/>
      <c r="J32" s="194">
        <f t="shared" ref="J32:J41" si="1">H32+D32+B32+F32</f>
        <v>0</v>
      </c>
      <c r="K32" s="178"/>
      <c r="L32" s="192"/>
    </row>
    <row r="33" spans="1:12" ht="20.100000000000001" customHeight="1" x14ac:dyDescent="0.25">
      <c r="A33" s="86" t="s">
        <v>29</v>
      </c>
      <c r="B33" s="192"/>
      <c r="C33" s="200"/>
      <c r="D33" s="192"/>
      <c r="E33" s="193"/>
      <c r="F33" s="192"/>
      <c r="G33" s="193"/>
      <c r="H33" s="192"/>
      <c r="I33" s="193"/>
      <c r="J33" s="194">
        <f t="shared" si="1"/>
        <v>0</v>
      </c>
      <c r="K33" s="178"/>
      <c r="L33" s="192"/>
    </row>
    <row r="34" spans="1:12" ht="28.5" x14ac:dyDescent="0.25">
      <c r="A34" s="86" t="s">
        <v>30</v>
      </c>
      <c r="B34" s="192">
        <v>13228</v>
      </c>
      <c r="C34" s="200"/>
      <c r="D34" s="192">
        <v>2633</v>
      </c>
      <c r="E34" s="193"/>
      <c r="F34" s="192"/>
      <c r="G34" s="193"/>
      <c r="H34" s="192"/>
      <c r="I34" s="193"/>
      <c r="J34" s="194">
        <f t="shared" si="1"/>
        <v>15861</v>
      </c>
      <c r="K34" s="178"/>
      <c r="L34" s="192">
        <v>9295</v>
      </c>
    </row>
    <row r="35" spans="1:12" ht="20.100000000000001" customHeight="1" x14ac:dyDescent="0.25">
      <c r="A35" s="86" t="s">
        <v>31</v>
      </c>
      <c r="B35" s="192"/>
      <c r="C35" s="200"/>
      <c r="D35" s="192"/>
      <c r="E35" s="193"/>
      <c r="F35" s="192"/>
      <c r="G35" s="193"/>
      <c r="H35" s="192"/>
      <c r="I35" s="193"/>
      <c r="J35" s="194">
        <f t="shared" si="1"/>
        <v>0</v>
      </c>
      <c r="K35" s="178"/>
      <c r="L35" s="192"/>
    </row>
    <row r="36" spans="1:12" ht="20.100000000000001" customHeight="1" x14ac:dyDescent="0.25">
      <c r="A36" s="86" t="s">
        <v>32</v>
      </c>
      <c r="B36" s="192"/>
      <c r="C36" s="200"/>
      <c r="D36" s="192"/>
      <c r="E36" s="193"/>
      <c r="F36" s="192"/>
      <c r="G36" s="193"/>
      <c r="H36" s="192"/>
      <c r="I36" s="193"/>
      <c r="J36" s="194">
        <f t="shared" si="1"/>
        <v>0</v>
      </c>
      <c r="K36" s="178"/>
      <c r="L36" s="192"/>
    </row>
    <row r="37" spans="1:12" ht="20.100000000000001" customHeight="1" x14ac:dyDescent="0.25">
      <c r="A37" s="87" t="s">
        <v>33</v>
      </c>
      <c r="B37" s="192"/>
      <c r="C37" s="200"/>
      <c r="D37" s="192"/>
      <c r="E37" s="193"/>
      <c r="F37" s="192"/>
      <c r="G37" s="193"/>
      <c r="H37" s="192"/>
      <c r="I37" s="193"/>
      <c r="J37" s="194">
        <f t="shared" si="1"/>
        <v>0</v>
      </c>
      <c r="K37" s="178"/>
      <c r="L37" s="192"/>
    </row>
    <row r="38" spans="1:12" ht="20.100000000000001" customHeight="1" x14ac:dyDescent="0.25">
      <c r="A38" s="87" t="s">
        <v>34</v>
      </c>
      <c r="B38" s="192"/>
      <c r="C38" s="200"/>
      <c r="D38" s="192"/>
      <c r="E38" s="193"/>
      <c r="F38" s="192"/>
      <c r="G38" s="193"/>
      <c r="H38" s="192"/>
      <c r="I38" s="193"/>
      <c r="J38" s="194">
        <f t="shared" si="1"/>
        <v>0</v>
      </c>
      <c r="K38" s="178"/>
      <c r="L38" s="192"/>
    </row>
    <row r="39" spans="1:12" ht="20.100000000000001" customHeight="1" x14ac:dyDescent="0.25">
      <c r="A39" s="87" t="s">
        <v>35</v>
      </c>
      <c r="B39" s="192"/>
      <c r="C39" s="200"/>
      <c r="D39" s="192"/>
      <c r="E39" s="193"/>
      <c r="F39" s="192"/>
      <c r="G39" s="193"/>
      <c r="H39" s="192"/>
      <c r="I39" s="193"/>
      <c r="J39" s="194">
        <f t="shared" si="1"/>
        <v>0</v>
      </c>
      <c r="K39" s="178"/>
      <c r="L39" s="192"/>
    </row>
    <row r="40" spans="1:12" ht="20.100000000000001" customHeight="1" x14ac:dyDescent="0.25">
      <c r="A40" s="87" t="s">
        <v>123</v>
      </c>
      <c r="B40" s="192">
        <v>97</v>
      </c>
      <c r="C40" s="200"/>
      <c r="D40" s="192"/>
      <c r="E40" s="193"/>
      <c r="F40" s="192"/>
      <c r="G40" s="193"/>
      <c r="H40" s="192"/>
      <c r="I40" s="193"/>
      <c r="J40" s="194">
        <f t="shared" si="1"/>
        <v>97</v>
      </c>
      <c r="K40" s="178"/>
      <c r="L40" s="192"/>
    </row>
    <row r="41" spans="1:12" ht="20.100000000000001" customHeight="1" thickBot="1" x14ac:dyDescent="0.3">
      <c r="A41" s="86"/>
      <c r="B41" s="207"/>
      <c r="C41" s="200"/>
      <c r="D41" s="207"/>
      <c r="E41" s="193"/>
      <c r="F41" s="207"/>
      <c r="G41" s="193"/>
      <c r="H41" s="207"/>
      <c r="I41" s="193"/>
      <c r="J41" s="194">
        <f t="shared" si="1"/>
        <v>0</v>
      </c>
      <c r="K41" s="178"/>
      <c r="L41" s="207"/>
    </row>
    <row r="42" spans="1:12" ht="20.100000000000001" customHeight="1" thickTop="1" thickBot="1" x14ac:dyDescent="0.3">
      <c r="A42" s="13" t="s">
        <v>87</v>
      </c>
      <c r="B42" s="196">
        <f>SUM(B31:B41)</f>
        <v>13325</v>
      </c>
      <c r="C42" s="208"/>
      <c r="D42" s="196">
        <f>SUM(D31:D41)</f>
        <v>2633</v>
      </c>
      <c r="E42" s="193"/>
      <c r="F42" s="196">
        <f>SUM(F31:F41)</f>
        <v>0</v>
      </c>
      <c r="G42" s="193"/>
      <c r="H42" s="196">
        <f>SUM(H31:H41)</f>
        <v>0</v>
      </c>
      <c r="I42" s="193"/>
      <c r="J42" s="196">
        <f>SUM(J31:J41)</f>
        <v>15958</v>
      </c>
      <c r="K42" s="178"/>
      <c r="L42" s="196">
        <f>SUM(L31:L41)</f>
        <v>9295</v>
      </c>
    </row>
    <row r="43" spans="1:12" s="14" customFormat="1" ht="17.25" customHeight="1" thickTop="1" x14ac:dyDescent="0.2">
      <c r="B43" s="35"/>
      <c r="C43" s="55"/>
      <c r="D43" s="56"/>
      <c r="E43" s="55"/>
      <c r="F43" s="55"/>
      <c r="G43" s="55"/>
      <c r="H43" s="55"/>
      <c r="I43" s="55"/>
      <c r="J43" s="55"/>
      <c r="K43" s="55"/>
      <c r="L43" s="55"/>
    </row>
    <row r="44" spans="1:12" ht="30" x14ac:dyDescent="0.25">
      <c r="A44" s="67" t="s">
        <v>66</v>
      </c>
      <c r="B44" s="199"/>
      <c r="C44" s="8"/>
      <c r="D44" s="8"/>
      <c r="E44" s="8"/>
      <c r="F44" s="8"/>
      <c r="G44" s="8"/>
      <c r="H44" s="8"/>
      <c r="I44" s="8"/>
      <c r="J44" s="8"/>
      <c r="K44" s="8"/>
    </row>
    <row r="45" spans="1:12" ht="20.100000000000001" customHeight="1" x14ac:dyDescent="0.25">
      <c r="A45" s="86" t="s">
        <v>36</v>
      </c>
      <c r="B45" s="192"/>
      <c r="C45" s="200"/>
      <c r="D45" s="192"/>
      <c r="E45" s="193"/>
      <c r="F45" s="192"/>
      <c r="G45" s="193"/>
      <c r="H45" s="192"/>
      <c r="I45" s="193"/>
      <c r="J45" s="194">
        <f>H45+D45+F45+B45</f>
        <v>0</v>
      </c>
      <c r="K45" s="178"/>
      <c r="L45" s="192"/>
    </row>
    <row r="46" spans="1:12" ht="20.100000000000001" customHeight="1" thickBot="1" x14ac:dyDescent="0.3">
      <c r="A46" s="86" t="s">
        <v>37</v>
      </c>
      <c r="B46" s="207"/>
      <c r="C46" s="200"/>
      <c r="D46" s="207"/>
      <c r="E46" s="193"/>
      <c r="F46" s="207"/>
      <c r="G46" s="193"/>
      <c r="H46" s="207"/>
      <c r="I46" s="193"/>
      <c r="J46" s="194">
        <f>H46+D46+F46+B46</f>
        <v>0</v>
      </c>
      <c r="K46" s="178"/>
      <c r="L46" s="207"/>
    </row>
    <row r="47" spans="1:12" ht="20.100000000000001" customHeight="1" thickTop="1" thickBot="1" x14ac:dyDescent="0.3">
      <c r="A47" s="13" t="s">
        <v>88</v>
      </c>
      <c r="B47" s="196">
        <f>SUM(B45:B46)</f>
        <v>0</v>
      </c>
      <c r="C47" s="208"/>
      <c r="D47" s="196">
        <f>SUM(D45:D46)</f>
        <v>0</v>
      </c>
      <c r="E47" s="193"/>
      <c r="F47" s="196">
        <f>SUM(F45:F46)</f>
        <v>0</v>
      </c>
      <c r="G47" s="193"/>
      <c r="H47" s="196">
        <f>SUM(H45:H46)</f>
        <v>0</v>
      </c>
      <c r="I47" s="193"/>
      <c r="J47" s="196">
        <f>SUM(J45:J46)</f>
        <v>0</v>
      </c>
      <c r="K47" s="178"/>
      <c r="L47" s="196">
        <f>SUM(L45:L46)</f>
        <v>0</v>
      </c>
    </row>
    <row r="48" spans="1:12" ht="13.5" customHeight="1" thickTop="1" thickBot="1" x14ac:dyDescent="0.25">
      <c r="B48" s="36"/>
      <c r="C48" s="54"/>
      <c r="D48" s="36"/>
      <c r="E48" s="54"/>
      <c r="F48" s="54"/>
      <c r="G48" s="54"/>
      <c r="H48" s="36"/>
      <c r="I48" s="54"/>
      <c r="J48" s="55"/>
      <c r="K48" s="54"/>
      <c r="L48" s="54"/>
    </row>
    <row r="49" spans="1:13" s="15" customFormat="1" ht="20.100000000000001" customHeight="1" thickTop="1" thickBot="1" x14ac:dyDescent="0.3">
      <c r="A49" s="39" t="s">
        <v>12</v>
      </c>
      <c r="B49" s="209">
        <f>+B47+B42</f>
        <v>13325</v>
      </c>
      <c r="C49" s="195"/>
      <c r="D49" s="209">
        <f>+D47+D42</f>
        <v>2633</v>
      </c>
      <c r="E49" s="195"/>
      <c r="F49" s="209">
        <f>+F47+F42</f>
        <v>0</v>
      </c>
      <c r="G49" s="195"/>
      <c r="H49" s="209">
        <f>+H47+H42</f>
        <v>0</v>
      </c>
      <c r="I49" s="195"/>
      <c r="J49" s="209">
        <f>+J47+J42</f>
        <v>15958</v>
      </c>
      <c r="K49" s="195"/>
      <c r="L49" s="209">
        <f>+L47+L42</f>
        <v>9295</v>
      </c>
    </row>
    <row r="50" spans="1:13" ht="14.25" thickTop="1" thickBot="1" x14ac:dyDescent="0.25">
      <c r="B50" s="37"/>
      <c r="C50" s="57"/>
      <c r="D50" s="57"/>
      <c r="E50" s="57"/>
      <c r="F50" s="57"/>
      <c r="G50" s="57"/>
      <c r="H50" s="57"/>
      <c r="I50" s="57"/>
      <c r="J50" s="55"/>
      <c r="K50" s="58"/>
      <c r="L50" s="54"/>
    </row>
    <row r="51" spans="1:13" ht="20.100000000000001" customHeight="1" thickTop="1" thickBot="1" x14ac:dyDescent="0.3">
      <c r="A51" s="40" t="s">
        <v>106</v>
      </c>
      <c r="B51" s="145">
        <f>+B28-B49</f>
        <v>-4580</v>
      </c>
      <c r="C51" s="88"/>
      <c r="D51" s="145">
        <f>+D28-D49</f>
        <v>0</v>
      </c>
      <c r="E51" s="88"/>
      <c r="F51" s="145">
        <f>+F28-F49</f>
        <v>0</v>
      </c>
      <c r="G51" s="88"/>
      <c r="H51" s="145">
        <f>+H28-H49</f>
        <v>0</v>
      </c>
      <c r="I51" s="88"/>
      <c r="J51" s="146">
        <f>IF((B51+D51+F51+H51)=(+J28-J49),H51+F51+D51+B51,"Cross Add Error")</f>
        <v>-4580</v>
      </c>
      <c r="K51" s="135"/>
      <c r="L51" s="145">
        <f>+L28-L49</f>
        <v>3360</v>
      </c>
      <c r="M51" s="89"/>
    </row>
    <row r="52" spans="1:13" ht="14.25" customHeight="1" thickBot="1" x14ac:dyDescent="0.3">
      <c r="A52" s="40"/>
      <c r="B52" s="217"/>
      <c r="C52" s="88"/>
      <c r="D52" s="217"/>
      <c r="E52" s="88"/>
      <c r="F52" s="217"/>
      <c r="G52" s="88"/>
      <c r="H52" s="217"/>
      <c r="I52" s="88"/>
      <c r="J52" s="217"/>
      <c r="K52" s="135"/>
      <c r="L52" s="217"/>
      <c r="M52" s="89"/>
    </row>
    <row r="53" spans="1:13" ht="19.5" customHeight="1" thickTop="1" thickBot="1" x14ac:dyDescent="0.3">
      <c r="A53" s="97" t="s">
        <v>121</v>
      </c>
      <c r="B53" s="157"/>
      <c r="C53" s="88"/>
      <c r="D53" s="157"/>
      <c r="E53" s="88"/>
      <c r="F53" s="157"/>
      <c r="G53" s="88"/>
      <c r="H53" s="157"/>
      <c r="I53" s="88"/>
      <c r="J53" s="144">
        <f>IF(H53+F53+D53+B53=0,0,"Transfer error")</f>
        <v>0</v>
      </c>
      <c r="K53" s="135"/>
      <c r="L53" s="157"/>
    </row>
    <row r="54" spans="1:13" ht="14.25" customHeight="1" thickTop="1" thickBot="1" x14ac:dyDescent="0.3">
      <c r="A54" s="11"/>
      <c r="B54" s="216"/>
      <c r="C54" s="88"/>
      <c r="D54" s="216"/>
      <c r="E54" s="88"/>
      <c r="F54" s="143"/>
      <c r="G54" s="88"/>
      <c r="H54" s="216"/>
      <c r="I54" s="88"/>
      <c r="J54" s="218"/>
      <c r="K54" s="135"/>
      <c r="L54" s="216"/>
    </row>
    <row r="55" spans="1:13" ht="29.25" customHeight="1" thickTop="1" thickBot="1" x14ac:dyDescent="0.3">
      <c r="A55" s="13" t="s">
        <v>41</v>
      </c>
      <c r="B55" s="142">
        <f>+B51+B53</f>
        <v>-4580</v>
      </c>
      <c r="C55" s="88"/>
      <c r="D55" s="142">
        <f>+D51+D53</f>
        <v>0</v>
      </c>
      <c r="E55" s="88"/>
      <c r="F55" s="142">
        <f>+F51+F53</f>
        <v>0</v>
      </c>
      <c r="G55" s="88"/>
      <c r="H55" s="142">
        <f>+H51+H53</f>
        <v>0</v>
      </c>
      <c r="I55" s="88"/>
      <c r="J55" s="142">
        <f>+J51+J53</f>
        <v>-4580</v>
      </c>
      <c r="K55" s="135"/>
      <c r="L55" s="142">
        <f>+L51+L53</f>
        <v>3360</v>
      </c>
    </row>
    <row r="56" spans="1:13" ht="13.5" thickTop="1" x14ac:dyDescent="0.2">
      <c r="J56" s="55"/>
    </row>
  </sheetData>
  <mergeCells count="13">
    <mergeCell ref="A1:A6"/>
    <mergeCell ref="B3:J3"/>
    <mergeCell ref="B1:J1"/>
    <mergeCell ref="B2:J2"/>
    <mergeCell ref="B4:B6"/>
    <mergeCell ref="C4:C6"/>
    <mergeCell ref="D4:F4"/>
    <mergeCell ref="H4:J4"/>
    <mergeCell ref="G4:G6"/>
    <mergeCell ref="D6:F6"/>
    <mergeCell ref="H6:J6"/>
    <mergeCell ref="D5:F5"/>
    <mergeCell ref="H5:J5"/>
  </mergeCells>
  <phoneticPr fontId="14" type="noConversion"/>
  <pageMargins left="0.55118110236220474" right="0.51181102362204722" top="0.47244094488188981" bottom="0.39370078740157483" header="0.47244094488188981" footer="0.43307086614173229"/>
  <pageSetup paperSize="9" scale="65" orientation="portrait" r:id="rId1"/>
  <headerFooter alignWithMargins="0">
    <oddHeader>&amp;L&amp;"Aptos"&amp;10&amp;K0000FF TechnipFMC | Internal&amp;1#_x000D_&amp;"Arialri"&amp;10&amp;K000000APPENDIX 2</oddHeader>
  </headerFooter>
  <cellWatches>
    <cellWatch r="D6"/>
  </cellWatch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4"/>
  <sheetViews>
    <sheetView zoomScale="75" zoomScaleNormal="75" zoomScaleSheetLayoutView="80" workbookViewId="0">
      <pane ySplit="2" topLeftCell="A27" activePane="bottomLeft" state="frozen"/>
      <selection activeCell="D45" sqref="D45"/>
      <selection pane="bottomLeft" activeCell="H53" sqref="H53"/>
    </sheetView>
  </sheetViews>
  <sheetFormatPr defaultColWidth="9.140625" defaultRowHeight="12.75" x14ac:dyDescent="0.2"/>
  <cols>
    <col min="1" max="1" width="28.85546875" style="1" customWidth="1"/>
    <col min="2" max="2" width="19" style="30" customWidth="1"/>
    <col min="3" max="3" width="3.85546875" style="1" customWidth="1"/>
    <col min="4" max="4" width="15.42578125" style="1" customWidth="1"/>
    <col min="5" max="5" width="1.5703125" style="1" customWidth="1"/>
    <col min="6" max="6" width="15.42578125" style="1" customWidth="1"/>
    <col min="7" max="7" width="1.42578125" style="1" customWidth="1"/>
    <col min="8" max="8" width="15.42578125" style="1" customWidth="1"/>
    <col min="9" max="9" width="1.5703125" style="1" customWidth="1"/>
    <col min="10" max="10" width="15.5703125" style="1" customWidth="1"/>
    <col min="11" max="11" width="1.5703125" style="1" customWidth="1"/>
    <col min="12" max="12" width="14.7109375" style="1" customWidth="1"/>
    <col min="13" max="13" width="1.5703125" style="1" customWidth="1"/>
    <col min="14" max="14" width="14.7109375" style="1" customWidth="1"/>
    <col min="15" max="15" width="1.5703125" style="1" customWidth="1"/>
    <col min="16" max="16" width="14.7109375" style="1" customWidth="1"/>
    <col min="17" max="16384" width="9.140625" style="1"/>
  </cols>
  <sheetData>
    <row r="1" spans="1:16" ht="27" customHeight="1" x14ac:dyDescent="0.3">
      <c r="B1" s="250" t="str">
        <f>'R&amp;P Accounts'!B2</f>
        <v>Clermiston Primary Parent Council</v>
      </c>
      <c r="C1" s="250"/>
      <c r="D1" s="250"/>
      <c r="E1" s="250"/>
      <c r="F1" s="250"/>
      <c r="G1" s="250"/>
      <c r="H1" s="250"/>
      <c r="I1" s="250"/>
      <c r="J1" s="250"/>
      <c r="K1" s="250"/>
      <c r="L1" s="250"/>
      <c r="N1" s="250" t="str">
        <f>'R&amp;P Accounts'!L2</f>
        <v>SC052722</v>
      </c>
      <c r="O1" s="250"/>
      <c r="P1" s="250"/>
    </row>
    <row r="2" spans="1:16" s="46" customFormat="1" ht="26.25" customHeight="1" x14ac:dyDescent="0.2">
      <c r="A2" s="80" t="s">
        <v>120</v>
      </c>
      <c r="B2" s="43"/>
      <c r="C2" s="42"/>
      <c r="D2" s="42"/>
      <c r="E2" s="42"/>
      <c r="F2" s="276"/>
      <c r="G2" s="276"/>
      <c r="H2" s="276"/>
      <c r="I2" s="44"/>
      <c r="J2" s="44"/>
      <c r="K2" s="44"/>
      <c r="L2" s="45"/>
      <c r="M2" s="44"/>
      <c r="N2" s="45"/>
      <c r="O2" s="44"/>
      <c r="P2" s="45"/>
    </row>
    <row r="3" spans="1:16" ht="40.5" customHeight="1" x14ac:dyDescent="0.25">
      <c r="A3" s="50" t="s">
        <v>6</v>
      </c>
      <c r="B3" s="253" t="s">
        <v>5</v>
      </c>
      <c r="C3" s="253"/>
      <c r="D3" s="253"/>
      <c r="E3" s="18"/>
      <c r="F3" s="72" t="s">
        <v>2</v>
      </c>
      <c r="G3" s="15"/>
      <c r="H3" s="72" t="s">
        <v>3</v>
      </c>
      <c r="I3" s="82"/>
      <c r="J3" s="72" t="s">
        <v>79</v>
      </c>
      <c r="K3" s="82"/>
      <c r="L3" s="72" t="s">
        <v>81</v>
      </c>
      <c r="M3" s="82"/>
      <c r="N3" s="72" t="s">
        <v>75</v>
      </c>
      <c r="O3" s="82"/>
      <c r="P3" s="72" t="s">
        <v>76</v>
      </c>
    </row>
    <row r="4" spans="1:16" x14ac:dyDescent="0.2">
      <c r="B4" s="254"/>
      <c r="C4" s="254"/>
      <c r="D4" s="254"/>
      <c r="E4" s="68"/>
      <c r="F4" s="17" t="s">
        <v>4</v>
      </c>
      <c r="H4" s="17" t="s">
        <v>4</v>
      </c>
      <c r="I4" s="12"/>
      <c r="J4" s="17" t="s">
        <v>4</v>
      </c>
      <c r="K4" s="12"/>
      <c r="L4" s="17" t="s">
        <v>4</v>
      </c>
      <c r="M4" s="12"/>
      <c r="N4" s="17" t="s">
        <v>4</v>
      </c>
      <c r="O4" s="12"/>
      <c r="P4" s="17" t="s">
        <v>4</v>
      </c>
    </row>
    <row r="5" spans="1:16" ht="30" customHeight="1" x14ac:dyDescent="0.2">
      <c r="A5" s="271" t="s">
        <v>9</v>
      </c>
      <c r="B5" s="255" t="s">
        <v>39</v>
      </c>
      <c r="C5" s="255"/>
      <c r="D5" s="255"/>
      <c r="E5" s="23"/>
      <c r="F5" s="147">
        <v>7120</v>
      </c>
      <c r="G5" s="148"/>
      <c r="H5" s="147"/>
      <c r="I5" s="148"/>
      <c r="J5" s="147"/>
      <c r="K5" s="148"/>
      <c r="L5" s="147"/>
      <c r="M5" s="148"/>
      <c r="N5" s="149">
        <f>F5+H5+J5+L5</f>
        <v>7120</v>
      </c>
      <c r="O5" s="148"/>
      <c r="P5" s="147">
        <v>3761</v>
      </c>
    </row>
    <row r="6" spans="1:16" ht="30" customHeight="1" x14ac:dyDescent="0.2">
      <c r="A6" s="272"/>
      <c r="B6" s="255" t="s">
        <v>40</v>
      </c>
      <c r="C6" s="255"/>
      <c r="D6" s="255"/>
      <c r="E6" s="23"/>
      <c r="F6" s="147">
        <v>-4580</v>
      </c>
      <c r="G6" s="148"/>
      <c r="H6" s="147"/>
      <c r="I6" s="148"/>
      <c r="J6" s="147"/>
      <c r="K6" s="148"/>
      <c r="L6" s="147"/>
      <c r="M6" s="148"/>
      <c r="N6" s="149">
        <f>F6+H6+J6+L6</f>
        <v>-4580</v>
      </c>
      <c r="O6" s="148"/>
      <c r="P6" s="147">
        <v>3360</v>
      </c>
    </row>
    <row r="7" spans="1:16" ht="26.25" customHeight="1" x14ac:dyDescent="0.2">
      <c r="A7" s="272"/>
      <c r="B7" s="277"/>
      <c r="C7" s="278"/>
      <c r="D7" s="279"/>
      <c r="E7" s="23"/>
      <c r="F7" s="150"/>
      <c r="G7" s="148"/>
      <c r="H7" s="150"/>
      <c r="I7" s="148"/>
      <c r="J7" s="150"/>
      <c r="K7" s="148"/>
      <c r="L7" s="150"/>
      <c r="M7" s="148"/>
      <c r="N7" s="149">
        <f>F7+H7+J7+L7</f>
        <v>0</v>
      </c>
      <c r="O7" s="148"/>
      <c r="P7" s="150"/>
    </row>
    <row r="8" spans="1:16" ht="26.25" customHeight="1" thickBot="1" x14ac:dyDescent="0.25">
      <c r="A8" s="272"/>
      <c r="B8" s="255"/>
      <c r="C8" s="255"/>
      <c r="D8" s="255"/>
      <c r="E8" s="23"/>
      <c r="F8" s="151"/>
      <c r="G8" s="148"/>
      <c r="H8" s="151"/>
      <c r="I8" s="148"/>
      <c r="J8" s="151"/>
      <c r="K8" s="148"/>
      <c r="L8" s="151"/>
      <c r="M8" s="148"/>
      <c r="N8" s="152">
        <f>F8+H8+J8+L8</f>
        <v>0</v>
      </c>
      <c r="O8" s="148"/>
      <c r="P8" s="151"/>
    </row>
    <row r="9" spans="1:16" ht="30" customHeight="1" thickTop="1" thickBot="1" x14ac:dyDescent="0.25">
      <c r="B9" s="274" t="s">
        <v>38</v>
      </c>
      <c r="C9" s="274"/>
      <c r="D9" s="274"/>
      <c r="E9" s="41"/>
      <c r="F9" s="153">
        <f>SUM(F5:F8)</f>
        <v>2540</v>
      </c>
      <c r="G9" s="136"/>
      <c r="H9" s="153">
        <f>SUM(H5:H8)</f>
        <v>0</v>
      </c>
      <c r="I9" s="101"/>
      <c r="J9" s="153">
        <f>SUM(J5:J8)</f>
        <v>0</v>
      </c>
      <c r="K9" s="101"/>
      <c r="L9" s="153">
        <f>SUM(L5:L8)</f>
        <v>0</v>
      </c>
      <c r="M9" s="251"/>
      <c r="N9" s="154">
        <f>F9+H9+J9+L9</f>
        <v>2540</v>
      </c>
      <c r="O9" s="251"/>
      <c r="P9" s="153">
        <v>7120</v>
      </c>
    </row>
    <row r="10" spans="1:16" ht="26.25" customHeight="1" thickTop="1" x14ac:dyDescent="0.2">
      <c r="B10" s="275" t="s">
        <v>77</v>
      </c>
      <c r="C10" s="275"/>
      <c r="D10" s="275"/>
      <c r="E10" s="22"/>
      <c r="F10" s="137">
        <f>F6-'R&amp;P Accounts'!B55</f>
        <v>0</v>
      </c>
      <c r="G10" s="101"/>
      <c r="H10" s="137">
        <f>H6-'R&amp;P Accounts'!D55</f>
        <v>0</v>
      </c>
      <c r="I10" s="101"/>
      <c r="J10" s="137">
        <f>J6-'R&amp;P Accounts'!F55</f>
        <v>0</v>
      </c>
      <c r="K10" s="101"/>
      <c r="L10" s="137">
        <f>L6-'R&amp;P Accounts'!H55</f>
        <v>0</v>
      </c>
      <c r="M10" s="251"/>
      <c r="N10" s="137">
        <f>N6-'R&amp;P Accounts'!J55</f>
        <v>0</v>
      </c>
      <c r="O10" s="251"/>
      <c r="P10" s="137">
        <f>P6-'R&amp;P Accounts'!L55</f>
        <v>0</v>
      </c>
    </row>
    <row r="11" spans="1:16" x14ac:dyDescent="0.2">
      <c r="B11" s="267"/>
      <c r="C11" s="267"/>
      <c r="D11" s="267"/>
      <c r="E11" s="19"/>
      <c r="G11" s="252"/>
      <c r="I11" s="252"/>
      <c r="J11" s="12"/>
      <c r="K11" s="12"/>
      <c r="M11" s="252"/>
      <c r="O11" s="252"/>
    </row>
    <row r="12" spans="1:16" ht="30.75" customHeight="1" x14ac:dyDescent="0.25">
      <c r="B12" s="259" t="s">
        <v>19</v>
      </c>
      <c r="C12" s="259"/>
      <c r="D12" s="259"/>
      <c r="E12" s="20"/>
      <c r="G12" s="252"/>
      <c r="H12" s="5"/>
      <c r="I12" s="252"/>
      <c r="J12" s="256" t="s">
        <v>14</v>
      </c>
      <c r="K12" s="256"/>
      <c r="L12" s="256"/>
      <c r="M12" s="252"/>
      <c r="N12" s="5" t="s">
        <v>45</v>
      </c>
      <c r="O12" s="252"/>
      <c r="P12" s="5" t="s">
        <v>10</v>
      </c>
    </row>
    <row r="13" spans="1:16" s="61" customFormat="1" x14ac:dyDescent="0.2">
      <c r="B13" s="260"/>
      <c r="C13" s="260"/>
      <c r="D13" s="260"/>
      <c r="E13" s="62"/>
      <c r="F13" s="63"/>
      <c r="H13" s="63"/>
      <c r="I13" s="64"/>
      <c r="J13" s="64"/>
      <c r="K13" s="64"/>
      <c r="M13" s="64"/>
      <c r="N13" s="17" t="s">
        <v>4</v>
      </c>
      <c r="O13" s="12"/>
      <c r="P13" s="17" t="s">
        <v>4</v>
      </c>
    </row>
    <row r="14" spans="1:16" ht="20.100000000000001" customHeight="1" x14ac:dyDescent="0.2">
      <c r="A14" s="271" t="s">
        <v>42</v>
      </c>
      <c r="B14" s="261"/>
      <c r="C14" s="261"/>
      <c r="D14" s="261"/>
      <c r="E14" s="24"/>
      <c r="G14" s="252"/>
      <c r="I14" s="12"/>
      <c r="J14" s="280"/>
      <c r="K14" s="281"/>
      <c r="L14" s="282"/>
      <c r="M14" s="18"/>
      <c r="N14" s="138"/>
      <c r="O14" s="101"/>
      <c r="P14" s="138"/>
    </row>
    <row r="15" spans="1:16" ht="20.100000000000001" customHeight="1" x14ac:dyDescent="0.2">
      <c r="A15" s="272"/>
      <c r="B15" s="261"/>
      <c r="C15" s="261"/>
      <c r="D15" s="261"/>
      <c r="E15" s="24"/>
      <c r="G15" s="252"/>
      <c r="H15" s="5"/>
      <c r="I15" s="12"/>
      <c r="J15" s="280"/>
      <c r="K15" s="281"/>
      <c r="L15" s="282"/>
      <c r="M15" s="18"/>
      <c r="N15" s="138"/>
      <c r="O15" s="101"/>
      <c r="P15" s="138"/>
    </row>
    <row r="16" spans="1:16" ht="20.100000000000001" customHeight="1" x14ac:dyDescent="0.2">
      <c r="A16" s="272"/>
      <c r="B16" s="261"/>
      <c r="C16" s="261"/>
      <c r="D16" s="261"/>
      <c r="E16" s="24"/>
      <c r="F16" s="12"/>
      <c r="G16" s="12"/>
      <c r="H16" s="59"/>
      <c r="I16" s="12"/>
      <c r="J16" s="280"/>
      <c r="K16" s="281"/>
      <c r="L16" s="282"/>
      <c r="M16" s="18"/>
      <c r="N16" s="138"/>
      <c r="O16" s="101"/>
      <c r="P16" s="138"/>
    </row>
    <row r="17" spans="1:16" ht="20.100000000000001" customHeight="1" x14ac:dyDescent="0.2">
      <c r="A17" s="272"/>
      <c r="B17" s="261"/>
      <c r="C17" s="261"/>
      <c r="D17" s="261"/>
      <c r="E17" s="24"/>
      <c r="F17" s="12"/>
      <c r="G17" s="12"/>
      <c r="H17" s="59"/>
      <c r="I17" s="12"/>
      <c r="J17" s="280"/>
      <c r="K17" s="281"/>
      <c r="L17" s="282"/>
      <c r="M17" s="18"/>
      <c r="N17" s="138"/>
      <c r="O17" s="101"/>
      <c r="P17" s="138"/>
    </row>
    <row r="18" spans="1:16" ht="20.100000000000001" customHeight="1" thickBot="1" x14ac:dyDescent="0.25">
      <c r="A18" s="272"/>
      <c r="B18" s="261"/>
      <c r="C18" s="261"/>
      <c r="D18" s="261"/>
      <c r="E18" s="24"/>
      <c r="F18" s="12"/>
      <c r="G18" s="12"/>
      <c r="H18" s="59"/>
      <c r="I18" s="12"/>
      <c r="J18" s="280"/>
      <c r="K18" s="281"/>
      <c r="L18" s="282"/>
      <c r="M18" s="18"/>
      <c r="N18" s="139"/>
      <c r="O18" s="101"/>
      <c r="P18" s="139"/>
    </row>
    <row r="19" spans="1:16" ht="20.100000000000001" customHeight="1" thickBot="1" x14ac:dyDescent="0.25">
      <c r="A19" s="70"/>
      <c r="B19" s="71"/>
      <c r="C19" s="71"/>
      <c r="D19" s="71"/>
      <c r="E19" s="24"/>
      <c r="F19" s="12"/>
      <c r="G19" s="12"/>
      <c r="H19" s="59"/>
      <c r="I19" s="12"/>
      <c r="K19" s="12"/>
      <c r="L19" s="83" t="s">
        <v>83</v>
      </c>
      <c r="M19" s="18"/>
      <c r="N19" s="140">
        <f>SUM(N14:N18)</f>
        <v>0</v>
      </c>
      <c r="O19" s="101"/>
      <c r="P19" s="140">
        <f>SUM(P14:P18)</f>
        <v>0</v>
      </c>
    </row>
    <row r="20" spans="1:16" x14ac:dyDescent="0.2">
      <c r="B20" s="273"/>
      <c r="C20" s="273"/>
      <c r="D20" s="273"/>
      <c r="E20" s="12"/>
      <c r="G20" s="12"/>
      <c r="I20" s="12"/>
      <c r="J20" s="12"/>
      <c r="K20" s="12"/>
      <c r="L20" s="17"/>
      <c r="M20" s="12"/>
      <c r="N20" s="17"/>
      <c r="O20" s="12"/>
      <c r="P20" s="17"/>
    </row>
    <row r="21" spans="1:16" ht="27" customHeight="1" x14ac:dyDescent="0.25">
      <c r="B21" s="259" t="s">
        <v>19</v>
      </c>
      <c r="C21" s="259"/>
      <c r="D21" s="259"/>
      <c r="E21" s="21"/>
      <c r="G21" s="12"/>
      <c r="H21" s="256" t="s">
        <v>14</v>
      </c>
      <c r="I21" s="256"/>
      <c r="J21" s="256"/>
      <c r="K21" s="12"/>
      <c r="L21" s="5" t="s">
        <v>46</v>
      </c>
      <c r="M21" s="12"/>
      <c r="N21" s="5" t="s">
        <v>54</v>
      </c>
      <c r="O21" s="12"/>
      <c r="P21" s="5" t="s">
        <v>10</v>
      </c>
    </row>
    <row r="22" spans="1:16" s="61" customFormat="1" x14ac:dyDescent="0.2">
      <c r="B22" s="260"/>
      <c r="C22" s="260"/>
      <c r="D22" s="260"/>
      <c r="E22" s="62"/>
      <c r="I22" s="64"/>
      <c r="J22" s="63"/>
      <c r="K22" s="64"/>
      <c r="L22" s="17" t="s">
        <v>4</v>
      </c>
      <c r="M22" s="12"/>
      <c r="N22" s="17" t="s">
        <v>4</v>
      </c>
      <c r="O22" s="12"/>
      <c r="P22" s="17" t="s">
        <v>4</v>
      </c>
    </row>
    <row r="23" spans="1:16" ht="20.100000000000001" customHeight="1" x14ac:dyDescent="0.2">
      <c r="A23" s="271" t="s">
        <v>43</v>
      </c>
      <c r="B23" s="261"/>
      <c r="C23" s="261"/>
      <c r="D23" s="261"/>
      <c r="E23" s="24"/>
      <c r="G23" s="12"/>
      <c r="H23" s="268"/>
      <c r="I23" s="269"/>
      <c r="J23" s="270"/>
      <c r="K23" s="18"/>
      <c r="L23" s="138"/>
      <c r="M23" s="101"/>
      <c r="N23" s="138"/>
      <c r="O23" s="101"/>
      <c r="P23" s="138"/>
    </row>
    <row r="24" spans="1:16" ht="20.100000000000001" customHeight="1" x14ac:dyDescent="0.2">
      <c r="A24" s="272"/>
      <c r="B24" s="261"/>
      <c r="C24" s="261"/>
      <c r="D24" s="261"/>
      <c r="E24" s="24"/>
      <c r="G24" s="12"/>
      <c r="H24" s="268"/>
      <c r="I24" s="269"/>
      <c r="J24" s="270"/>
      <c r="K24" s="18"/>
      <c r="L24" s="138"/>
      <c r="M24" s="101"/>
      <c r="N24" s="138"/>
      <c r="O24" s="101"/>
      <c r="P24" s="138"/>
    </row>
    <row r="25" spans="1:16" ht="20.100000000000001" customHeight="1" x14ac:dyDescent="0.2">
      <c r="A25" s="272"/>
      <c r="B25" s="261"/>
      <c r="C25" s="261"/>
      <c r="D25" s="261"/>
      <c r="E25" s="24"/>
      <c r="G25" s="12"/>
      <c r="H25" s="268"/>
      <c r="I25" s="269"/>
      <c r="J25" s="270"/>
      <c r="K25" s="18"/>
      <c r="L25" s="138"/>
      <c r="M25" s="101"/>
      <c r="N25" s="138"/>
      <c r="O25" s="101"/>
      <c r="P25" s="138"/>
    </row>
    <row r="26" spans="1:16" ht="20.100000000000001" customHeight="1" x14ac:dyDescent="0.2">
      <c r="A26" s="272"/>
      <c r="B26" s="261"/>
      <c r="C26" s="261"/>
      <c r="D26" s="261"/>
      <c r="E26" s="24"/>
      <c r="G26" s="12"/>
      <c r="H26" s="268"/>
      <c r="I26" s="269"/>
      <c r="J26" s="270"/>
      <c r="K26" s="18"/>
      <c r="L26" s="138"/>
      <c r="M26" s="101"/>
      <c r="N26" s="138"/>
      <c r="O26" s="101"/>
      <c r="P26" s="138"/>
    </row>
    <row r="27" spans="1:16" ht="20.100000000000001" customHeight="1" x14ac:dyDescent="0.2">
      <c r="A27" s="272"/>
      <c r="B27" s="261"/>
      <c r="C27" s="261"/>
      <c r="D27" s="261"/>
      <c r="E27" s="24"/>
      <c r="G27" s="12"/>
      <c r="H27" s="268"/>
      <c r="I27" s="269"/>
      <c r="J27" s="270"/>
      <c r="K27" s="18"/>
      <c r="L27" s="138"/>
      <c r="M27" s="101"/>
      <c r="N27" s="138"/>
      <c r="O27" s="101"/>
      <c r="P27" s="138"/>
    </row>
    <row r="28" spans="1:16" ht="20.100000000000001" customHeight="1" x14ac:dyDescent="0.2">
      <c r="A28" s="272"/>
      <c r="B28" s="261"/>
      <c r="C28" s="261"/>
      <c r="D28" s="261"/>
      <c r="E28" s="24"/>
      <c r="G28" s="12"/>
      <c r="H28" s="268"/>
      <c r="I28" s="269"/>
      <c r="J28" s="270"/>
      <c r="K28" s="18"/>
      <c r="L28" s="138"/>
      <c r="M28" s="101"/>
      <c r="N28" s="138"/>
      <c r="O28" s="101"/>
      <c r="P28" s="138"/>
    </row>
    <row r="29" spans="1:16" ht="20.100000000000001" customHeight="1" x14ac:dyDescent="0.2">
      <c r="A29" s="272"/>
      <c r="B29" s="261"/>
      <c r="C29" s="261"/>
      <c r="D29" s="261"/>
      <c r="E29" s="24"/>
      <c r="G29" s="12"/>
      <c r="H29" s="268"/>
      <c r="I29" s="269"/>
      <c r="J29" s="270"/>
      <c r="K29" s="18"/>
      <c r="L29" s="138"/>
      <c r="M29" s="101"/>
      <c r="N29" s="138"/>
      <c r="O29" s="101"/>
      <c r="P29" s="138"/>
    </row>
    <row r="30" spans="1:16" ht="20.100000000000001" customHeight="1" x14ac:dyDescent="0.2">
      <c r="A30" s="272"/>
      <c r="B30" s="261"/>
      <c r="C30" s="261"/>
      <c r="D30" s="261"/>
      <c r="E30" s="24"/>
      <c r="G30" s="12"/>
      <c r="H30" s="268"/>
      <c r="I30" s="269"/>
      <c r="J30" s="270"/>
      <c r="K30" s="18"/>
      <c r="L30" s="138"/>
      <c r="M30" s="101"/>
      <c r="N30" s="138"/>
      <c r="O30" s="101"/>
      <c r="P30" s="138"/>
    </row>
    <row r="31" spans="1:16" ht="20.100000000000001" customHeight="1" thickBot="1" x14ac:dyDescent="0.25">
      <c r="A31" s="272"/>
      <c r="B31" s="261"/>
      <c r="C31" s="261"/>
      <c r="D31" s="261"/>
      <c r="E31" s="24"/>
      <c r="G31" s="12"/>
      <c r="H31" s="268"/>
      <c r="I31" s="269"/>
      <c r="J31" s="270"/>
      <c r="K31" s="18"/>
      <c r="L31" s="139"/>
      <c r="M31" s="101"/>
      <c r="N31" s="139"/>
      <c r="O31" s="101"/>
      <c r="P31" s="139"/>
    </row>
    <row r="32" spans="1:16" ht="20.100000000000001" customHeight="1" thickBot="1" x14ac:dyDescent="0.25">
      <c r="A32" s="70"/>
      <c r="B32" s="71"/>
      <c r="C32" s="71"/>
      <c r="D32" s="71"/>
      <c r="E32" s="24"/>
      <c r="G32" s="12"/>
      <c r="I32" s="12"/>
      <c r="J32" s="72" t="s">
        <v>84</v>
      </c>
      <c r="K32" s="12"/>
      <c r="L32" s="140">
        <f>SUM(L23:L31)</f>
        <v>0</v>
      </c>
      <c r="M32" s="101"/>
      <c r="N32" s="140">
        <f>SUM(N23:N31)</f>
        <v>0</v>
      </c>
      <c r="O32" s="101"/>
      <c r="P32" s="140">
        <f>SUM(P23:P31)</f>
        <v>0</v>
      </c>
    </row>
    <row r="33" spans="1:16" ht="10.5" customHeight="1" x14ac:dyDescent="0.2">
      <c r="B33" s="267"/>
      <c r="C33" s="267"/>
      <c r="D33" s="267"/>
      <c r="E33" s="265"/>
      <c r="G33" s="265"/>
      <c r="H33" s="17"/>
      <c r="I33" s="252"/>
      <c r="J33" s="12"/>
      <c r="K33" s="12"/>
      <c r="L33" s="66"/>
      <c r="M33" s="252"/>
      <c r="N33" s="66"/>
      <c r="O33" s="266"/>
      <c r="P33" s="66"/>
    </row>
    <row r="34" spans="1:16" ht="19.5" customHeight="1" x14ac:dyDescent="0.25">
      <c r="B34" s="259" t="s">
        <v>19</v>
      </c>
      <c r="C34" s="259"/>
      <c r="D34" s="259"/>
      <c r="E34" s="265"/>
      <c r="G34" s="265"/>
      <c r="H34" s="17"/>
      <c r="I34" s="252"/>
      <c r="J34" s="256" t="s">
        <v>15</v>
      </c>
      <c r="K34" s="256"/>
      <c r="L34" s="256"/>
      <c r="M34" s="252"/>
      <c r="N34" s="5" t="s">
        <v>55</v>
      </c>
      <c r="O34" s="266"/>
      <c r="P34" s="5" t="s">
        <v>10</v>
      </c>
    </row>
    <row r="35" spans="1:16" s="61" customFormat="1" x14ac:dyDescent="0.2">
      <c r="B35" s="260"/>
      <c r="C35" s="260"/>
      <c r="D35" s="260"/>
      <c r="E35" s="62"/>
      <c r="F35" s="1"/>
      <c r="H35" s="63"/>
      <c r="I35" s="64"/>
      <c r="J35" s="64"/>
      <c r="K35" s="64"/>
      <c r="M35" s="64"/>
      <c r="N35" s="17" t="s">
        <v>4</v>
      </c>
      <c r="O35" s="12"/>
      <c r="P35" s="17" t="s">
        <v>4</v>
      </c>
    </row>
    <row r="36" spans="1:16" ht="20.100000000000001" customHeight="1" x14ac:dyDescent="0.2">
      <c r="A36" s="271" t="s">
        <v>44</v>
      </c>
      <c r="B36" s="261"/>
      <c r="C36" s="261"/>
      <c r="D36" s="261"/>
      <c r="E36" s="24"/>
      <c r="G36" s="12"/>
      <c r="H36" s="17"/>
      <c r="I36" s="12"/>
      <c r="J36" s="262"/>
      <c r="K36" s="263"/>
      <c r="L36" s="264"/>
      <c r="M36" s="12"/>
      <c r="N36" s="126"/>
      <c r="O36" s="135"/>
      <c r="P36" s="126"/>
    </row>
    <row r="37" spans="1:16" ht="20.100000000000001" customHeight="1" x14ac:dyDescent="0.2">
      <c r="A37" s="272"/>
      <c r="B37" s="261"/>
      <c r="C37" s="261"/>
      <c r="D37" s="261"/>
      <c r="E37" s="24"/>
      <c r="G37" s="12"/>
      <c r="H37" s="17"/>
      <c r="I37" s="12"/>
      <c r="J37" s="262"/>
      <c r="K37" s="263"/>
      <c r="L37" s="264"/>
      <c r="M37" s="12"/>
      <c r="N37" s="126"/>
      <c r="O37" s="135"/>
      <c r="P37" s="126"/>
    </row>
    <row r="38" spans="1:16" ht="20.100000000000001" customHeight="1" x14ac:dyDescent="0.2">
      <c r="A38" s="272"/>
      <c r="B38" s="261"/>
      <c r="C38" s="261"/>
      <c r="D38" s="261"/>
      <c r="E38" s="24"/>
      <c r="G38" s="12"/>
      <c r="H38" s="17"/>
      <c r="I38" s="12"/>
      <c r="J38" s="262"/>
      <c r="K38" s="263"/>
      <c r="L38" s="264"/>
      <c r="M38" s="12"/>
      <c r="N38" s="126"/>
      <c r="O38" s="135"/>
      <c r="P38" s="126"/>
    </row>
    <row r="39" spans="1:16" ht="20.100000000000001" customHeight="1" x14ac:dyDescent="0.2">
      <c r="A39" s="272"/>
      <c r="B39" s="261"/>
      <c r="C39" s="261"/>
      <c r="D39" s="261"/>
      <c r="E39" s="24"/>
      <c r="G39" s="12"/>
      <c r="H39" s="17"/>
      <c r="I39" s="12"/>
      <c r="J39" s="262"/>
      <c r="K39" s="263"/>
      <c r="L39" s="264"/>
      <c r="M39" s="12"/>
      <c r="N39" s="126"/>
      <c r="O39" s="135"/>
      <c r="P39" s="126"/>
    </row>
    <row r="40" spans="1:16" ht="20.100000000000001" customHeight="1" thickBot="1" x14ac:dyDescent="0.25">
      <c r="A40" s="272"/>
      <c r="B40" s="261"/>
      <c r="C40" s="261"/>
      <c r="D40" s="261"/>
      <c r="E40" s="24"/>
      <c r="G40" s="12"/>
      <c r="H40" s="17"/>
      <c r="I40" s="12"/>
      <c r="J40" s="262"/>
      <c r="K40" s="263"/>
      <c r="L40" s="264"/>
      <c r="M40" s="12"/>
      <c r="N40" s="210"/>
      <c r="O40" s="135"/>
      <c r="P40" s="210"/>
    </row>
    <row r="41" spans="1:16" ht="20.100000000000001" customHeight="1" thickBot="1" x14ac:dyDescent="0.25">
      <c r="A41" s="70"/>
      <c r="B41" s="71"/>
      <c r="C41" s="71"/>
      <c r="D41" s="71"/>
      <c r="E41" s="24"/>
      <c r="G41" s="12"/>
      <c r="H41" s="17"/>
      <c r="I41" s="12"/>
      <c r="K41" s="12"/>
      <c r="L41" s="72" t="s">
        <v>84</v>
      </c>
      <c r="M41" s="12"/>
      <c r="N41" s="211">
        <f>SUM(N36:N40)</f>
        <v>0</v>
      </c>
      <c r="O41" s="135"/>
      <c r="P41" s="211">
        <f>SUM(P36:P40)</f>
        <v>0</v>
      </c>
    </row>
    <row r="42" spans="1:16" x14ac:dyDescent="0.2">
      <c r="A42" s="16"/>
      <c r="B42" s="38"/>
      <c r="C42" s="12"/>
      <c r="D42" s="12"/>
      <c r="E42" s="12"/>
      <c r="F42" s="12"/>
      <c r="G42" s="12"/>
      <c r="H42" s="12"/>
      <c r="I42" s="12"/>
      <c r="J42" s="12"/>
      <c r="K42" s="12"/>
      <c r="M42" s="12"/>
      <c r="O42" s="12"/>
    </row>
    <row r="43" spans="1:16" ht="24" x14ac:dyDescent="0.25">
      <c r="B43" s="259" t="s">
        <v>19</v>
      </c>
      <c r="C43" s="259"/>
      <c r="D43" s="259"/>
      <c r="E43" s="12"/>
      <c r="G43" s="12"/>
      <c r="H43" s="12"/>
      <c r="I43" s="12"/>
      <c r="J43" s="256" t="s">
        <v>15</v>
      </c>
      <c r="K43" s="256"/>
      <c r="L43" s="256"/>
      <c r="M43" s="12"/>
      <c r="N43" s="17" t="s">
        <v>56</v>
      </c>
      <c r="O43" s="12"/>
      <c r="P43" s="5" t="s">
        <v>10</v>
      </c>
    </row>
    <row r="44" spans="1:16" s="61" customFormat="1" x14ac:dyDescent="0.2">
      <c r="B44" s="260"/>
      <c r="C44" s="260"/>
      <c r="D44" s="260"/>
      <c r="E44" s="62"/>
      <c r="F44" s="63"/>
      <c r="H44" s="63"/>
      <c r="I44" s="64"/>
      <c r="J44" s="64"/>
      <c r="K44" s="64"/>
      <c r="L44" s="63"/>
      <c r="M44" s="64"/>
      <c r="N44" s="17" t="s">
        <v>4</v>
      </c>
      <c r="O44" s="12"/>
      <c r="P44" s="17" t="s">
        <v>4</v>
      </c>
    </row>
    <row r="45" spans="1:16" ht="20.100000000000001" customHeight="1" x14ac:dyDescent="0.2">
      <c r="A45" s="271" t="s">
        <v>69</v>
      </c>
      <c r="B45" s="261"/>
      <c r="C45" s="261"/>
      <c r="D45" s="261"/>
      <c r="E45" s="24"/>
      <c r="G45" s="12"/>
      <c r="H45" s="12"/>
      <c r="I45" s="12"/>
      <c r="J45" s="262"/>
      <c r="K45" s="263"/>
      <c r="L45" s="264"/>
      <c r="M45" s="12"/>
      <c r="N45" s="102"/>
      <c r="O45" s="101"/>
      <c r="P45" s="102"/>
    </row>
    <row r="46" spans="1:16" ht="20.100000000000001" customHeight="1" x14ac:dyDescent="0.2">
      <c r="A46" s="272"/>
      <c r="B46" s="261"/>
      <c r="C46" s="261"/>
      <c r="D46" s="261"/>
      <c r="E46" s="24"/>
      <c r="G46" s="12"/>
      <c r="H46" s="12"/>
      <c r="I46" s="12"/>
      <c r="J46" s="262"/>
      <c r="K46" s="263"/>
      <c r="L46" s="264"/>
      <c r="M46" s="12"/>
      <c r="N46" s="102"/>
      <c r="O46" s="101"/>
      <c r="P46" s="102"/>
    </row>
    <row r="47" spans="1:16" ht="20.100000000000001" customHeight="1" thickBot="1" x14ac:dyDescent="0.25">
      <c r="A47" s="272"/>
      <c r="B47" s="261"/>
      <c r="C47" s="261"/>
      <c r="D47" s="261"/>
      <c r="E47" s="24"/>
      <c r="G47" s="12"/>
      <c r="H47" s="12"/>
      <c r="I47" s="12"/>
      <c r="J47" s="262"/>
      <c r="K47" s="263"/>
      <c r="L47" s="264"/>
      <c r="M47" s="12"/>
      <c r="N47" s="141"/>
      <c r="O47" s="101"/>
      <c r="P47" s="141"/>
    </row>
    <row r="48" spans="1:16" ht="20.100000000000001" customHeight="1" thickBot="1" x14ac:dyDescent="0.25">
      <c r="A48" s="70"/>
      <c r="B48" s="71"/>
      <c r="C48" s="71"/>
      <c r="D48" s="71"/>
      <c r="E48" s="24"/>
      <c r="G48" s="12"/>
      <c r="H48" s="12"/>
      <c r="I48" s="12"/>
      <c r="K48" s="12"/>
      <c r="L48" s="72" t="s">
        <v>84</v>
      </c>
      <c r="M48" s="12"/>
      <c r="N48" s="140">
        <f>SUM(N45:N47)</f>
        <v>0</v>
      </c>
      <c r="O48" s="101"/>
      <c r="P48" s="140">
        <f>SUM(P45:P47)</f>
        <v>0</v>
      </c>
    </row>
    <row r="49" spans="1:16" x14ac:dyDescent="0.2">
      <c r="A49" s="16"/>
      <c r="B49" s="38"/>
      <c r="C49" s="12"/>
      <c r="D49" s="12"/>
      <c r="E49" s="12"/>
      <c r="F49" s="12"/>
      <c r="G49" s="12"/>
      <c r="H49" s="12"/>
      <c r="I49" s="12"/>
      <c r="J49" s="12"/>
      <c r="K49" s="12"/>
      <c r="M49" s="12"/>
      <c r="O49" s="12"/>
    </row>
    <row r="50" spans="1:16" ht="40.5" customHeight="1" x14ac:dyDescent="0.25">
      <c r="A50" s="73" t="s">
        <v>78</v>
      </c>
      <c r="B50" s="257" t="s">
        <v>130</v>
      </c>
      <c r="C50" s="257"/>
      <c r="D50" s="257"/>
      <c r="E50" s="257"/>
      <c r="F50" s="257"/>
      <c r="G50" s="74"/>
      <c r="H50" s="258" t="s">
        <v>16</v>
      </c>
      <c r="I50" s="258"/>
      <c r="J50" s="258"/>
      <c r="K50" s="258"/>
      <c r="L50" s="258"/>
      <c r="M50" s="75"/>
      <c r="N50" s="75"/>
      <c r="O50" s="76"/>
      <c r="P50" s="77" t="s">
        <v>17</v>
      </c>
    </row>
    <row r="51" spans="1:16" ht="33.75" customHeight="1" x14ac:dyDescent="0.2">
      <c r="A51" s="51"/>
      <c r="B51" s="283"/>
      <c r="C51" s="284"/>
      <c r="D51" s="284"/>
      <c r="E51" s="284"/>
      <c r="F51" s="285"/>
      <c r="G51" s="65"/>
      <c r="H51" s="283" t="s">
        <v>171</v>
      </c>
      <c r="I51" s="284"/>
      <c r="J51" s="284"/>
      <c r="K51" s="284"/>
      <c r="L51" s="284"/>
      <c r="M51" s="284"/>
      <c r="N51" s="285"/>
      <c r="P51" s="78">
        <v>46152</v>
      </c>
    </row>
    <row r="52" spans="1:16" ht="33.75" customHeight="1" x14ac:dyDescent="0.2">
      <c r="A52" s="51"/>
      <c r="B52" s="286"/>
      <c r="C52" s="287"/>
      <c r="D52" s="287"/>
      <c r="E52" s="287"/>
      <c r="F52" s="288"/>
      <c r="G52" s="65"/>
      <c r="H52" s="289" t="s">
        <v>172</v>
      </c>
      <c r="I52" s="290"/>
      <c r="J52" s="290"/>
      <c r="K52" s="290"/>
      <c r="L52" s="290"/>
      <c r="M52" s="290"/>
      <c r="N52" s="291"/>
      <c r="P52" s="79">
        <v>46152</v>
      </c>
    </row>
    <row r="53" spans="1:16" ht="14.25" x14ac:dyDescent="0.2">
      <c r="F53" s="65"/>
      <c r="G53" s="65"/>
    </row>
    <row r="54" spans="1:16" x14ac:dyDescent="0.2">
      <c r="B54" s="229" t="s">
        <v>131</v>
      </c>
    </row>
  </sheetData>
  <mergeCells count="93">
    <mergeCell ref="J14:L14"/>
    <mergeCell ref="J15:L15"/>
    <mergeCell ref="B51:F51"/>
    <mergeCell ref="B52:F52"/>
    <mergeCell ref="H51:N51"/>
    <mergeCell ref="H52:N52"/>
    <mergeCell ref="J16:L16"/>
    <mergeCell ref="J17:L17"/>
    <mergeCell ref="J18:L18"/>
    <mergeCell ref="H21:J21"/>
    <mergeCell ref="H27:J27"/>
    <mergeCell ref="J34:L34"/>
    <mergeCell ref="J36:L36"/>
    <mergeCell ref="J37:L37"/>
    <mergeCell ref="J38:L38"/>
    <mergeCell ref="J46:L46"/>
    <mergeCell ref="B21:D21"/>
    <mergeCell ref="F2:H2"/>
    <mergeCell ref="B7:D7"/>
    <mergeCell ref="B23:D23"/>
    <mergeCell ref="B24:D24"/>
    <mergeCell ref="G11:G12"/>
    <mergeCell ref="A5:A8"/>
    <mergeCell ref="B17:D17"/>
    <mergeCell ref="B18:D18"/>
    <mergeCell ref="B20:D20"/>
    <mergeCell ref="A14:A18"/>
    <mergeCell ref="B9:D9"/>
    <mergeCell ref="B10:D10"/>
    <mergeCell ref="B5:D5"/>
    <mergeCell ref="B11:D11"/>
    <mergeCell ref="B12:D12"/>
    <mergeCell ref="B14:D14"/>
    <mergeCell ref="B15:D15"/>
    <mergeCell ref="B16:D16"/>
    <mergeCell ref="A23:A31"/>
    <mergeCell ref="H26:J26"/>
    <mergeCell ref="A45:A47"/>
    <mergeCell ref="B45:D45"/>
    <mergeCell ref="B46:D46"/>
    <mergeCell ref="B47:D47"/>
    <mergeCell ref="B38:D38"/>
    <mergeCell ref="A36:A40"/>
    <mergeCell ref="B25:D25"/>
    <mergeCell ref="B26:D26"/>
    <mergeCell ref="H31:J31"/>
    <mergeCell ref="H29:J29"/>
    <mergeCell ref="H30:J30"/>
    <mergeCell ref="H28:J28"/>
    <mergeCell ref="J47:L47"/>
    <mergeCell ref="J39:L39"/>
    <mergeCell ref="O33:O34"/>
    <mergeCell ref="B13:D13"/>
    <mergeCell ref="B22:D22"/>
    <mergeCell ref="B30:D30"/>
    <mergeCell ref="B31:D31"/>
    <mergeCell ref="B33:D33"/>
    <mergeCell ref="B34:D34"/>
    <mergeCell ref="B27:D27"/>
    <mergeCell ref="B28:D28"/>
    <mergeCell ref="B29:D29"/>
    <mergeCell ref="G33:G34"/>
    <mergeCell ref="I33:I34"/>
    <mergeCell ref="G14:G15"/>
    <mergeCell ref="H23:J23"/>
    <mergeCell ref="H24:J24"/>
    <mergeCell ref="H25:J25"/>
    <mergeCell ref="M33:M34"/>
    <mergeCell ref="B50:F50"/>
    <mergeCell ref="H50:L50"/>
    <mergeCell ref="B43:D43"/>
    <mergeCell ref="B35:D35"/>
    <mergeCell ref="B40:D40"/>
    <mergeCell ref="B36:D36"/>
    <mergeCell ref="B37:D37"/>
    <mergeCell ref="B44:D44"/>
    <mergeCell ref="B39:D39"/>
    <mergeCell ref="J40:L40"/>
    <mergeCell ref="J43:L43"/>
    <mergeCell ref="J45:L45"/>
    <mergeCell ref="E33:E34"/>
    <mergeCell ref="B1:L1"/>
    <mergeCell ref="N1:P1"/>
    <mergeCell ref="M9:M10"/>
    <mergeCell ref="M11:M12"/>
    <mergeCell ref="O9:O10"/>
    <mergeCell ref="O11:O12"/>
    <mergeCell ref="B3:D3"/>
    <mergeCell ref="B4:D4"/>
    <mergeCell ref="B6:D6"/>
    <mergeCell ref="B8:D8"/>
    <mergeCell ref="I11:I12"/>
    <mergeCell ref="J12:L12"/>
  </mergeCells>
  <phoneticPr fontId="14" type="noConversion"/>
  <pageMargins left="0.35433070866141736" right="0.31496062992125984" top="0.47244094488188981" bottom="0.4" header="0.47244094488188981" footer="0.2"/>
  <pageSetup paperSize="9" scale="59" fitToHeight="3" orientation="portrait" r:id="rId1"/>
  <headerFooter alignWithMargins="0">
    <oddHeader>&amp;L&amp;"Aptos"&amp;10&amp;K0000FF TechnipFMC | Internal&amp;1#_x000D_&amp;"Arialri"&amp;10&amp;K000000APPENDIX 2</oddHeader>
    <oddFooter>&amp;L&amp;F / &amp;A&amp;C&amp;P&amp;RDecember 2007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6"/>
  <sheetViews>
    <sheetView topLeftCell="A37" zoomScale="85" zoomScaleNormal="85" zoomScaleSheetLayoutView="80" workbookViewId="0">
      <selection activeCell="P17" sqref="P17"/>
    </sheetView>
  </sheetViews>
  <sheetFormatPr defaultColWidth="9.140625" defaultRowHeight="12.75" x14ac:dyDescent="0.2"/>
  <cols>
    <col min="1" max="1" width="31.7109375" style="1" customWidth="1"/>
    <col min="2" max="2" width="15.42578125" style="30" customWidth="1"/>
    <col min="3" max="3" width="1.7109375" style="1" customWidth="1"/>
    <col min="4" max="4" width="15.42578125" style="1" customWidth="1"/>
    <col min="5" max="5" width="1.5703125" style="1" customWidth="1"/>
    <col min="6" max="6" width="15.42578125" style="1" customWidth="1"/>
    <col min="7" max="7" width="1.42578125" style="1" customWidth="1"/>
    <col min="8" max="8" width="15.42578125" style="1" customWidth="1"/>
    <col min="9" max="9" width="1.5703125" style="1" customWidth="1"/>
    <col min="10" max="11" width="14.7109375" style="1" customWidth="1"/>
    <col min="12" max="16384" width="9.140625" style="1"/>
  </cols>
  <sheetData>
    <row r="1" spans="1:12" ht="27.75" customHeight="1" x14ac:dyDescent="0.3">
      <c r="B1" s="250" t="str">
        <f>'R&amp;P Accounts'!B2</f>
        <v>Clermiston Primary Parent Council</v>
      </c>
      <c r="C1" s="250"/>
      <c r="D1" s="250"/>
      <c r="E1" s="250"/>
      <c r="F1" s="250"/>
      <c r="G1" s="250"/>
      <c r="H1" s="250"/>
      <c r="I1" s="250"/>
      <c r="J1" s="250"/>
      <c r="K1" s="326" t="str">
        <f>'R&amp;P Accounts'!L2</f>
        <v>SC052722</v>
      </c>
      <c r="L1" s="326"/>
    </row>
    <row r="2" spans="1:12" ht="10.5" customHeight="1" x14ac:dyDescent="0.2">
      <c r="A2" s="308"/>
      <c r="B2" s="308"/>
      <c r="C2" s="308"/>
      <c r="D2" s="308"/>
      <c r="E2" s="308"/>
      <c r="F2" s="308"/>
      <c r="G2" s="308"/>
      <c r="H2" s="308"/>
      <c r="I2" s="308"/>
      <c r="J2" s="308"/>
      <c r="K2" s="308"/>
    </row>
    <row r="3" spans="1:12" s="46" customFormat="1" ht="26.25" customHeight="1" x14ac:dyDescent="0.2">
      <c r="A3" s="42" t="s">
        <v>107</v>
      </c>
      <c r="B3" s="43"/>
      <c r="C3" s="42"/>
      <c r="D3" s="42"/>
      <c r="E3" s="42"/>
      <c r="F3" s="42"/>
      <c r="G3" s="327"/>
      <c r="H3" s="327"/>
      <c r="I3" s="327"/>
      <c r="J3" s="327"/>
      <c r="K3" s="81"/>
    </row>
    <row r="4" spans="1:12" ht="15" customHeight="1" x14ac:dyDescent="0.2">
      <c r="A4" s="308"/>
      <c r="B4" s="308"/>
      <c r="C4" s="308"/>
      <c r="D4" s="308"/>
      <c r="E4" s="308"/>
      <c r="F4" s="308"/>
      <c r="G4" s="308"/>
      <c r="H4" s="308"/>
      <c r="I4" s="308"/>
      <c r="J4" s="308"/>
      <c r="K4" s="308"/>
    </row>
    <row r="5" spans="1:12" ht="20.100000000000001" customHeight="1" x14ac:dyDescent="0.2">
      <c r="A5" s="310" t="s">
        <v>109</v>
      </c>
      <c r="B5" s="328" t="s">
        <v>167</v>
      </c>
      <c r="C5" s="329"/>
      <c r="D5" s="329"/>
      <c r="E5" s="329"/>
      <c r="F5" s="329"/>
      <c r="G5" s="329"/>
      <c r="H5" s="329"/>
      <c r="I5" s="329"/>
      <c r="J5" s="329"/>
      <c r="K5" s="330"/>
    </row>
    <row r="6" spans="1:12" ht="20.100000000000001" customHeight="1" x14ac:dyDescent="0.2">
      <c r="A6" s="311"/>
      <c r="B6" s="331"/>
      <c r="C6" s="332"/>
      <c r="D6" s="332"/>
      <c r="E6" s="332"/>
      <c r="F6" s="332"/>
      <c r="G6" s="332"/>
      <c r="H6" s="332"/>
      <c r="I6" s="332"/>
      <c r="J6" s="332"/>
      <c r="K6" s="333"/>
    </row>
    <row r="7" spans="1:12" ht="29.25" customHeight="1" x14ac:dyDescent="0.2">
      <c r="A7" s="311"/>
      <c r="B7" s="331"/>
      <c r="C7" s="332"/>
      <c r="D7" s="332"/>
      <c r="E7" s="332"/>
      <c r="F7" s="332"/>
      <c r="G7" s="332"/>
      <c r="H7" s="332"/>
      <c r="I7" s="332"/>
      <c r="J7" s="332"/>
      <c r="K7" s="333"/>
    </row>
    <row r="8" spans="1:12" ht="41.25" customHeight="1" x14ac:dyDescent="0.2">
      <c r="A8" s="311"/>
      <c r="B8" s="331"/>
      <c r="C8" s="332"/>
      <c r="D8" s="332"/>
      <c r="E8" s="332"/>
      <c r="F8" s="332"/>
      <c r="G8" s="332"/>
      <c r="H8" s="332"/>
      <c r="I8" s="332"/>
      <c r="J8" s="332"/>
      <c r="K8" s="333"/>
    </row>
    <row r="9" spans="1:12" ht="64.5" customHeight="1" x14ac:dyDescent="0.2">
      <c r="A9" s="311"/>
      <c r="B9" s="334"/>
      <c r="C9" s="335"/>
      <c r="D9" s="335"/>
      <c r="E9" s="335"/>
      <c r="F9" s="335"/>
      <c r="G9" s="335"/>
      <c r="H9" s="335"/>
      <c r="I9" s="335"/>
      <c r="J9" s="335"/>
      <c r="K9" s="336"/>
    </row>
    <row r="10" spans="1:12" x14ac:dyDescent="0.2">
      <c r="A10" s="265"/>
      <c r="B10" s="265"/>
      <c r="C10" s="265"/>
      <c r="D10" s="265"/>
      <c r="E10" s="265"/>
      <c r="F10" s="265"/>
      <c r="G10" s="265"/>
      <c r="H10" s="265"/>
      <c r="I10" s="265"/>
      <c r="J10" s="265"/>
      <c r="K10" s="265"/>
    </row>
    <row r="11" spans="1:12" ht="27" customHeight="1" x14ac:dyDescent="0.2">
      <c r="B11" s="297" t="s">
        <v>49</v>
      </c>
      <c r="C11" s="297"/>
      <c r="D11" s="297"/>
      <c r="E11" s="297"/>
      <c r="F11" s="297"/>
      <c r="G11" s="12"/>
      <c r="H11" s="17" t="s">
        <v>48</v>
      </c>
      <c r="I11" s="12"/>
      <c r="J11" s="17" t="s">
        <v>89</v>
      </c>
      <c r="K11" s="17" t="s">
        <v>47</v>
      </c>
    </row>
    <row r="12" spans="1:12" ht="20.100000000000001" customHeight="1" x14ac:dyDescent="0.25">
      <c r="A12" s="310" t="s">
        <v>58</v>
      </c>
      <c r="B12" s="312" t="s">
        <v>136</v>
      </c>
      <c r="C12" s="313"/>
      <c r="D12" s="313"/>
      <c r="E12" s="313"/>
      <c r="F12" s="314"/>
      <c r="G12" s="18"/>
      <c r="H12" s="187" t="s">
        <v>137</v>
      </c>
      <c r="I12" s="188"/>
      <c r="J12" s="189">
        <v>1</v>
      </c>
      <c r="K12" s="190">
        <v>1000</v>
      </c>
    </row>
    <row r="13" spans="1:12" ht="20.100000000000001" customHeight="1" x14ac:dyDescent="0.25">
      <c r="A13" s="311"/>
      <c r="B13" s="312"/>
      <c r="C13" s="313"/>
      <c r="D13" s="313"/>
      <c r="E13" s="313"/>
      <c r="F13" s="314"/>
      <c r="G13" s="18"/>
      <c r="H13" s="187"/>
      <c r="I13" s="188"/>
      <c r="J13" s="189"/>
      <c r="K13" s="190"/>
    </row>
    <row r="14" spans="1:12" ht="20.100000000000001" customHeight="1" x14ac:dyDescent="0.25">
      <c r="A14" s="311"/>
      <c r="B14" s="312"/>
      <c r="C14" s="313"/>
      <c r="D14" s="313"/>
      <c r="E14" s="313"/>
      <c r="F14" s="314"/>
      <c r="G14" s="18"/>
      <c r="H14" s="187"/>
      <c r="I14" s="188"/>
      <c r="J14" s="189"/>
      <c r="K14" s="190"/>
    </row>
    <row r="15" spans="1:12" ht="20.100000000000001" customHeight="1" x14ac:dyDescent="0.25">
      <c r="A15" s="311"/>
      <c r="B15" s="312"/>
      <c r="C15" s="313"/>
      <c r="D15" s="313"/>
      <c r="E15" s="313"/>
      <c r="F15" s="314"/>
      <c r="G15" s="18"/>
      <c r="H15" s="187"/>
      <c r="I15" s="188"/>
      <c r="J15" s="189"/>
      <c r="K15" s="190"/>
    </row>
    <row r="16" spans="1:12" ht="20.100000000000001" customHeight="1" x14ac:dyDescent="0.25">
      <c r="A16" s="311"/>
      <c r="B16" s="315"/>
      <c r="C16" s="316"/>
      <c r="D16" s="316"/>
      <c r="E16" s="316"/>
      <c r="F16" s="317"/>
      <c r="G16" s="18"/>
      <c r="H16" s="187"/>
      <c r="I16" s="188"/>
      <c r="J16" s="189"/>
      <c r="K16" s="191"/>
    </row>
    <row r="17" spans="1:11" ht="20.25" customHeight="1" x14ac:dyDescent="0.25">
      <c r="A17" s="12"/>
      <c r="B17" s="319" t="s">
        <v>83</v>
      </c>
      <c r="C17" s="319"/>
      <c r="D17" s="319"/>
      <c r="E17" s="319"/>
      <c r="F17" s="319"/>
      <c r="G17" s="319"/>
      <c r="H17" s="319"/>
      <c r="I17" s="319"/>
      <c r="J17" s="319"/>
      <c r="K17" s="212">
        <f>SUM(K12:K16)</f>
        <v>1000</v>
      </c>
    </row>
    <row r="18" spans="1:11" ht="15.75" customHeight="1" x14ac:dyDescent="0.2">
      <c r="A18" s="12"/>
      <c r="B18" s="12"/>
      <c r="C18" s="12"/>
      <c r="D18" s="12"/>
      <c r="E18" s="12"/>
      <c r="F18" s="12"/>
      <c r="G18" s="12"/>
      <c r="H18" s="12"/>
      <c r="I18" s="12"/>
      <c r="J18" s="12"/>
      <c r="K18" s="12"/>
    </row>
    <row r="19" spans="1:11" ht="20.100000000000001" customHeight="1" x14ac:dyDescent="0.2">
      <c r="A19" s="60" t="s">
        <v>59</v>
      </c>
      <c r="B19" s="320" t="s">
        <v>113</v>
      </c>
      <c r="C19" s="321"/>
      <c r="D19" s="321"/>
      <c r="E19" s="321"/>
      <c r="F19" s="321"/>
      <c r="G19" s="321"/>
      <c r="H19" s="321"/>
      <c r="I19" s="321"/>
      <c r="J19" s="322"/>
      <c r="K19" s="295" t="s">
        <v>135</v>
      </c>
    </row>
    <row r="20" spans="1:11" ht="17.25" customHeight="1" x14ac:dyDescent="0.2">
      <c r="A20" s="16"/>
      <c r="B20" s="323"/>
      <c r="C20" s="324"/>
      <c r="D20" s="324"/>
      <c r="E20" s="324"/>
      <c r="F20" s="324"/>
      <c r="G20" s="324"/>
      <c r="H20" s="324"/>
      <c r="I20" s="324"/>
      <c r="J20" s="325"/>
      <c r="K20" s="296"/>
    </row>
    <row r="21" spans="1:11" ht="12.75" customHeight="1" x14ac:dyDescent="0.2">
      <c r="A21" s="265"/>
      <c r="B21" s="265"/>
      <c r="C21" s="265"/>
      <c r="D21" s="265"/>
      <c r="E21" s="265"/>
      <c r="F21" s="265"/>
      <c r="G21" s="265"/>
      <c r="H21" s="265"/>
      <c r="I21" s="265"/>
      <c r="J21" s="265"/>
      <c r="K21" s="265"/>
    </row>
    <row r="22" spans="1:11" ht="27" customHeight="1" x14ac:dyDescent="0.2">
      <c r="B22" s="297" t="s">
        <v>50</v>
      </c>
      <c r="C22" s="297"/>
      <c r="D22" s="297"/>
      <c r="E22" s="297"/>
      <c r="F22" s="297"/>
      <c r="G22" s="297"/>
      <c r="H22" s="297"/>
      <c r="I22" s="297"/>
      <c r="J22" s="297"/>
      <c r="K22" s="17" t="s">
        <v>47</v>
      </c>
    </row>
    <row r="23" spans="1:11" ht="19.5" customHeight="1" x14ac:dyDescent="0.2">
      <c r="A23" s="310" t="s">
        <v>60</v>
      </c>
      <c r="B23" s="312"/>
      <c r="C23" s="313"/>
      <c r="D23" s="313"/>
      <c r="E23" s="313"/>
      <c r="F23" s="313"/>
      <c r="G23" s="313"/>
      <c r="H23" s="313"/>
      <c r="I23" s="313"/>
      <c r="J23" s="314"/>
      <c r="K23" s="90"/>
    </row>
    <row r="24" spans="1:11" ht="20.100000000000001" customHeight="1" x14ac:dyDescent="0.2">
      <c r="A24" s="311"/>
      <c r="B24" s="312"/>
      <c r="C24" s="313"/>
      <c r="D24" s="313"/>
      <c r="E24" s="313"/>
      <c r="F24" s="313"/>
      <c r="G24" s="313"/>
      <c r="H24" s="313"/>
      <c r="I24" s="313"/>
      <c r="J24" s="314"/>
      <c r="K24" s="90"/>
    </row>
    <row r="25" spans="1:11" ht="20.100000000000001" customHeight="1" x14ac:dyDescent="0.2">
      <c r="A25" s="311"/>
      <c r="B25" s="312"/>
      <c r="C25" s="313"/>
      <c r="D25" s="313"/>
      <c r="E25" s="313"/>
      <c r="F25" s="313"/>
      <c r="G25" s="313"/>
      <c r="H25" s="313"/>
      <c r="I25" s="313"/>
      <c r="J25" s="314"/>
      <c r="K25" s="90"/>
    </row>
    <row r="26" spans="1:11" ht="20.100000000000001" customHeight="1" x14ac:dyDescent="0.2">
      <c r="A26" s="311"/>
      <c r="B26" s="312"/>
      <c r="C26" s="313"/>
      <c r="D26" s="313"/>
      <c r="E26" s="313"/>
      <c r="F26" s="313"/>
      <c r="G26" s="313"/>
      <c r="H26" s="313"/>
      <c r="I26" s="313"/>
      <c r="J26" s="314"/>
      <c r="K26" s="90"/>
    </row>
    <row r="27" spans="1:11" ht="20.100000000000001" customHeight="1" x14ac:dyDescent="0.2">
      <c r="A27" s="311"/>
      <c r="B27" s="315"/>
      <c r="C27" s="316"/>
      <c r="D27" s="316"/>
      <c r="E27" s="316"/>
      <c r="F27" s="316"/>
      <c r="G27" s="316"/>
      <c r="H27" s="316"/>
      <c r="I27" s="316"/>
      <c r="J27" s="317"/>
      <c r="K27" s="90"/>
    </row>
    <row r="28" spans="1:11" x14ac:dyDescent="0.2">
      <c r="A28" s="265"/>
      <c r="B28" s="265"/>
      <c r="C28" s="265"/>
      <c r="D28" s="265"/>
      <c r="E28" s="265"/>
      <c r="F28" s="265"/>
      <c r="G28" s="265"/>
      <c r="H28" s="265"/>
      <c r="I28" s="265"/>
      <c r="J28" s="265"/>
      <c r="K28" s="265"/>
    </row>
    <row r="29" spans="1:11" ht="20.100000000000001" customHeight="1" x14ac:dyDescent="0.2">
      <c r="A29" s="60" t="s">
        <v>61</v>
      </c>
      <c r="B29" s="320" t="s">
        <v>114</v>
      </c>
      <c r="C29" s="321"/>
      <c r="D29" s="321"/>
      <c r="E29" s="321"/>
      <c r="F29" s="321"/>
      <c r="G29" s="321"/>
      <c r="H29" s="321"/>
      <c r="I29" s="321"/>
      <c r="J29" s="322"/>
      <c r="K29" s="337" t="s">
        <v>138</v>
      </c>
    </row>
    <row r="30" spans="1:11" ht="17.25" customHeight="1" x14ac:dyDescent="0.2">
      <c r="A30" s="16"/>
      <c r="B30" s="323"/>
      <c r="C30" s="324"/>
      <c r="D30" s="324"/>
      <c r="E30" s="324"/>
      <c r="F30" s="324"/>
      <c r="G30" s="324"/>
      <c r="H30" s="324"/>
      <c r="I30" s="324"/>
      <c r="J30" s="325"/>
      <c r="K30" s="338"/>
    </row>
    <row r="31" spans="1:11" ht="12.75" customHeight="1" x14ac:dyDescent="0.2">
      <c r="A31" s="265"/>
      <c r="B31" s="265"/>
      <c r="C31" s="265"/>
      <c r="D31" s="265"/>
      <c r="E31" s="265"/>
      <c r="F31" s="265"/>
      <c r="G31" s="265"/>
      <c r="H31" s="265"/>
      <c r="I31" s="265"/>
      <c r="J31" s="265"/>
      <c r="K31" s="265"/>
    </row>
    <row r="32" spans="1:11" ht="27" customHeight="1" x14ac:dyDescent="0.2">
      <c r="A32" s="308"/>
      <c r="B32" s="308"/>
      <c r="C32" s="308"/>
      <c r="D32" s="308"/>
      <c r="E32" s="308"/>
      <c r="F32" s="308"/>
      <c r="G32" s="308"/>
      <c r="H32" s="308"/>
      <c r="I32" s="12"/>
      <c r="J32" s="17" t="s">
        <v>82</v>
      </c>
      <c r="K32" s="17" t="s">
        <v>47</v>
      </c>
    </row>
    <row r="33" spans="1:11" ht="20.100000000000001" customHeight="1" x14ac:dyDescent="0.2">
      <c r="A33" s="310" t="s">
        <v>62</v>
      </c>
      <c r="B33" s="312"/>
      <c r="C33" s="313"/>
      <c r="D33" s="313"/>
      <c r="E33" s="313"/>
      <c r="F33" s="313"/>
      <c r="G33" s="313"/>
      <c r="H33" s="314"/>
      <c r="I33" s="18"/>
      <c r="J33" s="90"/>
      <c r="K33" s="90"/>
    </row>
    <row r="34" spans="1:11" ht="20.100000000000001" customHeight="1" x14ac:dyDescent="0.2">
      <c r="A34" s="311"/>
      <c r="B34" s="312"/>
      <c r="C34" s="313"/>
      <c r="D34" s="313"/>
      <c r="E34" s="313"/>
      <c r="F34" s="313"/>
      <c r="G34" s="313"/>
      <c r="H34" s="314"/>
      <c r="I34" s="18"/>
      <c r="J34" s="90"/>
      <c r="K34" s="90"/>
    </row>
    <row r="35" spans="1:11" ht="20.100000000000001" customHeight="1" x14ac:dyDescent="0.2">
      <c r="A35" s="311"/>
      <c r="B35" s="312"/>
      <c r="C35" s="313"/>
      <c r="D35" s="313"/>
      <c r="E35" s="313"/>
      <c r="F35" s="313"/>
      <c r="G35" s="313"/>
      <c r="H35" s="314"/>
      <c r="I35" s="18"/>
      <c r="J35" s="90"/>
      <c r="K35" s="90"/>
    </row>
    <row r="36" spans="1:11" ht="20.100000000000001" customHeight="1" x14ac:dyDescent="0.2">
      <c r="A36" s="311"/>
      <c r="B36" s="312"/>
      <c r="C36" s="313"/>
      <c r="D36" s="313"/>
      <c r="E36" s="313"/>
      <c r="F36" s="313"/>
      <c r="G36" s="313"/>
      <c r="H36" s="314"/>
      <c r="I36" s="18"/>
      <c r="J36" s="90"/>
      <c r="K36" s="90"/>
    </row>
    <row r="37" spans="1:11" ht="20.100000000000001" customHeight="1" x14ac:dyDescent="0.2">
      <c r="A37" s="311"/>
      <c r="B37" s="315"/>
      <c r="C37" s="316"/>
      <c r="D37" s="316"/>
      <c r="E37" s="316"/>
      <c r="F37" s="316"/>
      <c r="G37" s="316"/>
      <c r="H37" s="317"/>
      <c r="I37" s="18"/>
      <c r="J37" s="90"/>
      <c r="K37" s="90"/>
    </row>
    <row r="38" spans="1:11" x14ac:dyDescent="0.2">
      <c r="A38" s="265"/>
      <c r="B38" s="265"/>
      <c r="C38" s="265"/>
      <c r="D38" s="265"/>
      <c r="E38" s="265"/>
      <c r="F38" s="265"/>
      <c r="G38" s="265"/>
      <c r="H38" s="265"/>
      <c r="I38" s="265"/>
      <c r="J38" s="265"/>
      <c r="K38" s="265"/>
    </row>
    <row r="39" spans="1:11" ht="36" x14ac:dyDescent="0.25">
      <c r="B39" s="318" t="s">
        <v>51</v>
      </c>
      <c r="C39" s="318"/>
      <c r="D39" s="318"/>
      <c r="E39" s="12"/>
      <c r="F39" s="318" t="s">
        <v>57</v>
      </c>
      <c r="G39" s="318"/>
      <c r="H39" s="318"/>
      <c r="I39" s="12"/>
      <c r="J39" s="17" t="s">
        <v>52</v>
      </c>
      <c r="K39" s="17" t="s">
        <v>53</v>
      </c>
    </row>
    <row r="40" spans="1:11" ht="42.6" customHeight="1" x14ac:dyDescent="0.2">
      <c r="A40" s="310" t="s">
        <v>63</v>
      </c>
      <c r="B40" s="312" t="s">
        <v>139</v>
      </c>
      <c r="C40" s="313"/>
      <c r="D40" s="314"/>
      <c r="E40" s="91"/>
      <c r="F40" s="292" t="s">
        <v>146</v>
      </c>
      <c r="G40" s="293"/>
      <c r="H40" s="294"/>
      <c r="I40" s="18"/>
      <c r="J40" s="90">
        <v>1422</v>
      </c>
      <c r="K40" s="90">
        <v>0</v>
      </c>
    </row>
    <row r="41" spans="1:11" ht="20.100000000000001" customHeight="1" x14ac:dyDescent="0.2">
      <c r="A41" s="311"/>
      <c r="B41" s="315"/>
      <c r="C41" s="316"/>
      <c r="D41" s="317"/>
      <c r="E41" s="91"/>
      <c r="F41" s="292"/>
      <c r="G41" s="293"/>
      <c r="H41" s="294"/>
      <c r="I41" s="18"/>
      <c r="J41" s="90"/>
      <c r="K41" s="90"/>
    </row>
    <row r="42" spans="1:11" ht="20.100000000000001" customHeight="1" x14ac:dyDescent="0.2">
      <c r="A42" s="311"/>
      <c r="B42" s="312"/>
      <c r="C42" s="313"/>
      <c r="D42" s="314"/>
      <c r="E42" s="91"/>
      <c r="F42" s="292"/>
      <c r="G42" s="293"/>
      <c r="H42" s="294"/>
      <c r="I42" s="18"/>
      <c r="J42" s="90"/>
      <c r="K42" s="90"/>
    </row>
    <row r="43" spans="1:11" ht="20.100000000000001" customHeight="1" x14ac:dyDescent="0.2">
      <c r="A43" s="311"/>
      <c r="B43" s="312"/>
      <c r="C43" s="313"/>
      <c r="D43" s="314"/>
      <c r="E43" s="91"/>
      <c r="F43" s="292"/>
      <c r="G43" s="293"/>
      <c r="H43" s="294"/>
      <c r="I43" s="18"/>
      <c r="J43" s="90"/>
      <c r="K43" s="90"/>
    </row>
    <row r="44" spans="1:11" ht="20.100000000000001" customHeight="1" x14ac:dyDescent="0.2">
      <c r="A44" s="311"/>
      <c r="B44" s="315"/>
      <c r="C44" s="316"/>
      <c r="D44" s="317"/>
      <c r="E44" s="91"/>
      <c r="F44" s="292"/>
      <c r="G44" s="293"/>
      <c r="H44" s="294"/>
      <c r="I44" s="18"/>
      <c r="J44" s="90"/>
      <c r="K44" s="90"/>
    </row>
    <row r="45" spans="1:11" x14ac:dyDescent="0.2">
      <c r="A45" s="308"/>
      <c r="B45" s="309"/>
      <c r="C45" s="309"/>
      <c r="D45" s="309"/>
      <c r="E45" s="309"/>
      <c r="F45" s="309"/>
      <c r="G45" s="309"/>
      <c r="H45" s="309"/>
      <c r="I45" s="309"/>
      <c r="J45" s="309"/>
      <c r="K45" s="309"/>
    </row>
    <row r="46" spans="1:11" ht="19.5" customHeight="1" x14ac:dyDescent="0.2">
      <c r="A46" s="298" t="s">
        <v>64</v>
      </c>
      <c r="B46" s="299" t="s">
        <v>153</v>
      </c>
      <c r="C46" s="300"/>
      <c r="D46" s="300"/>
      <c r="E46" s="300"/>
      <c r="F46" s="300"/>
      <c r="G46" s="300"/>
      <c r="H46" s="300"/>
      <c r="I46" s="300"/>
      <c r="J46" s="300"/>
      <c r="K46" s="301"/>
    </row>
    <row r="47" spans="1:11" ht="19.5" customHeight="1" x14ac:dyDescent="0.2">
      <c r="A47" s="298"/>
      <c r="B47" s="302"/>
      <c r="C47" s="303"/>
      <c r="D47" s="303"/>
      <c r="E47" s="303"/>
      <c r="F47" s="303"/>
      <c r="G47" s="303"/>
      <c r="H47" s="303"/>
      <c r="I47" s="303"/>
      <c r="J47" s="303"/>
      <c r="K47" s="304"/>
    </row>
    <row r="48" spans="1:11" ht="19.5" customHeight="1" x14ac:dyDescent="0.2">
      <c r="A48" s="298"/>
      <c r="B48" s="302"/>
      <c r="C48" s="303"/>
      <c r="D48" s="303"/>
      <c r="E48" s="303"/>
      <c r="F48" s="303"/>
      <c r="G48" s="303"/>
      <c r="H48" s="303"/>
      <c r="I48" s="303"/>
      <c r="J48" s="303"/>
      <c r="K48" s="304"/>
    </row>
    <row r="49" spans="1:11" ht="19.5" customHeight="1" x14ac:dyDescent="0.2">
      <c r="A49" s="298"/>
      <c r="B49" s="302"/>
      <c r="C49" s="303"/>
      <c r="D49" s="303"/>
      <c r="E49" s="303"/>
      <c r="F49" s="303"/>
      <c r="G49" s="303"/>
      <c r="H49" s="303"/>
      <c r="I49" s="303"/>
      <c r="J49" s="303"/>
      <c r="K49" s="304"/>
    </row>
    <row r="50" spans="1:11" ht="10.5" customHeight="1" x14ac:dyDescent="0.2">
      <c r="A50" s="298"/>
      <c r="B50" s="302"/>
      <c r="C50" s="303"/>
      <c r="D50" s="303"/>
      <c r="E50" s="303"/>
      <c r="F50" s="303"/>
      <c r="G50" s="303"/>
      <c r="H50" s="303"/>
      <c r="I50" s="303"/>
      <c r="J50" s="303"/>
      <c r="K50" s="304"/>
    </row>
    <row r="51" spans="1:11" ht="11.25" customHeight="1" x14ac:dyDescent="0.2">
      <c r="A51" s="298"/>
      <c r="B51" s="302"/>
      <c r="C51" s="303"/>
      <c r="D51" s="303"/>
      <c r="E51" s="303"/>
      <c r="F51" s="303"/>
      <c r="G51" s="303"/>
      <c r="H51" s="303"/>
      <c r="I51" s="303"/>
      <c r="J51" s="303"/>
      <c r="K51" s="304"/>
    </row>
    <row r="52" spans="1:11" ht="12.75" customHeight="1" x14ac:dyDescent="0.2">
      <c r="A52" s="298"/>
      <c r="B52" s="302"/>
      <c r="C52" s="303"/>
      <c r="D52" s="303"/>
      <c r="E52" s="303"/>
      <c r="F52" s="303"/>
      <c r="G52" s="303"/>
      <c r="H52" s="303"/>
      <c r="I52" s="303"/>
      <c r="J52" s="303"/>
      <c r="K52" s="304"/>
    </row>
    <row r="53" spans="1:11" ht="5.25" customHeight="1" x14ac:dyDescent="0.2">
      <c r="A53" s="298"/>
      <c r="B53" s="302"/>
      <c r="C53" s="303"/>
      <c r="D53" s="303"/>
      <c r="E53" s="303"/>
      <c r="F53" s="303"/>
      <c r="G53" s="303"/>
      <c r="H53" s="303"/>
      <c r="I53" s="303"/>
      <c r="J53" s="303"/>
      <c r="K53" s="304"/>
    </row>
    <row r="54" spans="1:11" ht="4.5" customHeight="1" x14ac:dyDescent="0.2">
      <c r="A54" s="298"/>
      <c r="B54" s="302"/>
      <c r="C54" s="303"/>
      <c r="D54" s="303"/>
      <c r="E54" s="303"/>
      <c r="F54" s="303"/>
      <c r="G54" s="303"/>
      <c r="H54" s="303"/>
      <c r="I54" s="303"/>
      <c r="J54" s="303"/>
      <c r="K54" s="304"/>
    </row>
    <row r="55" spans="1:11" ht="4.5" customHeight="1" x14ac:dyDescent="0.2">
      <c r="A55" s="298"/>
      <c r="B55" s="305"/>
      <c r="C55" s="306"/>
      <c r="D55" s="306"/>
      <c r="E55" s="306"/>
      <c r="F55" s="306"/>
      <c r="G55" s="306"/>
      <c r="H55" s="306"/>
      <c r="I55" s="306"/>
      <c r="J55" s="306"/>
      <c r="K55" s="307"/>
    </row>
    <row r="56" spans="1:11" x14ac:dyDescent="0.2">
      <c r="B56" s="52"/>
    </row>
  </sheetData>
  <mergeCells count="54">
    <mergeCell ref="B27:J27"/>
    <mergeCell ref="B29:J30"/>
    <mergeCell ref="A23:A27"/>
    <mergeCell ref="B14:F14"/>
    <mergeCell ref="K1:L1"/>
    <mergeCell ref="G3:J3"/>
    <mergeCell ref="A10:K10"/>
    <mergeCell ref="B1:J1"/>
    <mergeCell ref="A4:K4"/>
    <mergeCell ref="A5:A9"/>
    <mergeCell ref="A2:K2"/>
    <mergeCell ref="B5:K9"/>
    <mergeCell ref="B11:F11"/>
    <mergeCell ref="A12:A16"/>
    <mergeCell ref="B12:F12"/>
    <mergeCell ref="B13:F13"/>
    <mergeCell ref="B15:F15"/>
    <mergeCell ref="F40:H40"/>
    <mergeCell ref="B34:H34"/>
    <mergeCell ref="B35:H35"/>
    <mergeCell ref="B36:H36"/>
    <mergeCell ref="B37:H37"/>
    <mergeCell ref="B33:H33"/>
    <mergeCell ref="B16:F16"/>
    <mergeCell ref="B39:D39"/>
    <mergeCell ref="F39:H39"/>
    <mergeCell ref="A38:K38"/>
    <mergeCell ref="A32:H32"/>
    <mergeCell ref="A31:K31"/>
    <mergeCell ref="A33:A37"/>
    <mergeCell ref="B17:J17"/>
    <mergeCell ref="B19:J20"/>
    <mergeCell ref="K29:K30"/>
    <mergeCell ref="A28:K28"/>
    <mergeCell ref="B23:J23"/>
    <mergeCell ref="B24:J24"/>
    <mergeCell ref="B25:J25"/>
    <mergeCell ref="B26:J26"/>
    <mergeCell ref="F44:H44"/>
    <mergeCell ref="K19:K20"/>
    <mergeCell ref="A21:K21"/>
    <mergeCell ref="B22:J22"/>
    <mergeCell ref="A46:A55"/>
    <mergeCell ref="B46:K55"/>
    <mergeCell ref="A45:K45"/>
    <mergeCell ref="A40:A44"/>
    <mergeCell ref="B40:D40"/>
    <mergeCell ref="B41:D41"/>
    <mergeCell ref="B42:D42"/>
    <mergeCell ref="B43:D43"/>
    <mergeCell ref="B44:D44"/>
    <mergeCell ref="F41:H41"/>
    <mergeCell ref="F42:H42"/>
    <mergeCell ref="F43:H43"/>
  </mergeCells>
  <phoneticPr fontId="14" type="noConversion"/>
  <pageMargins left="0.35433070866141736" right="0.31496062992125984" top="0.47244094488188981" bottom="0.4" header="0.47244094488188981" footer="0.2"/>
  <pageSetup paperSize="9" scale="71" fitToHeight="3" orientation="portrait" r:id="rId1"/>
  <headerFooter alignWithMargins="0">
    <oddHeader>&amp;L&amp;"Aptos"&amp;10&amp;K0000FF TechnipFMC | Internal&amp;1#_x000D_&amp;"Arialri"&amp;10&amp;K000000APPENDIX 2</oddHeader>
    <oddFooter>&amp;L&amp;F / &amp;A&amp;C&amp;P&amp;RDecember 2007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02"/>
  <sheetViews>
    <sheetView topLeftCell="A46" zoomScale="80" workbookViewId="0">
      <selection activeCell="C52" sqref="C52"/>
    </sheetView>
  </sheetViews>
  <sheetFormatPr defaultColWidth="9.140625" defaultRowHeight="12.75" x14ac:dyDescent="0.2"/>
  <cols>
    <col min="1" max="1" width="49" style="1" customWidth="1"/>
    <col min="2" max="2" width="1.5703125" style="1" customWidth="1"/>
    <col min="3" max="3" width="15.42578125" style="30" customWidth="1"/>
    <col min="4" max="4" width="1.7109375" style="1" customWidth="1"/>
    <col min="5" max="5" width="15.42578125" style="1" customWidth="1"/>
    <col min="6" max="6" width="1.5703125" style="1" customWidth="1"/>
    <col min="7" max="7" width="15.42578125" style="1" customWidth="1"/>
    <col min="8" max="8" width="1.42578125" style="1" customWidth="1"/>
    <col min="9" max="9" width="15.42578125" style="1" customWidth="1"/>
    <col min="10" max="10" width="1.5703125" style="1" customWidth="1"/>
    <col min="11" max="11" width="14.7109375" style="1" customWidth="1"/>
    <col min="12" max="12" width="1.7109375" style="1" customWidth="1"/>
    <col min="13" max="13" width="14.7109375" style="1" customWidth="1"/>
    <col min="14" max="16384" width="9.140625" style="1"/>
  </cols>
  <sheetData>
    <row r="1" spans="1:14" ht="27.75" customHeight="1" x14ac:dyDescent="0.3">
      <c r="C1" s="250" t="str">
        <f>'R&amp;P Accounts'!B2</f>
        <v>Clermiston Primary Parent Council</v>
      </c>
      <c r="D1" s="250"/>
      <c r="E1" s="250"/>
      <c r="F1" s="250"/>
      <c r="G1" s="250"/>
      <c r="H1" s="250"/>
      <c r="I1" s="250"/>
      <c r="J1" s="250"/>
      <c r="K1" s="250"/>
      <c r="M1" s="326" t="str">
        <f>'R&amp;P Accounts'!L2</f>
        <v>SC052722</v>
      </c>
      <c r="N1" s="326"/>
    </row>
    <row r="2" spans="1:14" ht="10.5" customHeight="1" x14ac:dyDescent="0.2">
      <c r="A2" s="105"/>
      <c r="B2" s="105"/>
      <c r="C2" s="105"/>
      <c r="D2" s="105"/>
      <c r="E2" s="105"/>
      <c r="F2" s="105"/>
      <c r="G2" s="105"/>
      <c r="H2" s="105"/>
      <c r="I2" s="105"/>
      <c r="J2" s="105"/>
      <c r="K2" s="105"/>
      <c r="L2" s="105"/>
    </row>
    <row r="3" spans="1:14" s="46" customFormat="1" ht="26.25" customHeight="1" x14ac:dyDescent="0.2">
      <c r="A3" s="42" t="s">
        <v>110</v>
      </c>
      <c r="B3" s="42"/>
      <c r="C3" s="43"/>
      <c r="D3" s="42"/>
      <c r="E3" s="42"/>
      <c r="F3" s="42"/>
      <c r="G3" s="42"/>
      <c r="H3" s="104"/>
      <c r="I3" s="104"/>
      <c r="J3" s="104"/>
      <c r="K3" s="104"/>
      <c r="L3" s="81"/>
      <c r="M3" s="45"/>
    </row>
    <row r="4" spans="1:14" ht="15" customHeight="1" x14ac:dyDescent="0.2">
      <c r="A4" s="308"/>
      <c r="B4" s="308"/>
      <c r="C4" s="308"/>
      <c r="D4" s="308"/>
      <c r="E4" s="308"/>
      <c r="F4" s="308"/>
      <c r="G4" s="308"/>
      <c r="H4" s="308"/>
      <c r="I4" s="308"/>
      <c r="J4" s="308"/>
      <c r="K4" s="308"/>
      <c r="L4" s="308"/>
    </row>
    <row r="5" spans="1:14" ht="20.100000000000001" customHeight="1" x14ac:dyDescent="0.2">
      <c r="A5" s="342" t="s">
        <v>127</v>
      </c>
      <c r="B5" s="342"/>
      <c r="C5" s="342"/>
      <c r="D5" s="342"/>
      <c r="E5" s="342"/>
      <c r="F5" s="342"/>
      <c r="G5" s="342"/>
      <c r="H5" s="342"/>
      <c r="I5" s="342"/>
      <c r="J5" s="342"/>
      <c r="K5" s="342"/>
      <c r="L5" s="342"/>
    </row>
    <row r="6" spans="1:14" ht="20.100000000000001" customHeight="1" x14ac:dyDescent="0.2">
      <c r="A6" s="60"/>
      <c r="B6" s="60"/>
      <c r="C6" s="60"/>
      <c r="D6" s="60"/>
      <c r="E6" s="60"/>
      <c r="F6" s="60"/>
      <c r="G6" s="60"/>
      <c r="H6" s="60"/>
      <c r="I6" s="60"/>
      <c r="J6" s="60"/>
      <c r="K6" s="60"/>
      <c r="L6" s="60"/>
    </row>
    <row r="7" spans="1:14" ht="20.100000000000001" customHeight="1" x14ac:dyDescent="0.2">
      <c r="A7" s="60" t="s">
        <v>118</v>
      </c>
      <c r="B7" s="60"/>
      <c r="C7" s="60"/>
      <c r="D7" s="60"/>
      <c r="E7" s="60"/>
      <c r="F7" s="60"/>
      <c r="G7" s="60"/>
      <c r="H7" s="60"/>
      <c r="I7" s="60"/>
      <c r="J7" s="60"/>
      <c r="K7" s="60"/>
      <c r="L7" s="60"/>
      <c r="M7" s="60"/>
    </row>
    <row r="8" spans="1:14" ht="40.5" customHeight="1" x14ac:dyDescent="0.2">
      <c r="C8" s="72" t="s">
        <v>2</v>
      </c>
      <c r="D8" s="15"/>
      <c r="E8" s="72" t="s">
        <v>3</v>
      </c>
      <c r="F8" s="82"/>
      <c r="G8" s="72" t="s">
        <v>79</v>
      </c>
      <c r="H8" s="82"/>
      <c r="I8" s="72" t="s">
        <v>81</v>
      </c>
      <c r="J8" s="82"/>
      <c r="K8" s="72" t="s">
        <v>75</v>
      </c>
      <c r="L8" s="82"/>
      <c r="M8" s="72" t="s">
        <v>76</v>
      </c>
    </row>
    <row r="9" spans="1:14" ht="20.100000000000001" customHeight="1" x14ac:dyDescent="0.2">
      <c r="A9" s="69"/>
      <c r="B9" s="69"/>
      <c r="C9" s="17" t="s">
        <v>4</v>
      </c>
      <c r="E9" s="17" t="s">
        <v>4</v>
      </c>
      <c r="F9" s="12"/>
      <c r="G9" s="17" t="s">
        <v>4</v>
      </c>
      <c r="H9" s="12"/>
      <c r="I9" s="17" t="s">
        <v>4</v>
      </c>
      <c r="J9" s="12"/>
      <c r="K9" s="17" t="s">
        <v>4</v>
      </c>
      <c r="L9" s="12"/>
      <c r="M9" s="17" t="s">
        <v>4</v>
      </c>
    </row>
    <row r="10" spans="1:14" ht="16.5" customHeight="1" x14ac:dyDescent="0.25">
      <c r="A10" s="98" t="s">
        <v>140</v>
      </c>
      <c r="B10" s="18"/>
      <c r="C10" s="119"/>
      <c r="D10" s="120"/>
      <c r="E10" s="119">
        <v>1633</v>
      </c>
      <c r="F10" s="120"/>
      <c r="G10" s="119"/>
      <c r="H10" s="123"/>
      <c r="I10" s="119"/>
      <c r="J10" s="123"/>
      <c r="K10" s="119">
        <f>SUM(C10:I10)</f>
        <v>1633</v>
      </c>
      <c r="L10" s="120"/>
      <c r="M10" s="124">
        <v>0</v>
      </c>
    </row>
    <row r="11" spans="1:14" ht="16.5" customHeight="1" x14ac:dyDescent="0.25">
      <c r="A11" s="98" t="s">
        <v>145</v>
      </c>
      <c r="B11" s="18"/>
      <c r="C11" s="119">
        <v>714</v>
      </c>
      <c r="D11" s="120"/>
      <c r="E11" s="119"/>
      <c r="F11" s="120"/>
      <c r="G11" s="119"/>
      <c r="H11" s="123"/>
      <c r="I11" s="119"/>
      <c r="J11" s="123"/>
      <c r="K11" s="119">
        <f>SUM(C11:I11)</f>
        <v>714</v>
      </c>
      <c r="L11" s="120"/>
      <c r="M11" s="124"/>
    </row>
    <row r="12" spans="1:14" ht="16.5" customHeight="1" x14ac:dyDescent="0.25">
      <c r="A12" s="98" t="s">
        <v>152</v>
      </c>
      <c r="B12" s="18"/>
      <c r="C12" s="119"/>
      <c r="D12" s="120"/>
      <c r="E12" s="119"/>
      <c r="F12" s="120"/>
      <c r="G12" s="119"/>
      <c r="H12" s="123"/>
      <c r="I12" s="119"/>
      <c r="J12" s="123"/>
      <c r="K12" s="119">
        <f>SUM(C12:I12)</f>
        <v>0</v>
      </c>
      <c r="L12" s="120"/>
      <c r="M12" s="124">
        <v>784</v>
      </c>
    </row>
    <row r="13" spans="1:14" ht="16.5" customHeight="1" x14ac:dyDescent="0.25">
      <c r="A13" s="99"/>
      <c r="B13" s="93"/>
      <c r="C13" s="121"/>
      <c r="D13" s="120"/>
      <c r="E13" s="119"/>
      <c r="F13" s="120"/>
      <c r="G13" s="119"/>
      <c r="H13" s="120"/>
      <c r="I13" s="119"/>
      <c r="J13" s="120"/>
      <c r="K13" s="119">
        <f>SUM(C13:I13)</f>
        <v>0</v>
      </c>
      <c r="L13" s="213"/>
      <c r="M13" s="124"/>
    </row>
    <row r="14" spans="1:14" ht="20.25" customHeight="1" thickBot="1" x14ac:dyDescent="0.25">
      <c r="A14" s="95" t="s">
        <v>83</v>
      </c>
      <c r="B14" s="95"/>
      <c r="C14" s="122">
        <f>SUM(C10:C13)</f>
        <v>714</v>
      </c>
      <c r="D14" s="120"/>
      <c r="E14" s="122">
        <f>SUM(E10:E13)</f>
        <v>1633</v>
      </c>
      <c r="F14" s="120"/>
      <c r="G14" s="122">
        <f>SUM(G10:G13)</f>
        <v>0</v>
      </c>
      <c r="H14" s="120"/>
      <c r="I14" s="122">
        <f>SUM(I10:I13)</f>
        <v>0</v>
      </c>
      <c r="J14" s="120"/>
      <c r="K14" s="122">
        <f>SUM(K10:K13)</f>
        <v>2347</v>
      </c>
      <c r="L14" s="213"/>
      <c r="M14" s="122">
        <f>SUM(M10:M13)</f>
        <v>784</v>
      </c>
    </row>
    <row r="15" spans="1:14" ht="13.5" customHeight="1" x14ac:dyDescent="0.2">
      <c r="A15" s="60"/>
      <c r="B15" s="60"/>
      <c r="C15" s="60"/>
      <c r="D15" s="60"/>
      <c r="E15" s="60"/>
      <c r="F15" s="60"/>
      <c r="G15" s="60"/>
      <c r="H15" s="60"/>
      <c r="I15" s="60"/>
      <c r="J15" s="60"/>
      <c r="K15" s="60"/>
      <c r="L15" s="60"/>
    </row>
    <row r="16" spans="1:14" ht="15" customHeight="1" x14ac:dyDescent="0.2">
      <c r="A16" s="60"/>
      <c r="B16" s="60"/>
      <c r="C16" s="214">
        <f>IF('R&amp;P Accounts'!B12-'Additional notes (1)  '!C14=0,0,"reference error")</f>
        <v>0</v>
      </c>
      <c r="D16" s="214"/>
      <c r="E16" s="214">
        <f>IF('R&amp;P Accounts'!D12-'Additional notes (1)  '!E14=0,0,"reference error")</f>
        <v>0</v>
      </c>
      <c r="F16" s="214">
        <f>IF('R&amp;P Accounts'!E12-'Additional notes (1)  '!F14=0,0,"reference error")</f>
        <v>0</v>
      </c>
      <c r="G16" s="214">
        <f>IF('R&amp;P Accounts'!F12-'Additional notes (1)  '!G14=0,0,"reference error")</f>
        <v>0</v>
      </c>
      <c r="H16" s="214">
        <f>IF('R&amp;P Accounts'!G12-'Additional notes (1)  '!H14=0,0,"reference error")</f>
        <v>0</v>
      </c>
      <c r="I16" s="214">
        <f>IF('R&amp;P Accounts'!H12-'Additional notes (1)  '!I14=0,0,"reference error")</f>
        <v>0</v>
      </c>
      <c r="J16" s="214">
        <f>IF('R&amp;P Accounts'!I12-'Additional notes (1)  '!J14=0,0,"reference error")</f>
        <v>0</v>
      </c>
      <c r="K16" s="214">
        <f>IF('R&amp;P Accounts'!J12-'Additional notes (1)  '!K14=0,0,"reference error")</f>
        <v>0</v>
      </c>
      <c r="L16" s="214">
        <f>IF('R&amp;P Accounts'!K12-'Additional notes (1)  '!L14=0,0,"reference error")</f>
        <v>0</v>
      </c>
      <c r="M16" s="214">
        <f>IF('R&amp;P Accounts'!L12-'Additional notes (1)  '!M14=0,0,"reference error")</f>
        <v>0</v>
      </c>
    </row>
    <row r="17" spans="1:13" ht="13.5" customHeight="1" x14ac:dyDescent="0.2">
      <c r="A17" s="60"/>
      <c r="B17" s="60"/>
      <c r="C17" s="60"/>
      <c r="D17" s="60"/>
      <c r="E17" s="60"/>
      <c r="F17" s="60"/>
      <c r="G17" s="60"/>
      <c r="H17" s="60"/>
      <c r="I17" s="60"/>
      <c r="J17" s="60"/>
      <c r="K17" s="60"/>
      <c r="L17" s="60"/>
    </row>
    <row r="18" spans="1:13" ht="20.100000000000001" customHeight="1" x14ac:dyDescent="0.2">
      <c r="A18" s="342" t="s">
        <v>119</v>
      </c>
      <c r="B18" s="342"/>
      <c r="C18" s="342"/>
      <c r="D18" s="342"/>
      <c r="E18" s="342"/>
      <c r="F18" s="342"/>
      <c r="G18" s="342"/>
      <c r="H18" s="342"/>
      <c r="I18" s="342"/>
      <c r="J18" s="342"/>
      <c r="K18" s="342"/>
      <c r="L18" s="342"/>
      <c r="M18" s="342"/>
    </row>
    <row r="19" spans="1:13" ht="20.100000000000001" customHeight="1" x14ac:dyDescent="0.2">
      <c r="C19" s="72" t="s">
        <v>2</v>
      </c>
      <c r="D19" s="15"/>
      <c r="E19" s="72" t="s">
        <v>3</v>
      </c>
      <c r="F19" s="82"/>
      <c r="G19" s="72"/>
      <c r="H19" s="82"/>
      <c r="I19" s="72"/>
      <c r="J19" s="82"/>
      <c r="K19" s="72" t="s">
        <v>75</v>
      </c>
      <c r="L19" s="82"/>
      <c r="M19" s="72" t="s">
        <v>76</v>
      </c>
    </row>
    <row r="20" spans="1:13" ht="20.100000000000001" customHeight="1" x14ac:dyDescent="0.2">
      <c r="A20" s="69"/>
      <c r="B20" s="69"/>
      <c r="C20" s="17" t="s">
        <v>4</v>
      </c>
      <c r="E20" s="17" t="s">
        <v>4</v>
      </c>
      <c r="F20" s="12"/>
      <c r="G20" s="17"/>
      <c r="H20" s="12"/>
      <c r="I20" s="17"/>
      <c r="J20" s="12"/>
      <c r="K20" s="17" t="s">
        <v>4</v>
      </c>
      <c r="L20" s="12"/>
      <c r="M20" s="17" t="s">
        <v>4</v>
      </c>
    </row>
    <row r="21" spans="1:13" ht="20.100000000000001" customHeight="1" x14ac:dyDescent="0.25">
      <c r="A21" s="98" t="s">
        <v>141</v>
      </c>
      <c r="B21" s="18"/>
      <c r="C21" s="119"/>
      <c r="D21" s="120"/>
      <c r="E21" s="119">
        <v>1000</v>
      </c>
      <c r="F21" s="120"/>
      <c r="G21" s="120"/>
      <c r="H21" s="123"/>
      <c r="I21" s="120"/>
      <c r="J21" s="123"/>
      <c r="K21" s="119">
        <f>SUM(C21:I21)</f>
        <v>1000</v>
      </c>
      <c r="L21" s="120"/>
      <c r="M21" s="124">
        <v>0</v>
      </c>
    </row>
    <row r="22" spans="1:13" ht="20.100000000000001" customHeight="1" x14ac:dyDescent="0.25">
      <c r="A22" s="98"/>
      <c r="B22" s="18"/>
      <c r="C22" s="119"/>
      <c r="D22" s="120"/>
      <c r="E22" s="119"/>
      <c r="F22" s="120"/>
      <c r="G22" s="120"/>
      <c r="H22" s="123"/>
      <c r="I22" s="120"/>
      <c r="J22" s="123"/>
      <c r="K22" s="119">
        <f>SUM(C22:I22)</f>
        <v>0</v>
      </c>
      <c r="L22" s="120"/>
      <c r="M22" s="124"/>
    </row>
    <row r="23" spans="1:13" ht="20.100000000000001" customHeight="1" x14ac:dyDescent="0.25">
      <c r="A23" s="98"/>
      <c r="B23" s="18"/>
      <c r="C23" s="119"/>
      <c r="D23" s="120"/>
      <c r="E23" s="119"/>
      <c r="F23" s="120"/>
      <c r="G23" s="120"/>
      <c r="H23" s="123"/>
      <c r="I23" s="120"/>
      <c r="J23" s="123"/>
      <c r="K23" s="119">
        <f>SUM(C23:I23)</f>
        <v>0</v>
      </c>
      <c r="L23" s="120"/>
      <c r="M23" s="124"/>
    </row>
    <row r="24" spans="1:13" ht="20.100000000000001" customHeight="1" x14ac:dyDescent="0.25">
      <c r="A24" s="99"/>
      <c r="B24" s="93"/>
      <c r="C24" s="121"/>
      <c r="D24" s="120"/>
      <c r="E24" s="119"/>
      <c r="F24" s="120"/>
      <c r="G24" s="120"/>
      <c r="H24" s="120"/>
      <c r="I24" s="120"/>
      <c r="J24" s="120"/>
      <c r="K24" s="119">
        <f>SUM(C24:I24)</f>
        <v>0</v>
      </c>
      <c r="L24" s="341"/>
      <c r="M24" s="124"/>
    </row>
    <row r="25" spans="1:13" ht="20.100000000000001" customHeight="1" thickBot="1" x14ac:dyDescent="0.25">
      <c r="A25" s="95" t="s">
        <v>83</v>
      </c>
      <c r="B25" s="95"/>
      <c r="C25" s="122">
        <f>SUM(C21:C24)</f>
        <v>0</v>
      </c>
      <c r="D25" s="120"/>
      <c r="E25" s="122">
        <f>SUM(E21:E24)</f>
        <v>1000</v>
      </c>
      <c r="F25" s="120"/>
      <c r="G25" s="215"/>
      <c r="H25" s="215"/>
      <c r="I25" s="215"/>
      <c r="J25" s="120"/>
      <c r="K25" s="122">
        <f>SUM(K21:K24)</f>
        <v>1000</v>
      </c>
      <c r="L25" s="341"/>
      <c r="M25" s="122">
        <f>SUM(M21:M24)</f>
        <v>0</v>
      </c>
    </row>
    <row r="26" spans="1:13" ht="12" customHeight="1" x14ac:dyDescent="0.2">
      <c r="A26" s="60"/>
      <c r="B26" s="60"/>
      <c r="C26" s="60"/>
      <c r="D26" s="60"/>
      <c r="E26" s="60"/>
      <c r="F26" s="60"/>
      <c r="G26" s="60"/>
      <c r="H26" s="60"/>
      <c r="I26" s="60"/>
      <c r="J26" s="60"/>
      <c r="K26" s="60"/>
      <c r="L26" s="60"/>
    </row>
    <row r="27" spans="1:13" ht="13.5" customHeight="1" x14ac:dyDescent="0.2">
      <c r="A27" s="60"/>
      <c r="B27" s="60"/>
      <c r="C27" s="214">
        <f>IF('R&amp;P Accounts'!B14-'Additional notes (1)  '!C25=0,0,"reference error")</f>
        <v>0</v>
      </c>
      <c r="D27" s="214"/>
      <c r="E27" s="214">
        <f>IF('R&amp;P Accounts'!D14-'Additional notes (1)  '!E25=0,0,"reference error")</f>
        <v>0</v>
      </c>
      <c r="F27" s="214">
        <f>IF('R&amp;P Accounts'!E14-'Additional notes (1)  '!F25=0,0,"reference error")</f>
        <v>0</v>
      </c>
      <c r="G27" s="214"/>
      <c r="H27" s="214"/>
      <c r="I27" s="214"/>
      <c r="J27" s="214">
        <f>IF('R&amp;P Accounts'!I14-'Additional notes (1)  '!J25=0,0,"reference error")</f>
        <v>0</v>
      </c>
      <c r="K27" s="214">
        <f>IF('R&amp;P Accounts'!J14-'Additional notes (1)  '!K25=0,0,"reference error")</f>
        <v>0</v>
      </c>
      <c r="L27" s="214">
        <f>IF('R&amp;P Accounts'!K14-'Additional notes (1)  '!L25=0,0,"reference error")</f>
        <v>0</v>
      </c>
      <c r="M27" s="214" t="e">
        <f>IF('R&amp;P Accounts'!L14-'Additional notes (1)  '!M25=0,0,"reference error")</f>
        <v>#VALUE!</v>
      </c>
    </row>
    <row r="28" spans="1:13" ht="11.25" customHeight="1" x14ac:dyDescent="0.2">
      <c r="A28" s="60"/>
      <c r="B28" s="60"/>
      <c r="C28" s="60"/>
      <c r="D28" s="60"/>
      <c r="E28" s="60"/>
      <c r="F28" s="60"/>
      <c r="G28" s="60"/>
      <c r="H28" s="60"/>
      <c r="I28" s="60"/>
      <c r="J28" s="60"/>
      <c r="K28" s="60"/>
      <c r="L28" s="60"/>
    </row>
    <row r="29" spans="1:13" ht="20.100000000000001" customHeight="1" x14ac:dyDescent="0.2">
      <c r="A29" s="342" t="s">
        <v>117</v>
      </c>
      <c r="B29" s="342"/>
      <c r="C29" s="342"/>
      <c r="D29" s="342"/>
      <c r="E29" s="342"/>
      <c r="F29" s="342"/>
      <c r="G29" s="342"/>
      <c r="H29" s="342"/>
      <c r="I29" s="342"/>
      <c r="J29" s="342"/>
      <c r="K29" s="342"/>
      <c r="L29" s="342"/>
    </row>
    <row r="30" spans="1:13" ht="40.5" customHeight="1" x14ac:dyDescent="0.2">
      <c r="C30" s="72" t="s">
        <v>2</v>
      </c>
      <c r="D30" s="15"/>
      <c r="E30" s="72" t="s">
        <v>3</v>
      </c>
      <c r="F30" s="82"/>
      <c r="G30" s="72" t="s">
        <v>79</v>
      </c>
      <c r="H30" s="82"/>
      <c r="I30" s="72" t="s">
        <v>81</v>
      </c>
      <c r="J30" s="82"/>
      <c r="K30" s="72" t="s">
        <v>75</v>
      </c>
      <c r="L30" s="82"/>
      <c r="M30" s="72" t="s">
        <v>76</v>
      </c>
    </row>
    <row r="31" spans="1:13" ht="20.100000000000001" customHeight="1" x14ac:dyDescent="0.2">
      <c r="A31" s="69"/>
      <c r="B31" s="69"/>
      <c r="C31" s="17" t="s">
        <v>4</v>
      </c>
      <c r="E31" s="17" t="s">
        <v>4</v>
      </c>
      <c r="F31" s="12"/>
      <c r="G31" s="17" t="s">
        <v>4</v>
      </c>
      <c r="H31" s="12"/>
      <c r="I31" s="17" t="s">
        <v>4</v>
      </c>
      <c r="J31" s="12"/>
      <c r="K31" s="17" t="s">
        <v>4</v>
      </c>
      <c r="L31" s="12"/>
      <c r="M31" s="17" t="s">
        <v>4</v>
      </c>
    </row>
    <row r="32" spans="1:13" ht="16.5" customHeight="1" x14ac:dyDescent="0.25">
      <c r="A32" s="98" t="s">
        <v>142</v>
      </c>
      <c r="B32" s="18"/>
      <c r="C32" s="119">
        <v>429</v>
      </c>
      <c r="D32" s="120"/>
      <c r="E32" s="119"/>
      <c r="F32" s="120"/>
      <c r="G32" s="119"/>
      <c r="H32" s="123"/>
      <c r="I32" s="119"/>
      <c r="J32" s="123"/>
      <c r="K32" s="119">
        <f>SUM(C32:I32)</f>
        <v>429</v>
      </c>
      <c r="L32" s="120"/>
      <c r="M32" s="124"/>
    </row>
    <row r="33" spans="1:13" ht="16.5" customHeight="1" x14ac:dyDescent="0.25">
      <c r="A33" s="98" t="s">
        <v>143</v>
      </c>
      <c r="B33" s="18"/>
      <c r="C33" s="119">
        <v>257</v>
      </c>
      <c r="D33" s="120"/>
      <c r="E33" s="119"/>
      <c r="F33" s="120"/>
      <c r="G33" s="119"/>
      <c r="H33" s="123"/>
      <c r="I33" s="119"/>
      <c r="J33" s="123"/>
      <c r="K33" s="119">
        <f t="shared" ref="K33:K40" si="0">SUM(C33:I33)</f>
        <v>257</v>
      </c>
      <c r="L33" s="120"/>
      <c r="M33" s="124"/>
    </row>
    <row r="34" spans="1:13" ht="16.5" customHeight="1" x14ac:dyDescent="0.25">
      <c r="A34" s="98" t="s">
        <v>144</v>
      </c>
      <c r="B34" s="18"/>
      <c r="C34" s="119">
        <v>128</v>
      </c>
      <c r="D34" s="120"/>
      <c r="E34" s="119"/>
      <c r="F34" s="120"/>
      <c r="G34" s="119"/>
      <c r="H34" s="123"/>
      <c r="I34" s="119"/>
      <c r="J34" s="123"/>
      <c r="K34" s="119">
        <f t="shared" si="0"/>
        <v>128</v>
      </c>
      <c r="L34" s="120"/>
      <c r="M34" s="124"/>
    </row>
    <row r="35" spans="1:13" ht="16.5" customHeight="1" x14ac:dyDescent="0.25">
      <c r="A35" s="98" t="s">
        <v>147</v>
      </c>
      <c r="B35" s="18"/>
      <c r="C35" s="119">
        <v>697</v>
      </c>
      <c r="D35" s="120"/>
      <c r="E35" s="119"/>
      <c r="F35" s="120"/>
      <c r="G35" s="119"/>
      <c r="H35" s="123"/>
      <c r="I35" s="119"/>
      <c r="J35" s="123"/>
      <c r="K35" s="119">
        <f t="shared" si="0"/>
        <v>697</v>
      </c>
      <c r="L35" s="120"/>
      <c r="M35" s="124"/>
    </row>
    <row r="36" spans="1:13" ht="16.5" customHeight="1" x14ac:dyDescent="0.25">
      <c r="A36" s="98" t="s">
        <v>148</v>
      </c>
      <c r="B36" s="18"/>
      <c r="C36" s="125">
        <v>6031</v>
      </c>
      <c r="D36" s="123"/>
      <c r="E36" s="125"/>
      <c r="F36" s="123"/>
      <c r="G36" s="125"/>
      <c r="H36" s="123"/>
      <c r="I36" s="125"/>
      <c r="J36" s="123"/>
      <c r="K36" s="119">
        <f t="shared" si="0"/>
        <v>6031</v>
      </c>
      <c r="L36" s="123"/>
      <c r="M36" s="124"/>
    </row>
    <row r="37" spans="1:13" ht="16.5" customHeight="1" x14ac:dyDescent="0.25">
      <c r="A37" s="98" t="s">
        <v>149</v>
      </c>
      <c r="B37" s="18"/>
      <c r="C37" s="125">
        <v>175</v>
      </c>
      <c r="D37" s="123"/>
      <c r="E37" s="125"/>
      <c r="F37" s="123"/>
      <c r="G37" s="125"/>
      <c r="H37" s="123"/>
      <c r="I37" s="125"/>
      <c r="J37" s="123"/>
      <c r="K37" s="119">
        <f t="shared" si="0"/>
        <v>175</v>
      </c>
      <c r="L37" s="123"/>
      <c r="M37" s="124"/>
    </row>
    <row r="38" spans="1:13" ht="16.5" customHeight="1" x14ac:dyDescent="0.25">
      <c r="A38" s="98" t="s">
        <v>150</v>
      </c>
      <c r="B38" s="18"/>
      <c r="C38" s="125">
        <v>173</v>
      </c>
      <c r="D38" s="123"/>
      <c r="E38" s="125"/>
      <c r="F38" s="123"/>
      <c r="G38" s="125"/>
      <c r="H38" s="123"/>
      <c r="I38" s="125"/>
      <c r="J38" s="123"/>
      <c r="K38" s="119">
        <f t="shared" si="0"/>
        <v>173</v>
      </c>
      <c r="L38" s="123"/>
      <c r="M38" s="124"/>
    </row>
    <row r="39" spans="1:13" ht="16.5" customHeight="1" x14ac:dyDescent="0.25">
      <c r="A39" s="86" t="s">
        <v>151</v>
      </c>
      <c r="B39" s="18"/>
      <c r="C39" s="232">
        <v>141</v>
      </c>
      <c r="D39" s="123"/>
      <c r="E39" s="125"/>
      <c r="F39" s="123"/>
      <c r="G39" s="125"/>
      <c r="H39" s="123"/>
      <c r="I39" s="125"/>
      <c r="J39" s="123"/>
      <c r="K39" s="119">
        <f t="shared" si="0"/>
        <v>141</v>
      </c>
      <c r="L39" s="123"/>
      <c r="M39" s="124"/>
    </row>
    <row r="40" spans="1:13" ht="16.5" customHeight="1" x14ac:dyDescent="0.25">
      <c r="A40" s="86" t="s">
        <v>161</v>
      </c>
      <c r="B40" s="93"/>
      <c r="C40" s="121"/>
      <c r="D40" s="120"/>
      <c r="E40" s="119"/>
      <c r="F40" s="120"/>
      <c r="G40" s="119"/>
      <c r="H40" s="120"/>
      <c r="I40" s="119"/>
      <c r="J40" s="120"/>
      <c r="K40" s="119">
        <f t="shared" si="0"/>
        <v>0</v>
      </c>
      <c r="L40" s="341"/>
      <c r="M40" s="124">
        <v>11871</v>
      </c>
    </row>
    <row r="41" spans="1:13" ht="20.25" customHeight="1" thickBot="1" x14ac:dyDescent="0.25">
      <c r="A41" s="95" t="s">
        <v>83</v>
      </c>
      <c r="B41" s="95"/>
      <c r="C41" s="122">
        <f>SUM(C32:C40)</f>
        <v>8031</v>
      </c>
      <c r="D41" s="120"/>
      <c r="E41" s="122">
        <f>SUM(E32:E40)</f>
        <v>0</v>
      </c>
      <c r="F41" s="120"/>
      <c r="G41" s="122">
        <f>SUM(G32:G40)</f>
        <v>0</v>
      </c>
      <c r="H41" s="120"/>
      <c r="I41" s="122">
        <f>SUM(I32:I40)</f>
        <v>0</v>
      </c>
      <c r="J41" s="120"/>
      <c r="K41" s="122">
        <f>SUM(K32:K40)</f>
        <v>8031</v>
      </c>
      <c r="L41" s="341"/>
      <c r="M41" s="122">
        <f>SUM(M32:M40)</f>
        <v>11871</v>
      </c>
    </row>
    <row r="42" spans="1:13" ht="10.5" customHeight="1" x14ac:dyDescent="0.2">
      <c r="A42" s="95"/>
      <c r="B42" s="95"/>
      <c r="C42" s="117"/>
      <c r="D42" s="92"/>
      <c r="E42" s="117"/>
      <c r="F42" s="92"/>
      <c r="G42" s="117"/>
      <c r="H42" s="92"/>
      <c r="I42" s="117"/>
      <c r="J42" s="92"/>
      <c r="K42" s="117"/>
      <c r="L42" s="94"/>
      <c r="M42" s="117"/>
    </row>
    <row r="43" spans="1:13" ht="12.75" customHeight="1" x14ac:dyDescent="0.2">
      <c r="A43" s="12"/>
      <c r="B43" s="12"/>
      <c r="C43" s="58">
        <f>IF(C42-'R&amp;P Accounts'!B19=0,0,"reference error")</f>
        <v>0</v>
      </c>
      <c r="D43" s="12"/>
      <c r="E43" s="58">
        <f>IF(E42-'R&amp;P Accounts'!D19=0,0,"reference error")</f>
        <v>0</v>
      </c>
      <c r="F43" s="58"/>
      <c r="G43" s="58">
        <f>IF(G42-'R&amp;P Accounts'!F19=0,0,"reference error")</f>
        <v>0</v>
      </c>
      <c r="H43" s="58"/>
      <c r="I43" s="58">
        <f>IF(I41-'R&amp;P Accounts'!H19=0,0,"reference error")</f>
        <v>0</v>
      </c>
      <c r="J43" s="58"/>
      <c r="K43" s="58">
        <f>IF(K42-'R&amp;P Accounts'!J19=0,0,"reference error")</f>
        <v>0</v>
      </c>
      <c r="L43" s="58"/>
      <c r="M43" s="58">
        <f>IF(M42-'R&amp;P Accounts'!L19=0,0,"reference error")</f>
        <v>0</v>
      </c>
    </row>
    <row r="44" spans="1:13" ht="12.75" customHeight="1" x14ac:dyDescent="0.2">
      <c r="A44" s="12"/>
      <c r="B44" s="12"/>
      <c r="C44" s="58"/>
      <c r="D44" s="12"/>
      <c r="E44" s="58"/>
      <c r="F44" s="58"/>
      <c r="G44" s="58"/>
      <c r="H44" s="58"/>
      <c r="I44" s="58"/>
      <c r="J44" s="58"/>
      <c r="K44" s="58"/>
      <c r="L44" s="58"/>
      <c r="M44" s="58"/>
    </row>
    <row r="45" spans="1:13" ht="19.5" customHeight="1" x14ac:dyDescent="0.25">
      <c r="A45" s="339" t="s">
        <v>116</v>
      </c>
      <c r="B45" s="339"/>
      <c r="C45" s="339"/>
      <c r="D45" s="339"/>
      <c r="E45" s="339"/>
      <c r="F45" s="339"/>
      <c r="G45" s="339"/>
      <c r="H45" s="339"/>
      <c r="I45" s="339"/>
      <c r="J45" s="339"/>
      <c r="K45" s="339"/>
      <c r="L45" s="339"/>
      <c r="M45" s="339"/>
    </row>
    <row r="46" spans="1:13" ht="40.5" customHeight="1" x14ac:dyDescent="0.2">
      <c r="C46" s="72" t="s">
        <v>2</v>
      </c>
      <c r="D46" s="15"/>
      <c r="E46" s="72" t="s">
        <v>3</v>
      </c>
      <c r="F46" s="82"/>
      <c r="G46" s="72" t="s">
        <v>79</v>
      </c>
      <c r="H46" s="82"/>
      <c r="I46" s="72" t="s">
        <v>81</v>
      </c>
      <c r="J46" s="82"/>
      <c r="K46" s="72" t="s">
        <v>75</v>
      </c>
      <c r="L46" s="82"/>
      <c r="M46" s="72" t="s">
        <v>76</v>
      </c>
    </row>
    <row r="47" spans="1:13" ht="20.100000000000001" customHeight="1" x14ac:dyDescent="0.2">
      <c r="A47" s="69"/>
      <c r="B47" s="69"/>
      <c r="C47" s="17" t="s">
        <v>4</v>
      </c>
      <c r="E47" s="17" t="s">
        <v>4</v>
      </c>
      <c r="F47" s="12"/>
      <c r="G47" s="17" t="s">
        <v>4</v>
      </c>
      <c r="H47" s="12"/>
      <c r="I47" s="17" t="s">
        <v>4</v>
      </c>
      <c r="J47" s="12"/>
      <c r="K47" s="17" t="s">
        <v>4</v>
      </c>
      <c r="L47" s="12"/>
      <c r="M47" s="17" t="s">
        <v>4</v>
      </c>
    </row>
    <row r="48" spans="1:13" ht="16.5" customHeight="1" x14ac:dyDescent="0.25">
      <c r="A48" s="98" t="s">
        <v>154</v>
      </c>
      <c r="B48" s="18"/>
      <c r="C48" s="126">
        <v>1422</v>
      </c>
      <c r="D48" s="127"/>
      <c r="E48" s="126"/>
      <c r="F48" s="127"/>
      <c r="G48" s="126"/>
      <c r="H48" s="130"/>
      <c r="I48" s="126"/>
      <c r="J48" s="130"/>
      <c r="K48" s="126">
        <f>SUM(C48:I48)</f>
        <v>1422</v>
      </c>
      <c r="L48" s="127"/>
      <c r="M48" s="131"/>
    </row>
    <row r="49" spans="1:13" ht="16.5" customHeight="1" x14ac:dyDescent="0.25">
      <c r="A49" s="98" t="s">
        <v>155</v>
      </c>
      <c r="B49" s="18"/>
      <c r="C49" s="126">
        <v>1085</v>
      </c>
      <c r="D49" s="127"/>
      <c r="E49" s="126"/>
      <c r="F49" s="127"/>
      <c r="G49" s="126"/>
      <c r="H49" s="130"/>
      <c r="I49" s="126"/>
      <c r="J49" s="130"/>
      <c r="K49" s="126">
        <f t="shared" ref="K49:K58" si="1">SUM(C49:I49)</f>
        <v>1085</v>
      </c>
      <c r="L49" s="127"/>
      <c r="M49" s="131"/>
    </row>
    <row r="50" spans="1:13" ht="16.5" customHeight="1" x14ac:dyDescent="0.25">
      <c r="A50" s="98" t="s">
        <v>156</v>
      </c>
      <c r="B50" s="18"/>
      <c r="C50" s="126">
        <v>8280</v>
      </c>
      <c r="D50" s="127"/>
      <c r="E50" s="126"/>
      <c r="F50" s="127"/>
      <c r="G50" s="126"/>
      <c r="H50" s="130"/>
      <c r="I50" s="126"/>
      <c r="J50" s="130"/>
      <c r="K50" s="126">
        <f t="shared" si="1"/>
        <v>8280</v>
      </c>
      <c r="L50" s="127"/>
      <c r="M50" s="131"/>
    </row>
    <row r="51" spans="1:13" ht="16.5" customHeight="1" x14ac:dyDescent="0.25">
      <c r="A51" s="98" t="s">
        <v>157</v>
      </c>
      <c r="B51" s="18"/>
      <c r="C51" s="126"/>
      <c r="D51" s="127"/>
      <c r="E51" s="126">
        <v>2229</v>
      </c>
      <c r="F51" s="127"/>
      <c r="G51" s="126"/>
      <c r="H51" s="130"/>
      <c r="I51" s="126"/>
      <c r="J51" s="130"/>
      <c r="K51" s="126">
        <f t="shared" si="1"/>
        <v>2229</v>
      </c>
      <c r="L51" s="127"/>
      <c r="M51" s="131"/>
    </row>
    <row r="52" spans="1:13" ht="16.5" customHeight="1" x14ac:dyDescent="0.25">
      <c r="A52" s="98" t="s">
        <v>158</v>
      </c>
      <c r="B52" s="18"/>
      <c r="C52" s="132">
        <v>740</v>
      </c>
      <c r="D52" s="130"/>
      <c r="E52" s="132"/>
      <c r="F52" s="130"/>
      <c r="G52" s="132"/>
      <c r="H52" s="130"/>
      <c r="I52" s="132"/>
      <c r="J52" s="130"/>
      <c r="K52" s="126">
        <f t="shared" si="1"/>
        <v>740</v>
      </c>
      <c r="L52" s="130"/>
      <c r="M52" s="131"/>
    </row>
    <row r="53" spans="1:13" ht="16.5" customHeight="1" x14ac:dyDescent="0.25">
      <c r="A53" s="98" t="s">
        <v>165</v>
      </c>
      <c r="B53" s="18"/>
      <c r="C53" s="132">
        <v>46</v>
      </c>
      <c r="D53" s="130"/>
      <c r="E53" s="132">
        <v>404</v>
      </c>
      <c r="F53" s="130"/>
      <c r="G53" s="132"/>
      <c r="H53" s="130"/>
      <c r="I53" s="132"/>
      <c r="J53" s="130"/>
      <c r="K53" s="126">
        <f t="shared" si="1"/>
        <v>450</v>
      </c>
      <c r="L53" s="130"/>
      <c r="M53" s="131"/>
    </row>
    <row r="54" spans="1:13" ht="16.5" customHeight="1" x14ac:dyDescent="0.25">
      <c r="A54" s="98" t="s">
        <v>166</v>
      </c>
      <c r="B54" s="18"/>
      <c r="C54" s="132">
        <v>1611</v>
      </c>
      <c r="D54" s="130"/>
      <c r="E54" s="132"/>
      <c r="F54" s="130"/>
      <c r="G54" s="132"/>
      <c r="H54" s="130"/>
      <c r="I54" s="132"/>
      <c r="J54" s="130"/>
      <c r="K54" s="126">
        <f t="shared" si="1"/>
        <v>1611</v>
      </c>
      <c r="L54" s="130"/>
      <c r="M54" s="131"/>
    </row>
    <row r="55" spans="1:13" ht="16.5" customHeight="1" x14ac:dyDescent="0.25">
      <c r="A55" s="98" t="s">
        <v>159</v>
      </c>
      <c r="B55" s="18"/>
      <c r="C55" s="132">
        <v>44</v>
      </c>
      <c r="D55" s="130"/>
      <c r="E55" s="132"/>
      <c r="F55" s="130"/>
      <c r="G55" s="132"/>
      <c r="H55" s="130"/>
      <c r="I55" s="132"/>
      <c r="J55" s="130"/>
      <c r="K55" s="126">
        <f t="shared" si="1"/>
        <v>44</v>
      </c>
      <c r="L55" s="130"/>
      <c r="M55" s="131"/>
    </row>
    <row r="56" spans="1:13" ht="16.5" customHeight="1" x14ac:dyDescent="0.25">
      <c r="A56" s="86" t="s">
        <v>160</v>
      </c>
      <c r="B56" s="18"/>
      <c r="C56" s="132"/>
      <c r="D56" s="130"/>
      <c r="E56" s="132"/>
      <c r="F56" s="130"/>
      <c r="G56" s="132"/>
      <c r="H56" s="130"/>
      <c r="I56" s="132"/>
      <c r="J56" s="130"/>
      <c r="K56" s="126">
        <f t="shared" si="1"/>
        <v>0</v>
      </c>
      <c r="L56" s="130"/>
      <c r="M56" s="131">
        <v>9295</v>
      </c>
    </row>
    <row r="57" spans="1:13" ht="16.5" customHeight="1" x14ac:dyDescent="0.25">
      <c r="A57" s="98"/>
      <c r="B57" s="18"/>
      <c r="C57" s="132"/>
      <c r="D57" s="130"/>
      <c r="E57" s="132"/>
      <c r="F57" s="130"/>
      <c r="G57" s="132"/>
      <c r="H57" s="130"/>
      <c r="I57" s="132"/>
      <c r="J57" s="130"/>
      <c r="K57" s="126">
        <f t="shared" si="1"/>
        <v>0</v>
      </c>
      <c r="L57" s="130"/>
      <c r="M57" s="131"/>
    </row>
    <row r="58" spans="1:13" ht="16.5" customHeight="1" x14ac:dyDescent="0.25">
      <c r="A58" s="99"/>
      <c r="B58" s="93"/>
      <c r="C58" s="128"/>
      <c r="D58" s="127"/>
      <c r="E58" s="126"/>
      <c r="F58" s="127"/>
      <c r="G58" s="126"/>
      <c r="H58" s="127"/>
      <c r="I58" s="126"/>
      <c r="J58" s="127"/>
      <c r="K58" s="126">
        <f t="shared" si="1"/>
        <v>0</v>
      </c>
      <c r="L58" s="340"/>
      <c r="M58" s="131"/>
    </row>
    <row r="59" spans="1:13" ht="20.100000000000001" customHeight="1" thickBot="1" x14ac:dyDescent="0.25">
      <c r="A59" s="95" t="s">
        <v>83</v>
      </c>
      <c r="B59" s="95"/>
      <c r="C59" s="129">
        <f>SUM(C48:C58)</f>
        <v>13228</v>
      </c>
      <c r="D59" s="127"/>
      <c r="E59" s="129">
        <f>SUM(E48:E58)</f>
        <v>2633</v>
      </c>
      <c r="F59" s="127"/>
      <c r="G59" s="129">
        <f>SUM(G48:G58)</f>
        <v>0</v>
      </c>
      <c r="H59" s="127"/>
      <c r="I59" s="129">
        <f>SUM(I48:I58)</f>
        <v>0</v>
      </c>
      <c r="J59" s="127"/>
      <c r="K59" s="129">
        <f>SUM(K48:K58)</f>
        <v>15861</v>
      </c>
      <c r="L59" s="340"/>
      <c r="M59" s="129">
        <f>SUM(M48:M58)</f>
        <v>9295</v>
      </c>
    </row>
    <row r="60" spans="1:13" ht="9" customHeight="1" x14ac:dyDescent="0.2">
      <c r="A60" s="95"/>
      <c r="B60" s="95"/>
      <c r="C60" s="118"/>
      <c r="D60" s="100"/>
      <c r="E60" s="118"/>
      <c r="F60" s="100"/>
      <c r="G60" s="118"/>
      <c r="H60" s="100"/>
      <c r="I60" s="118"/>
      <c r="J60" s="100"/>
      <c r="K60" s="118"/>
      <c r="L60" s="103"/>
      <c r="M60" s="118"/>
    </row>
    <row r="61" spans="1:13" ht="11.25" customHeight="1" x14ac:dyDescent="0.2">
      <c r="A61" s="70"/>
      <c r="B61" s="70"/>
      <c r="C61" s="58">
        <f>IF(C59-'R&amp;P Accounts'!B34=0,0,"reference error")</f>
        <v>0</v>
      </c>
      <c r="D61" s="38"/>
      <c r="E61" s="58">
        <f>IF(E59-'R&amp;P Accounts'!D34=0,0,"reference error")</f>
        <v>0</v>
      </c>
      <c r="F61" s="58"/>
      <c r="G61" s="58">
        <f>IF(G59-'R&amp;P Accounts'!F34=0,0,"reference error")</f>
        <v>0</v>
      </c>
      <c r="H61" s="58"/>
      <c r="I61" s="58">
        <f>IF(I59-'R&amp;P Accounts'!H34=0,0,"reference error")</f>
        <v>0</v>
      </c>
      <c r="J61" s="58"/>
      <c r="K61" s="58">
        <f>IF(K59-'R&amp;P Accounts'!J34=0,0,"reference error")</f>
        <v>0</v>
      </c>
      <c r="L61" s="58"/>
      <c r="M61" s="58">
        <f>IF(M59-'R&amp;P Accounts'!L34=0,0,"reference error")</f>
        <v>0</v>
      </c>
    </row>
    <row r="62" spans="1:13" ht="11.25" customHeight="1" x14ac:dyDescent="0.2">
      <c r="A62" s="70"/>
      <c r="B62" s="70"/>
      <c r="C62" s="58"/>
      <c r="D62" s="38"/>
      <c r="E62" s="58"/>
      <c r="F62" s="58"/>
      <c r="G62" s="58"/>
      <c r="H62" s="58"/>
      <c r="I62" s="58"/>
      <c r="J62" s="58"/>
      <c r="K62" s="58"/>
      <c r="L62" s="58"/>
      <c r="M62" s="58"/>
    </row>
    <row r="63" spans="1:13" ht="20.100000000000001" customHeight="1" x14ac:dyDescent="0.2">
      <c r="A63" s="70"/>
      <c r="B63" s="70"/>
      <c r="C63" s="38"/>
      <c r="D63" s="38"/>
      <c r="E63" s="38"/>
      <c r="F63" s="38"/>
      <c r="G63" s="38"/>
      <c r="H63" s="38"/>
      <c r="I63" s="38"/>
      <c r="J63" s="12"/>
      <c r="K63" s="84"/>
      <c r="L63" s="84"/>
    </row>
    <row r="64" spans="1:13" ht="20.100000000000001" customHeight="1" x14ac:dyDescent="0.2"/>
    <row r="65" ht="54" customHeight="1" x14ac:dyDescent="0.2"/>
    <row r="66" ht="54" customHeight="1" x14ac:dyDescent="0.2"/>
    <row r="67" ht="19.5" customHeight="1" x14ac:dyDescent="0.2"/>
    <row r="68" ht="17.25" customHeight="1" x14ac:dyDescent="0.2"/>
    <row r="69" ht="17.25" customHeight="1" x14ac:dyDescent="0.2"/>
    <row r="70" ht="18" customHeight="1" x14ac:dyDescent="0.2"/>
    <row r="71" ht="17.25" customHeight="1" x14ac:dyDescent="0.2"/>
    <row r="72" ht="16.5" customHeight="1" x14ac:dyDescent="0.2"/>
    <row r="73" ht="29.25" customHeight="1" x14ac:dyDescent="0.2"/>
    <row r="74" ht="18" customHeight="1" x14ac:dyDescent="0.2"/>
    <row r="75" ht="17.25" customHeight="1" x14ac:dyDescent="0.2"/>
    <row r="76" ht="19.5" customHeight="1" x14ac:dyDescent="0.2"/>
    <row r="77" ht="16.5" customHeight="1" x14ac:dyDescent="0.2"/>
    <row r="78" ht="29.25" customHeight="1" x14ac:dyDescent="0.2"/>
    <row r="79" ht="16.5" customHeight="1" x14ac:dyDescent="0.2"/>
    <row r="80" ht="17.25" customHeight="1" x14ac:dyDescent="0.2"/>
    <row r="81" ht="19.5" customHeight="1" x14ac:dyDescent="0.2"/>
    <row r="82" ht="5.25" customHeight="1" x14ac:dyDescent="0.2"/>
    <row r="83" ht="19.5" customHeight="1" x14ac:dyDescent="0.2"/>
    <row r="84" ht="19.5" customHeight="1" x14ac:dyDescent="0.2"/>
    <row r="85" ht="19.5" customHeight="1" x14ac:dyDescent="0.2"/>
    <row r="86" ht="19.5" customHeight="1" x14ac:dyDescent="0.2"/>
    <row r="87" ht="17.25" customHeight="1" x14ac:dyDescent="0.2"/>
    <row r="88" ht="16.5" customHeight="1" x14ac:dyDescent="0.2"/>
    <row r="89" ht="17.25" customHeight="1" x14ac:dyDescent="0.2"/>
    <row r="90" ht="17.25" customHeight="1" x14ac:dyDescent="0.2"/>
    <row r="91" ht="17.25" customHeight="1" x14ac:dyDescent="0.2"/>
    <row r="92" ht="17.25" customHeight="1" x14ac:dyDescent="0.2"/>
    <row r="93" ht="17.25" customHeight="1" x14ac:dyDescent="0.2"/>
    <row r="94" ht="17.25" customHeight="1" x14ac:dyDescent="0.2"/>
    <row r="95" ht="17.25" customHeight="1" x14ac:dyDescent="0.2"/>
    <row r="96" ht="17.25" customHeight="1" x14ac:dyDescent="0.2"/>
    <row r="97" ht="17.25" customHeight="1" x14ac:dyDescent="0.2"/>
    <row r="101" ht="17.25" customHeight="1" x14ac:dyDescent="0.2"/>
    <row r="102" ht="17.25" customHeight="1" x14ac:dyDescent="0.2"/>
  </sheetData>
  <mergeCells count="10">
    <mergeCell ref="A45:M45"/>
    <mergeCell ref="L58:L59"/>
    <mergeCell ref="M1:N1"/>
    <mergeCell ref="C1:K1"/>
    <mergeCell ref="L40:L41"/>
    <mergeCell ref="A4:L4"/>
    <mergeCell ref="A5:L5"/>
    <mergeCell ref="A29:L29"/>
    <mergeCell ref="A18:M18"/>
    <mergeCell ref="L24:L25"/>
  </mergeCells>
  <phoneticPr fontId="14" type="noConversion"/>
  <pageMargins left="0.75" right="0.75" top="1" bottom="1" header="0.5" footer="0.5"/>
  <pageSetup paperSize="9" scale="58" orientation="portrait" r:id="rId1"/>
  <headerFooter alignWithMargins="0">
    <oddHeader>&amp;L&amp;"Aptos"&amp;10&amp;K0000FF TechnipFMC | Internal&amp;1#_x000D_&amp;"Arialri"&amp;10&amp;K000000APPENDIX 2</oddHeader>
    <oddFooter>&amp;L&amp;F&amp;A&amp;RDecember 2007</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4"/>
  <sheetViews>
    <sheetView topLeftCell="A21" zoomScale="80" workbookViewId="0">
      <selection activeCell="V44" sqref="V44"/>
    </sheetView>
  </sheetViews>
  <sheetFormatPr defaultRowHeight="12.75" x14ac:dyDescent="0.2"/>
  <cols>
    <col min="1" max="1" width="49" customWidth="1"/>
    <col min="2" max="2" width="1.5703125" customWidth="1"/>
    <col min="3" max="3" width="15.42578125" customWidth="1"/>
    <col min="4" max="4" width="1.85546875" customWidth="1"/>
    <col min="5" max="5" width="15.42578125" customWidth="1"/>
    <col min="6" max="6" width="1.5703125" customWidth="1"/>
    <col min="7" max="7" width="15.42578125" customWidth="1"/>
    <col min="8" max="8" width="1.5703125" customWidth="1"/>
    <col min="9" max="9" width="15.42578125" customWidth="1"/>
    <col min="10" max="10" width="1.5703125" customWidth="1"/>
    <col min="11" max="11" width="15.28515625" customWidth="1"/>
    <col min="12" max="12" width="1.5703125" customWidth="1"/>
    <col min="13" max="13" width="15.28515625" customWidth="1"/>
  </cols>
  <sheetData>
    <row r="1" spans="1:14" ht="27.75" customHeight="1" x14ac:dyDescent="0.3">
      <c r="A1" s="1"/>
      <c r="B1" s="1"/>
      <c r="C1" s="352" t="str">
        <f>'R&amp;P Accounts'!B2</f>
        <v>Clermiston Primary Parent Council</v>
      </c>
      <c r="D1" s="352"/>
      <c r="E1" s="352"/>
      <c r="F1" s="352"/>
      <c r="G1" s="352"/>
      <c r="H1" s="352"/>
      <c r="I1" s="352"/>
      <c r="J1" s="352"/>
      <c r="K1" s="352"/>
      <c r="L1" s="1"/>
      <c r="M1" s="326" t="str">
        <f>'R&amp;P Accounts'!L2</f>
        <v>SC052722</v>
      </c>
      <c r="N1" s="326"/>
    </row>
    <row r="2" spans="1:14" x14ac:dyDescent="0.2">
      <c r="A2" s="308"/>
      <c r="B2" s="308"/>
      <c r="C2" s="308"/>
      <c r="D2" s="308"/>
      <c r="E2" s="308"/>
      <c r="F2" s="308"/>
      <c r="G2" s="308"/>
      <c r="H2" s="308"/>
      <c r="I2" s="308"/>
      <c r="J2" s="308"/>
      <c r="K2" s="308"/>
      <c r="L2" s="308"/>
    </row>
    <row r="3" spans="1:14" ht="26.25" customHeight="1" x14ac:dyDescent="0.2">
      <c r="A3" s="42" t="s">
        <v>111</v>
      </c>
      <c r="B3" s="42"/>
      <c r="C3" s="43"/>
      <c r="D3" s="42"/>
      <c r="E3" s="42"/>
      <c r="F3" s="42"/>
      <c r="G3" s="42"/>
      <c r="H3" s="327"/>
      <c r="I3" s="327"/>
      <c r="J3" s="327"/>
      <c r="K3" s="327"/>
      <c r="L3" s="81"/>
      <c r="M3" s="183"/>
    </row>
    <row r="5" spans="1:14" ht="15.75" x14ac:dyDescent="0.2">
      <c r="A5" s="342" t="s">
        <v>129</v>
      </c>
      <c r="B5" s="342"/>
      <c r="C5" s="342"/>
      <c r="D5" s="342"/>
      <c r="E5" s="342"/>
      <c r="F5" s="38"/>
      <c r="G5" s="38"/>
      <c r="H5" s="38"/>
      <c r="I5" s="38"/>
      <c r="J5" s="12"/>
      <c r="K5" s="84"/>
      <c r="L5" s="84"/>
      <c r="M5" s="1"/>
    </row>
    <row r="6" spans="1:14" ht="54.75" customHeight="1" x14ac:dyDescent="0.2">
      <c r="A6" s="70"/>
      <c r="B6" s="70"/>
      <c r="C6" s="115" t="s">
        <v>168</v>
      </c>
      <c r="D6" s="112"/>
      <c r="E6" s="115" t="s">
        <v>101</v>
      </c>
      <c r="F6" s="107"/>
      <c r="G6" s="115" t="s">
        <v>102</v>
      </c>
      <c r="H6" s="107"/>
      <c r="I6" s="115" t="s">
        <v>103</v>
      </c>
      <c r="J6" s="106"/>
      <c r="K6" s="1"/>
      <c r="L6" s="1"/>
      <c r="M6" s="1"/>
    </row>
    <row r="7" spans="1:14" ht="54" customHeight="1" x14ac:dyDescent="0.2">
      <c r="A7" s="70"/>
      <c r="B7" s="70"/>
      <c r="C7" s="112"/>
      <c r="D7" s="112"/>
      <c r="E7" s="112"/>
      <c r="F7" s="107"/>
      <c r="G7" s="112"/>
      <c r="H7" s="107"/>
      <c r="I7" s="112"/>
      <c r="J7" s="106"/>
      <c r="K7" s="113" t="s">
        <v>97</v>
      </c>
      <c r="L7" s="84"/>
      <c r="M7" s="114" t="s">
        <v>98</v>
      </c>
    </row>
    <row r="8" spans="1:14" ht="16.5" customHeight="1" x14ac:dyDescent="0.2">
      <c r="A8" s="108" t="s">
        <v>90</v>
      </c>
      <c r="B8" s="12"/>
      <c r="C8" s="12"/>
      <c r="D8" s="12"/>
      <c r="E8" s="12"/>
      <c r="F8" s="12"/>
      <c r="G8" s="12"/>
      <c r="H8" s="12"/>
      <c r="I8" s="12"/>
      <c r="J8" s="12"/>
      <c r="K8" s="12"/>
      <c r="L8" s="12"/>
      <c r="M8" s="1"/>
    </row>
    <row r="9" spans="1:14" ht="17.25" customHeight="1" x14ac:dyDescent="0.25">
      <c r="A9" s="85" t="s">
        <v>20</v>
      </c>
      <c r="B9" s="1"/>
      <c r="C9" s="155">
        <v>714</v>
      </c>
      <c r="D9" s="156"/>
      <c r="E9" s="155"/>
      <c r="F9" s="167"/>
      <c r="G9" s="155"/>
      <c r="H9" s="156"/>
      <c r="I9" s="155"/>
      <c r="J9" s="167"/>
      <c r="K9" s="155">
        <f t="shared" ref="K9:K16" si="0">SUM(C9:I9)</f>
        <v>714</v>
      </c>
      <c r="L9" s="167"/>
      <c r="M9" s="155">
        <v>784</v>
      </c>
    </row>
    <row r="10" spans="1:14" ht="17.25" customHeight="1" x14ac:dyDescent="0.25">
      <c r="A10" s="85" t="s">
        <v>21</v>
      </c>
      <c r="B10" s="69"/>
      <c r="C10" s="168"/>
      <c r="D10" s="169"/>
      <c r="E10" s="168"/>
      <c r="F10" s="169"/>
      <c r="G10" s="168"/>
      <c r="H10" s="167"/>
      <c r="I10" s="168"/>
      <c r="J10" s="167"/>
      <c r="K10" s="155">
        <f t="shared" si="0"/>
        <v>0</v>
      </c>
      <c r="L10" s="169"/>
      <c r="M10" s="168"/>
    </row>
    <row r="11" spans="1:14" ht="17.25" customHeight="1" x14ac:dyDescent="0.25">
      <c r="A11" s="85" t="s">
        <v>22</v>
      </c>
      <c r="B11" s="70"/>
      <c r="C11" s="168"/>
      <c r="D11" s="169"/>
      <c r="E11" s="168"/>
      <c r="F11" s="169"/>
      <c r="G11" s="168"/>
      <c r="H11" s="167"/>
      <c r="I11" s="168"/>
      <c r="J11" s="167"/>
      <c r="K11" s="155">
        <f t="shared" si="0"/>
        <v>0</v>
      </c>
      <c r="L11" s="169"/>
      <c r="M11" s="168"/>
    </row>
    <row r="12" spans="1:14" ht="16.5" customHeight="1" x14ac:dyDescent="0.25">
      <c r="A12" s="85" t="s">
        <v>23</v>
      </c>
      <c r="B12" s="70"/>
      <c r="C12" s="168">
        <v>8031</v>
      </c>
      <c r="D12" s="169"/>
      <c r="E12" s="168"/>
      <c r="F12" s="169"/>
      <c r="G12" s="168"/>
      <c r="H12" s="167"/>
      <c r="I12" s="168"/>
      <c r="J12" s="167"/>
      <c r="K12" s="155">
        <f t="shared" si="0"/>
        <v>8031</v>
      </c>
      <c r="L12" s="169"/>
      <c r="M12" s="168">
        <v>11871</v>
      </c>
    </row>
    <row r="13" spans="1:14" ht="17.25" customHeight="1" x14ac:dyDescent="0.25">
      <c r="A13" s="85" t="s">
        <v>24</v>
      </c>
      <c r="B13" s="70"/>
      <c r="C13" s="168"/>
      <c r="D13" s="169"/>
      <c r="E13" s="168"/>
      <c r="F13" s="169"/>
      <c r="G13" s="168"/>
      <c r="H13" s="167"/>
      <c r="I13" s="168"/>
      <c r="J13" s="167"/>
      <c r="K13" s="155">
        <f t="shared" si="0"/>
        <v>0</v>
      </c>
      <c r="L13" s="169"/>
      <c r="M13" s="168"/>
    </row>
    <row r="14" spans="1:14" ht="17.25" customHeight="1" x14ac:dyDescent="0.25">
      <c r="A14" s="85" t="s">
        <v>25</v>
      </c>
      <c r="B14" s="70"/>
      <c r="C14" s="168"/>
      <c r="D14" s="169"/>
      <c r="E14" s="168"/>
      <c r="F14" s="169"/>
      <c r="G14" s="168"/>
      <c r="H14" s="167"/>
      <c r="I14" s="168"/>
      <c r="J14" s="167"/>
      <c r="K14" s="155">
        <f t="shared" si="0"/>
        <v>0</v>
      </c>
      <c r="L14" s="169"/>
      <c r="M14" s="168"/>
    </row>
    <row r="15" spans="1:14" ht="16.5" customHeight="1" x14ac:dyDescent="0.25">
      <c r="A15" s="85" t="s">
        <v>67</v>
      </c>
      <c r="B15" s="1"/>
      <c r="C15" s="170"/>
      <c r="D15" s="171"/>
      <c r="E15" s="170"/>
      <c r="F15" s="171"/>
      <c r="G15" s="170"/>
      <c r="H15" s="171"/>
      <c r="I15" s="170"/>
      <c r="J15" s="171"/>
      <c r="K15" s="155">
        <f t="shared" si="0"/>
        <v>0</v>
      </c>
      <c r="L15" s="171"/>
      <c r="M15" s="170"/>
    </row>
    <row r="16" spans="1:14" ht="16.5" customHeight="1" thickBot="1" x14ac:dyDescent="0.3">
      <c r="A16" s="85" t="s">
        <v>68</v>
      </c>
      <c r="B16" s="1"/>
      <c r="C16" s="172"/>
      <c r="D16" s="171"/>
      <c r="E16" s="172"/>
      <c r="F16" s="171"/>
      <c r="G16" s="172"/>
      <c r="H16" s="171"/>
      <c r="I16" s="172"/>
      <c r="J16" s="171"/>
      <c r="K16" s="155">
        <f t="shared" si="0"/>
        <v>0</v>
      </c>
      <c r="L16" s="171"/>
      <c r="M16" s="172"/>
    </row>
    <row r="17" spans="1:13" ht="16.5" thickBot="1" x14ac:dyDescent="0.3">
      <c r="A17" s="109" t="s">
        <v>95</v>
      </c>
      <c r="B17" s="97"/>
      <c r="C17" s="173">
        <f>SUM(C9:C16)</f>
        <v>8745</v>
      </c>
      <c r="D17" s="174"/>
      <c r="E17" s="173">
        <f>SUM(E9:E16)</f>
        <v>0</v>
      </c>
      <c r="F17" s="174"/>
      <c r="G17" s="173">
        <f>SUM(G9:G16)</f>
        <v>0</v>
      </c>
      <c r="H17" s="174"/>
      <c r="I17" s="173">
        <f>SUM(I9:I16)</f>
        <v>0</v>
      </c>
      <c r="J17" s="174"/>
      <c r="K17" s="173">
        <f>SUM(K9:K16)</f>
        <v>8745</v>
      </c>
      <c r="L17" s="174"/>
      <c r="M17" s="173">
        <f>SUM(M9:M16)</f>
        <v>12655</v>
      </c>
    </row>
    <row r="18" spans="1:13" ht="15" x14ac:dyDescent="0.2">
      <c r="A18" s="96"/>
      <c r="B18" s="96"/>
      <c r="C18" s="96"/>
      <c r="D18" s="96"/>
      <c r="E18" s="96"/>
      <c r="F18" s="96"/>
      <c r="G18" s="96"/>
      <c r="H18" s="96"/>
      <c r="I18" s="96"/>
      <c r="J18" s="96"/>
      <c r="K18" s="219">
        <f>IF(K17='R&amp;P Accounts'!B21,0,"cross ref error")</f>
        <v>0</v>
      </c>
      <c r="L18" s="96"/>
      <c r="M18" s="1"/>
    </row>
    <row r="19" spans="1:13" ht="16.5" customHeight="1" x14ac:dyDescent="0.25">
      <c r="A19" s="67" t="s">
        <v>91</v>
      </c>
      <c r="B19" s="1"/>
      <c r="C19" s="1"/>
      <c r="D19" s="1"/>
      <c r="E19" s="1"/>
      <c r="F19" s="1"/>
      <c r="G19" s="1"/>
      <c r="H19" s="1"/>
      <c r="I19" s="1"/>
      <c r="J19" s="1"/>
      <c r="K19" s="1"/>
      <c r="L19" s="1"/>
      <c r="M19" s="1"/>
    </row>
    <row r="20" spans="1:13" ht="16.5" customHeight="1" x14ac:dyDescent="0.25">
      <c r="A20" s="85" t="s">
        <v>26</v>
      </c>
      <c r="B20" s="1"/>
      <c r="C20" s="124"/>
      <c r="D20" s="160"/>
      <c r="E20" s="124"/>
      <c r="F20" s="160"/>
      <c r="G20" s="124"/>
      <c r="H20" s="160"/>
      <c r="I20" s="124"/>
      <c r="J20" s="160"/>
      <c r="K20" s="224">
        <f>SUM(C20:I20)</f>
        <v>0</v>
      </c>
      <c r="L20" s="160"/>
      <c r="M20" s="124"/>
    </row>
    <row r="21" spans="1:13" ht="16.5" customHeight="1" thickBot="1" x14ac:dyDescent="0.3">
      <c r="A21" s="85" t="s">
        <v>27</v>
      </c>
      <c r="B21" s="1"/>
      <c r="C21" s="164"/>
      <c r="D21" s="160"/>
      <c r="E21" s="164"/>
      <c r="F21" s="160"/>
      <c r="G21" s="164"/>
      <c r="H21" s="160"/>
      <c r="I21" s="164"/>
      <c r="J21" s="160"/>
      <c r="K21" s="224">
        <f>SUM(C21:I21)</f>
        <v>0</v>
      </c>
      <c r="L21" s="160"/>
      <c r="M21" s="164"/>
    </row>
    <row r="22" spans="1:13" ht="16.5" thickBot="1" x14ac:dyDescent="0.3">
      <c r="A22" s="109" t="s">
        <v>95</v>
      </c>
      <c r="B22" s="1"/>
      <c r="C22" s="165">
        <f>SUM(C20:C21)</f>
        <v>0</v>
      </c>
      <c r="D22" s="160"/>
      <c r="E22" s="166">
        <f>SUM(E20:E21)</f>
        <v>0</v>
      </c>
      <c r="F22" s="160"/>
      <c r="G22" s="166">
        <f>SUM(G20:G21)</f>
        <v>0</v>
      </c>
      <c r="H22" s="160"/>
      <c r="I22" s="166">
        <f>SUM(I20:I21)</f>
        <v>0</v>
      </c>
      <c r="J22" s="160"/>
      <c r="K22" s="166">
        <f>SUM(K20:K21)</f>
        <v>0</v>
      </c>
      <c r="L22" s="160"/>
      <c r="M22" s="166">
        <f>SUM(M20:M21)</f>
        <v>0</v>
      </c>
    </row>
    <row r="23" spans="1:13" ht="9" customHeight="1" thickBot="1" x14ac:dyDescent="0.3">
      <c r="A23" s="109"/>
      <c r="B23" s="1"/>
      <c r="C23" s="160"/>
      <c r="D23" s="160"/>
      <c r="E23" s="160"/>
      <c r="F23" s="160"/>
      <c r="G23" s="160"/>
      <c r="H23" s="160"/>
      <c r="I23" s="160"/>
      <c r="J23" s="160"/>
      <c r="K23" s="160"/>
      <c r="L23" s="160"/>
      <c r="M23" s="160"/>
    </row>
    <row r="24" spans="1:13" ht="16.5" thickBot="1" x14ac:dyDescent="0.3">
      <c r="A24" s="109" t="s">
        <v>96</v>
      </c>
      <c r="B24" s="1"/>
      <c r="C24" s="166">
        <f>C17+C22</f>
        <v>8745</v>
      </c>
      <c r="D24" s="160"/>
      <c r="E24" s="166">
        <f>E17+E22</f>
        <v>0</v>
      </c>
      <c r="F24" s="160"/>
      <c r="G24" s="166">
        <f>G17+G22</f>
        <v>0</v>
      </c>
      <c r="H24" s="160"/>
      <c r="I24" s="166">
        <f>I17+I22</f>
        <v>0</v>
      </c>
      <c r="J24" s="160"/>
      <c r="K24" s="166">
        <f>K17+K22</f>
        <v>8745</v>
      </c>
      <c r="L24" s="160"/>
      <c r="M24" s="166">
        <f>M17+M22</f>
        <v>12655</v>
      </c>
    </row>
    <row r="25" spans="1:13" x14ac:dyDescent="0.2">
      <c r="A25" s="1"/>
      <c r="B25" s="1"/>
      <c r="C25" s="1"/>
      <c r="D25" s="1"/>
      <c r="E25" s="1"/>
      <c r="F25" s="1"/>
      <c r="G25" s="1"/>
      <c r="H25" s="1"/>
      <c r="I25" s="1"/>
      <c r="J25" s="1"/>
      <c r="K25" s="220">
        <f>IF(K24='R&amp;P Accounts'!B28,0,"cross ref error")</f>
        <v>0</v>
      </c>
      <c r="L25" s="1"/>
      <c r="M25" s="1"/>
    </row>
    <row r="26" spans="1:13" x14ac:dyDescent="0.2">
      <c r="A26" s="1"/>
      <c r="B26" s="1"/>
      <c r="C26" s="1"/>
      <c r="D26" s="1"/>
      <c r="E26" s="1"/>
      <c r="F26" s="1"/>
      <c r="G26" s="1"/>
      <c r="H26" s="1"/>
      <c r="I26" s="1"/>
      <c r="J26" s="1"/>
      <c r="K26" s="1"/>
      <c r="L26" s="1"/>
      <c r="M26" s="1"/>
    </row>
    <row r="27" spans="1:13" ht="15" x14ac:dyDescent="0.2">
      <c r="A27" s="27" t="s">
        <v>92</v>
      </c>
      <c r="B27" s="1"/>
      <c r="C27" s="1"/>
      <c r="D27" s="1"/>
      <c r="E27" s="1"/>
      <c r="F27" s="1"/>
      <c r="G27" s="1"/>
      <c r="H27" s="1"/>
      <c r="I27" s="1"/>
      <c r="J27" s="1"/>
      <c r="K27" s="1"/>
      <c r="L27" s="1"/>
      <c r="M27" s="1"/>
    </row>
    <row r="28" spans="1:13" ht="16.5" customHeight="1" x14ac:dyDescent="0.25">
      <c r="A28" s="86" t="s">
        <v>28</v>
      </c>
      <c r="B28" s="1"/>
      <c r="C28" s="124"/>
      <c r="D28" s="160"/>
      <c r="E28" s="124"/>
      <c r="F28" s="160"/>
      <c r="G28" s="124"/>
      <c r="H28" s="160"/>
      <c r="I28" s="124"/>
      <c r="J28" s="160"/>
      <c r="K28" s="224">
        <f t="shared" ref="K28:K38" si="1">SUM(C28:I28)</f>
        <v>0</v>
      </c>
      <c r="L28" s="160"/>
      <c r="M28" s="124"/>
    </row>
    <row r="29" spans="1:13" ht="16.5" customHeight="1" x14ac:dyDescent="0.25">
      <c r="A29" s="86" t="s">
        <v>115</v>
      </c>
      <c r="B29" s="1"/>
      <c r="C29" s="124"/>
      <c r="D29" s="160"/>
      <c r="E29" s="124"/>
      <c r="F29" s="160"/>
      <c r="G29" s="124"/>
      <c r="H29" s="160"/>
      <c r="I29" s="124"/>
      <c r="J29" s="160"/>
      <c r="K29" s="224">
        <f t="shared" si="1"/>
        <v>0</v>
      </c>
      <c r="L29" s="160"/>
      <c r="M29" s="124"/>
    </row>
    <row r="30" spans="1:13" ht="16.5" customHeight="1" x14ac:dyDescent="0.25">
      <c r="A30" s="86" t="s">
        <v>29</v>
      </c>
      <c r="B30" s="1"/>
      <c r="C30" s="162"/>
      <c r="D30" s="160"/>
      <c r="E30" s="162"/>
      <c r="F30" s="160"/>
      <c r="G30" s="162"/>
      <c r="H30" s="160"/>
      <c r="I30" s="162"/>
      <c r="J30" s="160"/>
      <c r="K30" s="224">
        <f t="shared" si="1"/>
        <v>0</v>
      </c>
      <c r="L30" s="160"/>
      <c r="M30" s="162"/>
    </row>
    <row r="31" spans="1:13" ht="16.5" customHeight="1" x14ac:dyDescent="0.25">
      <c r="A31" s="86" t="s">
        <v>30</v>
      </c>
      <c r="B31" s="1"/>
      <c r="C31" s="162">
        <v>13228</v>
      </c>
      <c r="D31" s="160"/>
      <c r="E31" s="162"/>
      <c r="F31" s="160"/>
      <c r="G31" s="162"/>
      <c r="H31" s="160"/>
      <c r="I31" s="162"/>
      <c r="J31" s="160"/>
      <c r="K31" s="224">
        <f t="shared" si="1"/>
        <v>13228</v>
      </c>
      <c r="L31" s="160"/>
      <c r="M31" s="162">
        <v>9295</v>
      </c>
    </row>
    <row r="32" spans="1:13" ht="16.5" customHeight="1" x14ac:dyDescent="0.25">
      <c r="A32" s="86" t="s">
        <v>31</v>
      </c>
      <c r="B32" s="1"/>
      <c r="C32" s="162"/>
      <c r="D32" s="160"/>
      <c r="E32" s="162"/>
      <c r="F32" s="160"/>
      <c r="G32" s="162"/>
      <c r="H32" s="160"/>
      <c r="I32" s="162"/>
      <c r="J32" s="160"/>
      <c r="K32" s="224">
        <f t="shared" si="1"/>
        <v>0</v>
      </c>
      <c r="L32" s="160"/>
      <c r="M32" s="162"/>
    </row>
    <row r="33" spans="1:14" ht="16.5" customHeight="1" x14ac:dyDescent="0.25">
      <c r="A33" s="86" t="s">
        <v>32</v>
      </c>
      <c r="B33" s="1"/>
      <c r="C33" s="162"/>
      <c r="D33" s="160"/>
      <c r="E33" s="162"/>
      <c r="F33" s="160"/>
      <c r="G33" s="162"/>
      <c r="H33" s="160"/>
      <c r="I33" s="162"/>
      <c r="J33" s="160"/>
      <c r="K33" s="224">
        <f t="shared" si="1"/>
        <v>0</v>
      </c>
      <c r="L33" s="160"/>
      <c r="M33" s="162"/>
    </row>
    <row r="34" spans="1:14" ht="16.5" customHeight="1" x14ac:dyDescent="0.25">
      <c r="A34" s="87" t="s">
        <v>33</v>
      </c>
      <c r="B34" s="1"/>
      <c r="C34" s="162"/>
      <c r="D34" s="160"/>
      <c r="E34" s="162"/>
      <c r="F34" s="160"/>
      <c r="G34" s="162"/>
      <c r="H34" s="160"/>
      <c r="I34" s="162"/>
      <c r="J34" s="160"/>
      <c r="K34" s="224">
        <f t="shared" si="1"/>
        <v>0</v>
      </c>
      <c r="L34" s="160"/>
      <c r="M34" s="162"/>
    </row>
    <row r="35" spans="1:14" ht="17.25" customHeight="1" x14ac:dyDescent="0.25">
      <c r="A35" s="87" t="s">
        <v>34</v>
      </c>
      <c r="B35" s="1"/>
      <c r="C35" s="162"/>
      <c r="D35" s="160"/>
      <c r="E35" s="162"/>
      <c r="F35" s="160"/>
      <c r="G35" s="162"/>
      <c r="H35" s="160"/>
      <c r="I35" s="162"/>
      <c r="J35" s="160"/>
      <c r="K35" s="224">
        <f t="shared" si="1"/>
        <v>0</v>
      </c>
      <c r="L35" s="160"/>
      <c r="M35" s="162"/>
    </row>
    <row r="36" spans="1:14" ht="17.25" customHeight="1" x14ac:dyDescent="0.25">
      <c r="A36" s="87" t="s">
        <v>35</v>
      </c>
      <c r="B36" s="1"/>
      <c r="C36" s="162"/>
      <c r="D36" s="160"/>
      <c r="E36" s="162"/>
      <c r="F36" s="160"/>
      <c r="G36" s="162"/>
      <c r="H36" s="160"/>
      <c r="I36" s="162"/>
      <c r="J36" s="160"/>
      <c r="K36" s="224">
        <f t="shared" si="1"/>
        <v>0</v>
      </c>
      <c r="L36" s="160"/>
      <c r="M36" s="162"/>
    </row>
    <row r="37" spans="1:14" ht="15" x14ac:dyDescent="0.25">
      <c r="A37" s="87" t="s">
        <v>162</v>
      </c>
      <c r="B37" s="1"/>
      <c r="C37" s="162">
        <v>97</v>
      </c>
      <c r="D37" s="160"/>
      <c r="E37" s="162"/>
      <c r="F37" s="160"/>
      <c r="G37" s="162"/>
      <c r="H37" s="160"/>
      <c r="I37" s="162"/>
      <c r="J37" s="160"/>
      <c r="K37" s="224">
        <f t="shared" si="1"/>
        <v>97</v>
      </c>
      <c r="L37" s="160"/>
      <c r="M37" s="162"/>
    </row>
    <row r="38" spans="1:14" ht="15.75" thickBot="1" x14ac:dyDescent="0.3">
      <c r="A38" s="110"/>
      <c r="B38" s="1"/>
      <c r="C38" s="162"/>
      <c r="D38" s="160"/>
      <c r="E38" s="162"/>
      <c r="F38" s="160"/>
      <c r="G38" s="162"/>
      <c r="H38" s="160"/>
      <c r="I38" s="162"/>
      <c r="J38" s="160"/>
      <c r="K38" s="224">
        <f t="shared" si="1"/>
        <v>0</v>
      </c>
      <c r="L38" s="160"/>
      <c r="M38" s="162"/>
    </row>
    <row r="39" spans="1:14" ht="16.5" customHeight="1" thickBot="1" x14ac:dyDescent="0.3">
      <c r="A39" s="13" t="s">
        <v>95</v>
      </c>
      <c r="B39" s="1"/>
      <c r="C39" s="163">
        <f>SUM(C28:C38)</f>
        <v>13325</v>
      </c>
      <c r="D39" s="160"/>
      <c r="E39" s="159">
        <f>SUM(E28:E38)</f>
        <v>0</v>
      </c>
      <c r="F39" s="160"/>
      <c r="G39" s="159">
        <f>SUM(G28:G38)</f>
        <v>0</v>
      </c>
      <c r="H39" s="160"/>
      <c r="I39" s="159">
        <f>SUM(I28:I38)</f>
        <v>0</v>
      </c>
      <c r="J39" s="160"/>
      <c r="K39" s="159">
        <f>SUM(K28:K38)</f>
        <v>13325</v>
      </c>
      <c r="L39" s="160"/>
      <c r="M39" s="159">
        <f>SUM(M28:M38)</f>
        <v>9295</v>
      </c>
    </row>
    <row r="40" spans="1:14" x14ac:dyDescent="0.2">
      <c r="A40" s="1"/>
      <c r="B40" s="1"/>
      <c r="C40" s="30"/>
      <c r="D40" s="1"/>
      <c r="E40" s="1"/>
      <c r="F40" s="1"/>
      <c r="G40" s="1"/>
      <c r="H40" s="1"/>
      <c r="I40" s="1"/>
      <c r="J40" s="1"/>
      <c r="K40" s="220">
        <f>IF(K39='R&amp;P Accounts'!B42,0,"cross ref error")</f>
        <v>0</v>
      </c>
      <c r="L40" s="1"/>
      <c r="M40" s="1"/>
    </row>
    <row r="41" spans="1:14" ht="30" customHeight="1" x14ac:dyDescent="0.25">
      <c r="A41" s="67" t="s">
        <v>93</v>
      </c>
      <c r="B41" s="1"/>
      <c r="C41" s="30"/>
      <c r="D41" s="1"/>
      <c r="E41" s="1"/>
      <c r="F41" s="1"/>
      <c r="G41" s="1"/>
      <c r="H41" s="1"/>
      <c r="I41" s="1"/>
      <c r="J41" s="1"/>
      <c r="K41" s="1"/>
      <c r="L41" s="1"/>
      <c r="M41" s="1"/>
    </row>
    <row r="42" spans="1:14" ht="17.25" customHeight="1" x14ac:dyDescent="0.25">
      <c r="A42" s="86" t="s">
        <v>36</v>
      </c>
      <c r="B42" s="1"/>
      <c r="C42" s="162"/>
      <c r="D42" s="160"/>
      <c r="E42" s="162"/>
      <c r="F42" s="160"/>
      <c r="G42" s="162"/>
      <c r="H42" s="160"/>
      <c r="I42" s="162"/>
      <c r="J42" s="160"/>
      <c r="K42" s="224">
        <f>SUM(C42:I42)</f>
        <v>0</v>
      </c>
      <c r="L42" s="160"/>
      <c r="M42" s="162"/>
    </row>
    <row r="43" spans="1:14" ht="16.5" customHeight="1" thickBot="1" x14ac:dyDescent="0.3">
      <c r="A43" s="86" t="s">
        <v>37</v>
      </c>
      <c r="B43" s="1"/>
      <c r="C43" s="162"/>
      <c r="D43" s="160"/>
      <c r="E43" s="162"/>
      <c r="F43" s="160"/>
      <c r="G43" s="162"/>
      <c r="H43" s="160"/>
      <c r="I43" s="162"/>
      <c r="J43" s="160"/>
      <c r="K43" s="224">
        <f>SUM(C43:I43)</f>
        <v>0</v>
      </c>
      <c r="L43" s="160"/>
      <c r="M43" s="162"/>
    </row>
    <row r="44" spans="1:14" ht="16.5" customHeight="1" thickBot="1" x14ac:dyDescent="0.3">
      <c r="A44" s="13" t="s">
        <v>94</v>
      </c>
      <c r="B44" s="1"/>
      <c r="C44" s="163">
        <f>C42+C43</f>
        <v>0</v>
      </c>
      <c r="D44" s="160"/>
      <c r="E44" s="159">
        <f>E42+E43</f>
        <v>0</v>
      </c>
      <c r="F44" s="160"/>
      <c r="G44" s="159">
        <f>G42+G43</f>
        <v>0</v>
      </c>
      <c r="H44" s="160"/>
      <c r="I44" s="159">
        <f>I42+I43</f>
        <v>0</v>
      </c>
      <c r="J44" s="160"/>
      <c r="K44" s="159">
        <f>K42+K43</f>
        <v>0</v>
      </c>
      <c r="L44" s="160"/>
      <c r="M44" s="159">
        <f>M42+M43</f>
        <v>0</v>
      </c>
    </row>
    <row r="45" spans="1:14" ht="17.25" customHeight="1" thickBot="1" x14ac:dyDescent="0.25">
      <c r="A45" s="1"/>
      <c r="B45" s="1"/>
      <c r="C45" s="134"/>
      <c r="D45" s="133"/>
      <c r="E45" s="133"/>
      <c r="F45" s="133"/>
      <c r="G45" s="133"/>
      <c r="H45" s="133"/>
      <c r="I45" s="133"/>
      <c r="J45" s="133"/>
      <c r="K45" s="220">
        <f>IF(K44='R&amp;P Accounts'!B47,0,"cross ref error")</f>
        <v>0</v>
      </c>
      <c r="L45" s="133"/>
      <c r="M45" s="133"/>
    </row>
    <row r="46" spans="1:14" ht="16.5" customHeight="1" thickBot="1" x14ac:dyDescent="0.3">
      <c r="A46" s="111" t="s">
        <v>12</v>
      </c>
      <c r="B46" s="1"/>
      <c r="C46" s="159">
        <f>+C44+C39</f>
        <v>13325</v>
      </c>
      <c r="D46" s="160"/>
      <c r="E46" s="159">
        <f>+E44+E39</f>
        <v>0</v>
      </c>
      <c r="F46" s="160"/>
      <c r="G46" s="159">
        <f>+G44+G39</f>
        <v>0</v>
      </c>
      <c r="H46" s="160"/>
      <c r="I46" s="159">
        <f>+I44+I39</f>
        <v>0</v>
      </c>
      <c r="J46" s="160"/>
      <c r="K46" s="159">
        <f>+K44+K39</f>
        <v>13325</v>
      </c>
      <c r="L46" s="160"/>
      <c r="M46" s="159">
        <f>+M44+M39</f>
        <v>9295</v>
      </c>
      <c r="N46" s="161"/>
    </row>
    <row r="47" spans="1:14" ht="17.25" customHeight="1" thickBot="1" x14ac:dyDescent="0.25">
      <c r="A47" s="1"/>
      <c r="B47" s="1"/>
      <c r="C47" s="134"/>
      <c r="D47" s="133"/>
      <c r="E47" s="133"/>
      <c r="F47" s="133"/>
      <c r="G47" s="133"/>
      <c r="H47" s="133"/>
      <c r="I47" s="133"/>
      <c r="J47" s="133"/>
      <c r="K47" s="220">
        <f>IF(K46='R&amp;P Accounts'!B49,0,"cross ref error")</f>
        <v>0</v>
      </c>
      <c r="L47" s="133"/>
      <c r="M47" s="133"/>
    </row>
    <row r="48" spans="1:14" ht="18.75" customHeight="1" thickBot="1" x14ac:dyDescent="0.3">
      <c r="A48" s="40" t="s">
        <v>106</v>
      </c>
      <c r="B48" s="1"/>
      <c r="C48" s="157">
        <f>+C24-C46</f>
        <v>-4580</v>
      </c>
      <c r="D48" s="158"/>
      <c r="E48" s="157">
        <f>+E24-E46</f>
        <v>0</v>
      </c>
      <c r="F48" s="158"/>
      <c r="G48" s="157">
        <f>+G24-G46</f>
        <v>0</v>
      </c>
      <c r="H48" s="158"/>
      <c r="I48" s="157">
        <f>+I24-I46</f>
        <v>0</v>
      </c>
      <c r="J48" s="158"/>
      <c r="K48" s="157">
        <f>+K24-K46</f>
        <v>-4580</v>
      </c>
      <c r="L48" s="158"/>
      <c r="M48" s="157">
        <f>+M24-M46</f>
        <v>3360</v>
      </c>
    </row>
    <row r="49" spans="1:13" ht="14.25" customHeight="1" thickBot="1" x14ac:dyDescent="0.3">
      <c r="A49" s="40"/>
      <c r="B49" s="1"/>
      <c r="C49" s="222"/>
      <c r="D49" s="158"/>
      <c r="E49" s="222"/>
      <c r="F49" s="158"/>
      <c r="G49" s="222"/>
      <c r="H49" s="158"/>
      <c r="I49" s="222"/>
      <c r="J49" s="158"/>
      <c r="K49" s="222"/>
      <c r="L49" s="158"/>
      <c r="M49" s="222"/>
    </row>
    <row r="50" spans="1:13" ht="18.75" customHeight="1" thickBot="1" x14ac:dyDescent="0.3">
      <c r="A50" s="97" t="s">
        <v>122</v>
      </c>
      <c r="B50" s="1"/>
      <c r="C50" s="157"/>
      <c r="D50" s="158"/>
      <c r="E50" s="223"/>
      <c r="F50" s="158"/>
      <c r="G50" s="223"/>
      <c r="H50" s="158"/>
      <c r="I50" s="223"/>
      <c r="J50" s="158"/>
      <c r="K50" s="223">
        <f>SUM(C50:I50)</f>
        <v>0</v>
      </c>
      <c r="L50" s="158"/>
      <c r="M50" s="223"/>
    </row>
    <row r="51" spans="1:13" ht="14.25" customHeight="1" thickBot="1" x14ac:dyDescent="0.3">
      <c r="A51" s="97"/>
      <c r="B51" s="1"/>
      <c r="C51" s="143"/>
      <c r="D51" s="158"/>
      <c r="E51" s="158"/>
      <c r="F51" s="158"/>
      <c r="G51" s="158"/>
      <c r="H51" s="158"/>
      <c r="I51" s="158"/>
      <c r="J51" s="158"/>
      <c r="K51" s="158"/>
      <c r="L51" s="158"/>
      <c r="M51" s="158"/>
    </row>
    <row r="52" spans="1:13" ht="18.75" customHeight="1" thickBot="1" x14ac:dyDescent="0.3">
      <c r="A52" s="13" t="s">
        <v>41</v>
      </c>
      <c r="B52" s="1"/>
      <c r="C52" s="157">
        <f>C48+C50</f>
        <v>-4580</v>
      </c>
      <c r="D52" s="158"/>
      <c r="E52" s="157">
        <f>E48+E50</f>
        <v>0</v>
      </c>
      <c r="F52" s="158"/>
      <c r="G52" s="157">
        <f>G48+G50</f>
        <v>0</v>
      </c>
      <c r="H52" s="158"/>
      <c r="I52" s="157">
        <f>I48+I50</f>
        <v>0</v>
      </c>
      <c r="J52" s="158"/>
      <c r="K52" s="157">
        <f>K48+K50</f>
        <v>-4580</v>
      </c>
      <c r="L52" s="158"/>
      <c r="M52" s="157">
        <f>M48+M50</f>
        <v>3360</v>
      </c>
    </row>
    <row r="53" spans="1:13" x14ac:dyDescent="0.2">
      <c r="A53" s="1"/>
      <c r="B53" s="1"/>
      <c r="C53" s="30"/>
      <c r="D53" s="1"/>
      <c r="E53" s="1"/>
      <c r="F53" s="1"/>
      <c r="G53" s="1"/>
      <c r="H53" s="1"/>
      <c r="I53" s="1"/>
      <c r="J53" s="1"/>
      <c r="K53" s="220">
        <f>IF(K52='R&amp;P Accounts'!B55,0,"cross ref error")</f>
        <v>0</v>
      </c>
      <c r="L53" s="1"/>
      <c r="M53" s="1"/>
    </row>
    <row r="55" spans="1:13" ht="15.75" x14ac:dyDescent="0.25">
      <c r="A55" s="182" t="s">
        <v>108</v>
      </c>
    </row>
    <row r="56" spans="1:13" x14ac:dyDescent="0.2">
      <c r="A56" s="343" t="s">
        <v>169</v>
      </c>
      <c r="B56" s="344"/>
      <c r="C56" s="344"/>
      <c r="D56" s="344"/>
      <c r="E56" s="344"/>
      <c r="F56" s="344"/>
      <c r="G56" s="344"/>
      <c r="H56" s="344"/>
      <c r="I56" s="344"/>
      <c r="J56" s="344"/>
      <c r="K56" s="344"/>
      <c r="L56" s="344"/>
      <c r="M56" s="345"/>
    </row>
    <row r="57" spans="1:13" x14ac:dyDescent="0.2">
      <c r="A57" s="346"/>
      <c r="B57" s="347"/>
      <c r="C57" s="347"/>
      <c r="D57" s="347"/>
      <c r="E57" s="347"/>
      <c r="F57" s="347"/>
      <c r="G57" s="347"/>
      <c r="H57" s="347"/>
      <c r="I57" s="347"/>
      <c r="J57" s="347"/>
      <c r="K57" s="347"/>
      <c r="L57" s="347"/>
      <c r="M57" s="348"/>
    </row>
    <row r="58" spans="1:13" x14ac:dyDescent="0.2">
      <c r="A58" s="346"/>
      <c r="B58" s="347"/>
      <c r="C58" s="347"/>
      <c r="D58" s="347"/>
      <c r="E58" s="347"/>
      <c r="F58" s="347"/>
      <c r="G58" s="347"/>
      <c r="H58" s="347"/>
      <c r="I58" s="347"/>
      <c r="J58" s="347"/>
      <c r="K58" s="347"/>
      <c r="L58" s="347"/>
      <c r="M58" s="348"/>
    </row>
    <row r="59" spans="1:13" x14ac:dyDescent="0.2">
      <c r="A59" s="346"/>
      <c r="B59" s="347"/>
      <c r="C59" s="347"/>
      <c r="D59" s="347"/>
      <c r="E59" s="347"/>
      <c r="F59" s="347"/>
      <c r="G59" s="347"/>
      <c r="H59" s="347"/>
      <c r="I59" s="347"/>
      <c r="J59" s="347"/>
      <c r="K59" s="347"/>
      <c r="L59" s="347"/>
      <c r="M59" s="348"/>
    </row>
    <row r="60" spans="1:13" x14ac:dyDescent="0.2">
      <c r="A60" s="346"/>
      <c r="B60" s="347"/>
      <c r="C60" s="347"/>
      <c r="D60" s="347"/>
      <c r="E60" s="347"/>
      <c r="F60" s="347"/>
      <c r="G60" s="347"/>
      <c r="H60" s="347"/>
      <c r="I60" s="347"/>
      <c r="J60" s="347"/>
      <c r="K60" s="347"/>
      <c r="L60" s="347"/>
      <c r="M60" s="348"/>
    </row>
    <row r="61" spans="1:13" x14ac:dyDescent="0.2">
      <c r="A61" s="346"/>
      <c r="B61" s="347"/>
      <c r="C61" s="347"/>
      <c r="D61" s="347"/>
      <c r="E61" s="347"/>
      <c r="F61" s="347"/>
      <c r="G61" s="347"/>
      <c r="H61" s="347"/>
      <c r="I61" s="347"/>
      <c r="J61" s="347"/>
      <c r="K61" s="347"/>
      <c r="L61" s="347"/>
      <c r="M61" s="348"/>
    </row>
    <row r="62" spans="1:13" x14ac:dyDescent="0.2">
      <c r="A62" s="346"/>
      <c r="B62" s="347"/>
      <c r="C62" s="347"/>
      <c r="D62" s="347"/>
      <c r="E62" s="347"/>
      <c r="F62" s="347"/>
      <c r="G62" s="347"/>
      <c r="H62" s="347"/>
      <c r="I62" s="347"/>
      <c r="J62" s="347"/>
      <c r="K62" s="347"/>
      <c r="L62" s="347"/>
      <c r="M62" s="348"/>
    </row>
    <row r="63" spans="1:13" x14ac:dyDescent="0.2">
      <c r="A63" s="346"/>
      <c r="B63" s="347"/>
      <c r="C63" s="347"/>
      <c r="D63" s="347"/>
      <c r="E63" s="347"/>
      <c r="F63" s="347"/>
      <c r="G63" s="347"/>
      <c r="H63" s="347"/>
      <c r="I63" s="347"/>
      <c r="J63" s="347"/>
      <c r="K63" s="347"/>
      <c r="L63" s="347"/>
      <c r="M63" s="348"/>
    </row>
    <row r="64" spans="1:13" x14ac:dyDescent="0.2">
      <c r="A64" s="349"/>
      <c r="B64" s="350"/>
      <c r="C64" s="350"/>
      <c r="D64" s="350"/>
      <c r="E64" s="350"/>
      <c r="F64" s="350"/>
      <c r="G64" s="350"/>
      <c r="H64" s="350"/>
      <c r="I64" s="350"/>
      <c r="J64" s="350"/>
      <c r="K64" s="350"/>
      <c r="L64" s="350"/>
      <c r="M64" s="351"/>
    </row>
  </sheetData>
  <mergeCells count="6">
    <mergeCell ref="A56:M64"/>
    <mergeCell ref="C1:K1"/>
    <mergeCell ref="A5:E5"/>
    <mergeCell ref="M1:N1"/>
    <mergeCell ref="A2:L2"/>
    <mergeCell ref="H3:K3"/>
  </mergeCells>
  <phoneticPr fontId="14" type="noConversion"/>
  <pageMargins left="0.75" right="0.75" top="1" bottom="1" header="0.5" footer="0.5"/>
  <pageSetup paperSize="9" scale="54" orientation="portrait" r:id="rId1"/>
  <headerFooter alignWithMargins="0">
    <oddHeader>&amp;L&amp;"Aptos"&amp;10&amp;K0000FF TechnipFMC | Internal&amp;1#_x000D_&amp;"Arialri"&amp;10&amp;K000000APPENDIX 2</oddHeader>
    <oddFooter>&amp;L&amp;F&amp;A&amp;RDecember  2007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64"/>
  <sheetViews>
    <sheetView zoomScale="80" workbookViewId="0">
      <selection activeCell="T53" sqref="T53"/>
    </sheetView>
  </sheetViews>
  <sheetFormatPr defaultColWidth="9.140625" defaultRowHeight="12.75" x14ac:dyDescent="0.2"/>
  <cols>
    <col min="1" max="1" width="49" style="1" customWidth="1"/>
    <col min="2" max="2" width="1.5703125" style="1" customWidth="1"/>
    <col min="3" max="3" width="15.42578125" style="30" customWidth="1"/>
    <col min="4" max="4" width="1.7109375" style="1" customWidth="1"/>
    <col min="5" max="5" width="15.42578125" style="1" customWidth="1"/>
    <col min="6" max="6" width="1.5703125" style="1" customWidth="1"/>
    <col min="7" max="7" width="15.42578125" style="1" customWidth="1"/>
    <col min="8" max="8" width="1.42578125" style="1" customWidth="1"/>
    <col min="9" max="9" width="15.42578125" style="1" customWidth="1"/>
    <col min="10" max="10" width="1.5703125" style="1" customWidth="1"/>
    <col min="11" max="11" width="14.7109375" style="1" customWidth="1"/>
    <col min="12" max="12" width="1.7109375" style="1" customWidth="1"/>
    <col min="13" max="13" width="14.7109375" style="1" customWidth="1"/>
    <col min="14" max="16384" width="9.140625" style="1"/>
  </cols>
  <sheetData>
    <row r="1" spans="1:14" ht="27.75" customHeight="1" x14ac:dyDescent="0.3">
      <c r="C1" s="250" t="str">
        <f>'R&amp;P Accounts'!B2</f>
        <v>Clermiston Primary Parent Council</v>
      </c>
      <c r="D1" s="250"/>
      <c r="E1" s="250"/>
      <c r="F1" s="250"/>
      <c r="G1" s="250"/>
      <c r="H1" s="250"/>
      <c r="I1" s="250"/>
      <c r="J1" s="250"/>
      <c r="K1" s="250"/>
      <c r="M1" s="326" t="str">
        <f>'R&amp;P Accounts'!L2</f>
        <v>SC052722</v>
      </c>
      <c r="N1" s="326"/>
    </row>
    <row r="2" spans="1:14" ht="10.5" customHeight="1" x14ac:dyDescent="0.2">
      <c r="A2" s="308"/>
      <c r="B2" s="308"/>
      <c r="C2" s="308"/>
      <c r="D2" s="308"/>
      <c r="E2" s="308"/>
      <c r="F2" s="308"/>
      <c r="G2" s="308"/>
      <c r="H2" s="308"/>
      <c r="I2" s="308"/>
      <c r="J2" s="308"/>
      <c r="K2" s="308"/>
      <c r="L2" s="308"/>
    </row>
    <row r="3" spans="1:14" s="46" customFormat="1" ht="26.25" customHeight="1" x14ac:dyDescent="0.2">
      <c r="A3" s="42" t="s">
        <v>112</v>
      </c>
      <c r="B3" s="42"/>
      <c r="C3" s="43"/>
      <c r="D3" s="42"/>
      <c r="E3" s="42"/>
      <c r="F3" s="42"/>
      <c r="G3" s="42"/>
      <c r="H3" s="327"/>
      <c r="I3" s="327"/>
      <c r="J3" s="327"/>
      <c r="K3" s="327"/>
      <c r="L3" s="81"/>
      <c r="M3" s="45"/>
    </row>
    <row r="4" spans="1:14" ht="15" customHeight="1" x14ac:dyDescent="0.2">
      <c r="A4" s="308"/>
      <c r="B4" s="308"/>
      <c r="C4" s="308"/>
      <c r="D4" s="308"/>
      <c r="E4" s="308"/>
      <c r="F4" s="308"/>
      <c r="G4" s="308"/>
      <c r="H4" s="308"/>
      <c r="I4" s="308"/>
      <c r="J4" s="308"/>
      <c r="K4" s="308"/>
      <c r="L4" s="308"/>
    </row>
    <row r="5" spans="1:14" ht="20.100000000000001" customHeight="1" x14ac:dyDescent="0.2">
      <c r="A5" s="342" t="s">
        <v>128</v>
      </c>
      <c r="B5" s="342"/>
      <c r="C5" s="342"/>
      <c r="D5" s="342"/>
      <c r="E5" s="342"/>
      <c r="F5" s="38"/>
      <c r="G5" s="38"/>
      <c r="H5" s="38"/>
      <c r="I5" s="38"/>
      <c r="J5" s="12"/>
      <c r="K5" s="84"/>
      <c r="L5" s="84"/>
    </row>
    <row r="6" spans="1:14" ht="54" customHeight="1" x14ac:dyDescent="0.2">
      <c r="A6" s="70"/>
      <c r="B6" s="70"/>
      <c r="C6" s="115" t="s">
        <v>163</v>
      </c>
      <c r="D6" s="115"/>
      <c r="E6" s="115" t="s">
        <v>164</v>
      </c>
      <c r="F6" s="116"/>
      <c r="G6" s="115" t="s">
        <v>104</v>
      </c>
      <c r="H6" s="116"/>
      <c r="I6" s="115" t="s">
        <v>105</v>
      </c>
      <c r="J6" s="106"/>
    </row>
    <row r="7" spans="1:14" ht="54" customHeight="1" x14ac:dyDescent="0.2">
      <c r="A7" s="70"/>
      <c r="B7" s="70"/>
      <c r="C7" s="112"/>
      <c r="D7" s="112"/>
      <c r="E7" s="112"/>
      <c r="F7" s="107"/>
      <c r="G7" s="112"/>
      <c r="H7" s="107"/>
      <c r="I7" s="112"/>
      <c r="J7" s="106"/>
      <c r="K7" s="113" t="s">
        <v>99</v>
      </c>
      <c r="L7" s="84"/>
      <c r="M7" s="114" t="s">
        <v>100</v>
      </c>
    </row>
    <row r="8" spans="1:14" ht="19.5" customHeight="1" x14ac:dyDescent="0.2">
      <c r="A8" s="108" t="s">
        <v>90</v>
      </c>
      <c r="B8" s="12"/>
      <c r="C8" s="12"/>
      <c r="D8" s="12"/>
      <c r="E8" s="12"/>
      <c r="F8" s="12"/>
      <c r="G8" s="12"/>
      <c r="H8" s="12"/>
      <c r="I8" s="12"/>
      <c r="J8" s="12"/>
      <c r="K8" s="12"/>
      <c r="L8" s="12"/>
    </row>
    <row r="9" spans="1:14" ht="17.25" customHeight="1" x14ac:dyDescent="0.25">
      <c r="A9" s="85" t="s">
        <v>20</v>
      </c>
      <c r="C9" s="224">
        <v>1633</v>
      </c>
      <c r="D9" s="228"/>
      <c r="E9" s="224"/>
      <c r="F9" s="123"/>
      <c r="G9" s="224"/>
      <c r="H9" s="228"/>
      <c r="I9" s="224"/>
      <c r="J9" s="123"/>
      <c r="K9" s="224">
        <f>SUM(C9:I9)</f>
        <v>1633</v>
      </c>
      <c r="L9" s="175"/>
      <c r="M9" s="224"/>
    </row>
    <row r="10" spans="1:14" ht="17.25" customHeight="1" x14ac:dyDescent="0.25">
      <c r="A10" s="85" t="s">
        <v>21</v>
      </c>
      <c r="B10" s="69"/>
      <c r="C10" s="119"/>
      <c r="D10" s="120"/>
      <c r="E10" s="119"/>
      <c r="F10" s="120"/>
      <c r="G10" s="119"/>
      <c r="H10" s="123"/>
      <c r="I10" s="119"/>
      <c r="J10" s="123"/>
      <c r="K10" s="224">
        <f t="shared" ref="K10:K16" si="0">SUM(C10:I10)</f>
        <v>0</v>
      </c>
      <c r="L10" s="120"/>
      <c r="M10" s="176"/>
    </row>
    <row r="11" spans="1:14" ht="18" customHeight="1" x14ac:dyDescent="0.25">
      <c r="A11" s="85" t="s">
        <v>22</v>
      </c>
      <c r="B11" s="70"/>
      <c r="C11" s="119"/>
      <c r="D11" s="120"/>
      <c r="E11" s="119">
        <v>1000</v>
      </c>
      <c r="F11" s="120"/>
      <c r="G11" s="119"/>
      <c r="H11" s="123"/>
      <c r="I11" s="119"/>
      <c r="J11" s="123"/>
      <c r="K11" s="224">
        <f t="shared" si="0"/>
        <v>1000</v>
      </c>
      <c r="L11" s="120"/>
      <c r="M11" s="176"/>
    </row>
    <row r="12" spans="1:14" ht="16.5" customHeight="1" x14ac:dyDescent="0.25">
      <c r="A12" s="85" t="s">
        <v>23</v>
      </c>
      <c r="B12" s="70"/>
      <c r="C12" s="119"/>
      <c r="D12" s="120"/>
      <c r="E12" s="119"/>
      <c r="F12" s="120"/>
      <c r="G12" s="119"/>
      <c r="H12" s="123"/>
      <c r="I12" s="119"/>
      <c r="J12" s="123"/>
      <c r="K12" s="224">
        <f t="shared" si="0"/>
        <v>0</v>
      </c>
      <c r="L12" s="120"/>
      <c r="M12" s="176"/>
    </row>
    <row r="13" spans="1:14" ht="18" customHeight="1" x14ac:dyDescent="0.25">
      <c r="A13" s="85" t="s">
        <v>24</v>
      </c>
      <c r="B13" s="70"/>
      <c r="C13" s="119"/>
      <c r="D13" s="120"/>
      <c r="E13" s="119"/>
      <c r="F13" s="120"/>
      <c r="G13" s="119"/>
      <c r="H13" s="123"/>
      <c r="I13" s="119"/>
      <c r="J13" s="123"/>
      <c r="K13" s="224">
        <f t="shared" si="0"/>
        <v>0</v>
      </c>
      <c r="L13" s="120"/>
      <c r="M13" s="176"/>
    </row>
    <row r="14" spans="1:14" ht="29.25" customHeight="1" x14ac:dyDescent="0.25">
      <c r="A14" s="85" t="s">
        <v>25</v>
      </c>
      <c r="B14" s="70"/>
      <c r="C14" s="119"/>
      <c r="D14" s="120"/>
      <c r="E14" s="119"/>
      <c r="F14" s="120"/>
      <c r="G14" s="119"/>
      <c r="H14" s="123"/>
      <c r="I14" s="119"/>
      <c r="J14" s="123"/>
      <c r="K14" s="224">
        <f t="shared" si="0"/>
        <v>0</v>
      </c>
      <c r="L14" s="120"/>
      <c r="M14" s="176"/>
    </row>
    <row r="15" spans="1:14" ht="17.25" customHeight="1" x14ac:dyDescent="0.25">
      <c r="A15" s="85" t="s">
        <v>67</v>
      </c>
      <c r="C15" s="124"/>
      <c r="D15" s="160"/>
      <c r="E15" s="124"/>
      <c r="F15" s="160"/>
      <c r="G15" s="124"/>
      <c r="H15" s="160"/>
      <c r="I15" s="124"/>
      <c r="J15" s="160"/>
      <c r="K15" s="224">
        <f t="shared" si="0"/>
        <v>0</v>
      </c>
      <c r="L15" s="178"/>
      <c r="M15" s="177"/>
    </row>
    <row r="16" spans="1:14" ht="17.25" customHeight="1" thickBot="1" x14ac:dyDescent="0.3">
      <c r="A16" s="85" t="s">
        <v>68</v>
      </c>
      <c r="C16" s="225"/>
      <c r="D16" s="160"/>
      <c r="E16" s="225"/>
      <c r="F16" s="160"/>
      <c r="G16" s="225"/>
      <c r="H16" s="160"/>
      <c r="I16" s="225"/>
      <c r="J16" s="160"/>
      <c r="K16" s="224">
        <f t="shared" si="0"/>
        <v>0</v>
      </c>
      <c r="L16" s="178"/>
      <c r="M16" s="179"/>
    </row>
    <row r="17" spans="1:13" ht="18" customHeight="1" thickBot="1" x14ac:dyDescent="0.3">
      <c r="A17" s="109" t="s">
        <v>95</v>
      </c>
      <c r="B17" s="97"/>
      <c r="C17" s="226">
        <f>SUM(C9:C16)</f>
        <v>1633</v>
      </c>
      <c r="D17" s="227"/>
      <c r="E17" s="226">
        <f>SUM(E9:E16)</f>
        <v>1000</v>
      </c>
      <c r="F17" s="227"/>
      <c r="G17" s="226">
        <f>SUM(G9:G16)</f>
        <v>0</v>
      </c>
      <c r="H17" s="227"/>
      <c r="I17" s="226">
        <f>SUM(I9:I16)</f>
        <v>0</v>
      </c>
      <c r="J17" s="227"/>
      <c r="K17" s="226">
        <f>SUM(K9:K16)</f>
        <v>2633</v>
      </c>
      <c r="L17" s="227"/>
      <c r="M17" s="226">
        <f>SUM(M9:M16)</f>
        <v>0</v>
      </c>
    </row>
    <row r="18" spans="1:13" ht="15.75" customHeight="1" x14ac:dyDescent="0.2">
      <c r="A18" s="96"/>
      <c r="B18" s="96"/>
      <c r="C18" s="96"/>
      <c r="D18" s="96"/>
      <c r="E18" s="96"/>
      <c r="F18" s="96"/>
      <c r="G18" s="96"/>
      <c r="H18" s="96"/>
      <c r="I18" s="96"/>
      <c r="J18" s="96"/>
      <c r="K18" s="221">
        <f>IF(K17='R&amp;P Accounts'!D21,0,"cross ref error")</f>
        <v>0</v>
      </c>
      <c r="L18" s="96"/>
    </row>
    <row r="19" spans="1:13" ht="29.25" customHeight="1" x14ac:dyDescent="0.25">
      <c r="A19" s="67" t="s">
        <v>91</v>
      </c>
      <c r="C19" s="1"/>
    </row>
    <row r="20" spans="1:13" ht="16.5" customHeight="1" x14ac:dyDescent="0.25">
      <c r="A20" s="85" t="s">
        <v>26</v>
      </c>
      <c r="C20" s="124"/>
      <c r="D20" s="160"/>
      <c r="E20" s="124"/>
      <c r="F20" s="160"/>
      <c r="G20" s="124"/>
      <c r="H20" s="160"/>
      <c r="I20" s="124"/>
      <c r="J20" s="160"/>
      <c r="K20" s="224">
        <f>SUM(C20:I20)</f>
        <v>0</v>
      </c>
      <c r="L20" s="160"/>
      <c r="M20" s="124"/>
    </row>
    <row r="21" spans="1:13" ht="17.25" customHeight="1" thickBot="1" x14ac:dyDescent="0.3">
      <c r="A21" s="85" t="s">
        <v>27</v>
      </c>
      <c r="C21" s="164"/>
      <c r="D21" s="160"/>
      <c r="E21" s="164"/>
      <c r="F21" s="160"/>
      <c r="G21" s="164"/>
      <c r="H21" s="160"/>
      <c r="I21" s="164"/>
      <c r="J21" s="160"/>
      <c r="K21" s="224">
        <f>SUM(C21:I21)</f>
        <v>0</v>
      </c>
      <c r="L21" s="160"/>
      <c r="M21" s="164"/>
    </row>
    <row r="22" spans="1:13" ht="18" customHeight="1" thickBot="1" x14ac:dyDescent="0.3">
      <c r="A22" s="109" t="s">
        <v>95</v>
      </c>
      <c r="C22" s="165">
        <f>SUM(C20:C21)</f>
        <v>0</v>
      </c>
      <c r="D22" s="160"/>
      <c r="E22" s="166">
        <f>SUM(E20:E21)</f>
        <v>0</v>
      </c>
      <c r="F22" s="160"/>
      <c r="G22" s="166">
        <f>SUM(G20:G21)</f>
        <v>0</v>
      </c>
      <c r="H22" s="160"/>
      <c r="I22" s="166">
        <f>SUM(I20:I21)</f>
        <v>0</v>
      </c>
      <c r="J22" s="160"/>
      <c r="K22" s="166">
        <f>SUM(K20:K21)</f>
        <v>0</v>
      </c>
      <c r="L22" s="160"/>
      <c r="M22" s="166">
        <f>SUM(M20:M21)</f>
        <v>0</v>
      </c>
    </row>
    <row r="23" spans="1:13" ht="5.25" customHeight="1" thickBot="1" x14ac:dyDescent="0.3">
      <c r="A23" s="109"/>
      <c r="C23" s="160"/>
      <c r="D23" s="160"/>
      <c r="E23" s="160"/>
      <c r="F23" s="160"/>
      <c r="G23" s="160"/>
      <c r="H23" s="160"/>
      <c r="I23" s="160"/>
      <c r="J23" s="160"/>
      <c r="K23" s="160"/>
      <c r="L23" s="160"/>
      <c r="M23" s="160"/>
    </row>
    <row r="24" spans="1:13" ht="18" customHeight="1" thickBot="1" x14ac:dyDescent="0.3">
      <c r="A24" s="109" t="s">
        <v>96</v>
      </c>
      <c r="C24" s="166">
        <f>C17+C22</f>
        <v>1633</v>
      </c>
      <c r="D24" s="160"/>
      <c r="E24" s="166">
        <f>E17+E22</f>
        <v>1000</v>
      </c>
      <c r="F24" s="160"/>
      <c r="G24" s="166">
        <f>G17+G22</f>
        <v>0</v>
      </c>
      <c r="H24" s="160"/>
      <c r="I24" s="166">
        <f>I17+I22</f>
        <v>0</v>
      </c>
      <c r="J24" s="160"/>
      <c r="K24" s="166">
        <f>K17+K22</f>
        <v>2633</v>
      </c>
      <c r="L24" s="160"/>
      <c r="M24" s="166">
        <f>M17+M22</f>
        <v>0</v>
      </c>
    </row>
    <row r="25" spans="1:13" ht="19.5" customHeight="1" x14ac:dyDescent="0.2">
      <c r="C25" s="1"/>
      <c r="K25" s="220">
        <f>IF(K24='R&amp;P Accounts'!D28,0,"cross ref error")</f>
        <v>0</v>
      </c>
    </row>
    <row r="26" spans="1:13" ht="19.5" customHeight="1" x14ac:dyDescent="0.2">
      <c r="C26" s="1"/>
    </row>
    <row r="27" spans="1:13" ht="19.5" customHeight="1" x14ac:dyDescent="0.2">
      <c r="A27" s="27" t="s">
        <v>92</v>
      </c>
      <c r="C27" s="1"/>
    </row>
    <row r="28" spans="1:13" ht="17.25" customHeight="1" x14ac:dyDescent="0.25">
      <c r="A28" s="86" t="s">
        <v>28</v>
      </c>
      <c r="C28" s="124"/>
      <c r="D28" s="160"/>
      <c r="E28" s="124"/>
      <c r="F28" s="160"/>
      <c r="G28" s="124"/>
      <c r="H28" s="160"/>
      <c r="I28" s="124"/>
      <c r="J28" s="160"/>
      <c r="K28" s="224">
        <f t="shared" ref="K28:K38" si="1">SUM(C28:I28)</f>
        <v>0</v>
      </c>
      <c r="L28" s="160"/>
      <c r="M28" s="124"/>
    </row>
    <row r="29" spans="1:13" ht="16.5" customHeight="1" x14ac:dyDescent="0.25">
      <c r="A29" s="86" t="s">
        <v>115</v>
      </c>
      <c r="C29" s="124"/>
      <c r="D29" s="160"/>
      <c r="E29" s="124"/>
      <c r="F29" s="160"/>
      <c r="G29" s="124"/>
      <c r="H29" s="160"/>
      <c r="I29" s="124"/>
      <c r="J29" s="160"/>
      <c r="K29" s="224">
        <f t="shared" si="1"/>
        <v>0</v>
      </c>
      <c r="L29" s="160"/>
      <c r="M29" s="124"/>
    </row>
    <row r="30" spans="1:13" ht="17.25" customHeight="1" x14ac:dyDescent="0.25">
      <c r="A30" s="86" t="s">
        <v>29</v>
      </c>
      <c r="C30" s="162"/>
      <c r="D30" s="160"/>
      <c r="E30" s="162"/>
      <c r="F30" s="160"/>
      <c r="G30" s="162"/>
      <c r="H30" s="160"/>
      <c r="I30" s="162"/>
      <c r="J30" s="160"/>
      <c r="K30" s="224">
        <f t="shared" si="1"/>
        <v>0</v>
      </c>
      <c r="L30" s="160"/>
      <c r="M30" s="162"/>
    </row>
    <row r="31" spans="1:13" ht="17.25" customHeight="1" x14ac:dyDescent="0.25">
      <c r="A31" s="86" t="s">
        <v>30</v>
      </c>
      <c r="C31" s="162">
        <v>1633</v>
      </c>
      <c r="D31" s="160"/>
      <c r="E31" s="162">
        <v>1000</v>
      </c>
      <c r="F31" s="160"/>
      <c r="G31" s="162"/>
      <c r="H31" s="160"/>
      <c r="I31" s="162"/>
      <c r="J31" s="160"/>
      <c r="K31" s="224">
        <f t="shared" si="1"/>
        <v>2633</v>
      </c>
      <c r="L31" s="160"/>
      <c r="M31" s="162"/>
    </row>
    <row r="32" spans="1:13" ht="17.25" customHeight="1" x14ac:dyDescent="0.25">
      <c r="A32" s="86" t="s">
        <v>31</v>
      </c>
      <c r="C32" s="162"/>
      <c r="D32" s="160"/>
      <c r="E32" s="162"/>
      <c r="F32" s="160"/>
      <c r="G32" s="162"/>
      <c r="H32" s="160"/>
      <c r="I32" s="162"/>
      <c r="J32" s="160"/>
      <c r="K32" s="224">
        <f t="shared" si="1"/>
        <v>0</v>
      </c>
      <c r="L32" s="160"/>
      <c r="M32" s="162"/>
    </row>
    <row r="33" spans="1:13" ht="17.25" customHeight="1" x14ac:dyDescent="0.25">
      <c r="A33" s="86" t="s">
        <v>32</v>
      </c>
      <c r="C33" s="162"/>
      <c r="D33" s="160"/>
      <c r="E33" s="162"/>
      <c r="F33" s="160"/>
      <c r="G33" s="162"/>
      <c r="H33" s="160"/>
      <c r="I33" s="162"/>
      <c r="J33" s="160"/>
      <c r="K33" s="224">
        <f t="shared" si="1"/>
        <v>0</v>
      </c>
      <c r="L33" s="160"/>
      <c r="M33" s="162"/>
    </row>
    <row r="34" spans="1:13" ht="17.25" customHeight="1" x14ac:dyDescent="0.25">
      <c r="A34" s="87" t="s">
        <v>33</v>
      </c>
      <c r="C34" s="162"/>
      <c r="D34" s="160"/>
      <c r="E34" s="162"/>
      <c r="F34" s="160"/>
      <c r="G34" s="162"/>
      <c r="H34" s="160"/>
      <c r="I34" s="162"/>
      <c r="J34" s="160"/>
      <c r="K34" s="224">
        <f t="shared" si="1"/>
        <v>0</v>
      </c>
      <c r="L34" s="160"/>
      <c r="M34" s="162"/>
    </row>
    <row r="35" spans="1:13" ht="17.25" customHeight="1" x14ac:dyDescent="0.25">
      <c r="A35" s="87" t="s">
        <v>34</v>
      </c>
      <c r="C35" s="162"/>
      <c r="D35" s="160"/>
      <c r="E35" s="162"/>
      <c r="F35" s="160"/>
      <c r="G35" s="162"/>
      <c r="H35" s="160"/>
      <c r="I35" s="162"/>
      <c r="J35" s="160"/>
      <c r="K35" s="224">
        <f t="shared" si="1"/>
        <v>0</v>
      </c>
      <c r="L35" s="160"/>
      <c r="M35" s="162"/>
    </row>
    <row r="36" spans="1:13" ht="17.25" customHeight="1" x14ac:dyDescent="0.25">
      <c r="A36" s="87" t="s">
        <v>35</v>
      </c>
      <c r="C36" s="162"/>
      <c r="D36" s="160"/>
      <c r="E36" s="162"/>
      <c r="F36" s="160"/>
      <c r="G36" s="162"/>
      <c r="H36" s="160"/>
      <c r="I36" s="162"/>
      <c r="J36" s="160"/>
      <c r="K36" s="224">
        <f t="shared" si="1"/>
        <v>0</v>
      </c>
      <c r="L36" s="160"/>
      <c r="M36" s="162"/>
    </row>
    <row r="37" spans="1:13" ht="17.25" customHeight="1" x14ac:dyDescent="0.25">
      <c r="A37" s="86"/>
      <c r="C37" s="162"/>
      <c r="D37" s="160"/>
      <c r="E37" s="162"/>
      <c r="F37" s="160"/>
      <c r="G37" s="162"/>
      <c r="H37" s="160"/>
      <c r="I37" s="162"/>
      <c r="J37" s="160"/>
      <c r="K37" s="224">
        <f t="shared" si="1"/>
        <v>0</v>
      </c>
      <c r="L37" s="160"/>
      <c r="M37" s="162"/>
    </row>
    <row r="38" spans="1:13" ht="17.25" customHeight="1" thickBot="1" x14ac:dyDescent="0.3">
      <c r="A38" s="110"/>
      <c r="C38" s="162"/>
      <c r="D38" s="160"/>
      <c r="E38" s="162"/>
      <c r="F38" s="160"/>
      <c r="G38" s="162"/>
      <c r="H38" s="160"/>
      <c r="I38" s="162"/>
      <c r="J38" s="160"/>
      <c r="K38" s="224">
        <f t="shared" si="1"/>
        <v>0</v>
      </c>
      <c r="L38" s="160"/>
      <c r="M38" s="162"/>
    </row>
    <row r="39" spans="1:13" ht="17.25" customHeight="1" thickBot="1" x14ac:dyDescent="0.3">
      <c r="A39" s="13" t="s">
        <v>95</v>
      </c>
      <c r="C39" s="163">
        <f>SUM(C28:C38)</f>
        <v>1633</v>
      </c>
      <c r="D39" s="160"/>
      <c r="E39" s="159">
        <f>SUM(E28:E38)</f>
        <v>1000</v>
      </c>
      <c r="F39" s="160"/>
      <c r="G39" s="159">
        <f>SUM(G28:G38)</f>
        <v>0</v>
      </c>
      <c r="H39" s="160"/>
      <c r="I39" s="159">
        <f>SUM(I28:I38)</f>
        <v>0</v>
      </c>
      <c r="J39" s="160"/>
      <c r="K39" s="159">
        <f>SUM(K28:K38)</f>
        <v>2633</v>
      </c>
      <c r="L39" s="160"/>
      <c r="M39" s="159">
        <f>SUM(M28:M38)</f>
        <v>0</v>
      </c>
    </row>
    <row r="40" spans="1:13" x14ac:dyDescent="0.2">
      <c r="K40" s="220">
        <f>IF(K39='R&amp;P Accounts'!D42,0,"cross ref error")</f>
        <v>0</v>
      </c>
    </row>
    <row r="41" spans="1:13" ht="30" x14ac:dyDescent="0.25">
      <c r="A41" s="67" t="s">
        <v>93</v>
      </c>
    </row>
    <row r="42" spans="1:13" ht="17.25" customHeight="1" x14ac:dyDescent="0.25">
      <c r="A42" s="86" t="s">
        <v>36</v>
      </c>
      <c r="C42" s="162"/>
      <c r="D42" s="160"/>
      <c r="E42" s="162"/>
      <c r="F42" s="160"/>
      <c r="G42" s="162"/>
      <c r="H42" s="160"/>
      <c r="I42" s="162"/>
      <c r="J42" s="160"/>
      <c r="K42" s="224">
        <f>SUM(C42:I42)</f>
        <v>0</v>
      </c>
      <c r="L42" s="160"/>
      <c r="M42" s="162"/>
    </row>
    <row r="43" spans="1:13" ht="17.25" customHeight="1" thickBot="1" x14ac:dyDescent="0.3">
      <c r="A43" s="86" t="s">
        <v>37</v>
      </c>
      <c r="C43" s="162"/>
      <c r="D43" s="160"/>
      <c r="E43" s="162"/>
      <c r="F43" s="160"/>
      <c r="G43" s="162"/>
      <c r="H43" s="160"/>
      <c r="I43" s="162"/>
      <c r="J43" s="160"/>
      <c r="K43" s="224">
        <f>SUM(C43:I43)</f>
        <v>0</v>
      </c>
      <c r="L43" s="160"/>
      <c r="M43" s="162"/>
    </row>
    <row r="44" spans="1:13" ht="17.25" customHeight="1" thickBot="1" x14ac:dyDescent="0.3">
      <c r="A44" s="13" t="s">
        <v>94</v>
      </c>
      <c r="C44" s="163">
        <f>C42+C43</f>
        <v>0</v>
      </c>
      <c r="D44" s="160"/>
      <c r="E44" s="159">
        <f>E42+E43</f>
        <v>0</v>
      </c>
      <c r="F44" s="160"/>
      <c r="G44" s="159">
        <f>G42+G43</f>
        <v>0</v>
      </c>
      <c r="H44" s="160"/>
      <c r="I44" s="159">
        <f>I42+I43</f>
        <v>0</v>
      </c>
      <c r="J44" s="160"/>
      <c r="K44" s="159">
        <f>K42+K43</f>
        <v>0</v>
      </c>
      <c r="L44" s="160"/>
      <c r="M44" s="159">
        <f>M42+M43</f>
        <v>0</v>
      </c>
    </row>
    <row r="45" spans="1:13" ht="13.5" thickBot="1" x14ac:dyDescent="0.25">
      <c r="K45" s="220">
        <f>IF(K44='R&amp;P Accounts'!D47,0,"cross ref error")</f>
        <v>0</v>
      </c>
    </row>
    <row r="46" spans="1:13" ht="17.25" customHeight="1" thickBot="1" x14ac:dyDescent="0.3">
      <c r="A46" s="111" t="s">
        <v>12</v>
      </c>
      <c r="C46" s="159">
        <f>+C44+C39</f>
        <v>1633</v>
      </c>
      <c r="D46" s="160"/>
      <c r="E46" s="159">
        <f>+E44+E39</f>
        <v>1000</v>
      </c>
      <c r="F46" s="160"/>
      <c r="G46" s="159">
        <f>+G44+G39</f>
        <v>0</v>
      </c>
      <c r="H46" s="160"/>
      <c r="I46" s="159">
        <f>+I44+I39</f>
        <v>0</v>
      </c>
      <c r="J46" s="160"/>
      <c r="K46" s="159">
        <f>+K44+K39</f>
        <v>2633</v>
      </c>
      <c r="L46" s="160"/>
      <c r="M46" s="159">
        <f>+M44+M39</f>
        <v>0</v>
      </c>
    </row>
    <row r="47" spans="1:13" ht="13.5" thickBot="1" x14ac:dyDescent="0.25">
      <c r="K47" s="220">
        <f>IF(K46='R&amp;P Accounts'!D49,0,"cross ref error")</f>
        <v>0</v>
      </c>
    </row>
    <row r="48" spans="1:13" ht="17.25" customHeight="1" thickBot="1" x14ac:dyDescent="0.3">
      <c r="A48" s="40" t="s">
        <v>106</v>
      </c>
      <c r="C48" s="157">
        <f>+C24-C46</f>
        <v>0</v>
      </c>
      <c r="D48" s="158"/>
      <c r="E48" s="157">
        <f>+E24-E46</f>
        <v>0</v>
      </c>
      <c r="F48" s="158"/>
      <c r="G48" s="157">
        <f>+G24-G46</f>
        <v>0</v>
      </c>
      <c r="H48" s="158"/>
      <c r="I48" s="157">
        <f>+I24-I46</f>
        <v>0</v>
      </c>
      <c r="J48" s="158"/>
      <c r="K48" s="157">
        <f>+K24-K46</f>
        <v>0</v>
      </c>
      <c r="L48" s="158"/>
      <c r="M48" s="157">
        <f>+M24-M46</f>
        <v>0</v>
      </c>
    </row>
    <row r="49" spans="1:13" ht="14.25" customHeight="1" thickBot="1" x14ac:dyDescent="0.3">
      <c r="A49" s="40"/>
      <c r="C49" s="222"/>
      <c r="D49" s="158"/>
      <c r="E49" s="222"/>
      <c r="F49" s="158"/>
      <c r="G49" s="222"/>
      <c r="H49" s="158"/>
      <c r="I49" s="222"/>
      <c r="J49" s="158"/>
      <c r="K49" s="222"/>
      <c r="L49" s="158"/>
      <c r="M49" s="222"/>
    </row>
    <row r="50" spans="1:13" s="133" customFormat="1" ht="17.25" customHeight="1" thickBot="1" x14ac:dyDescent="0.3">
      <c r="A50" s="97" t="s">
        <v>122</v>
      </c>
      <c r="C50" s="157"/>
      <c r="D50" s="158"/>
      <c r="E50" s="223"/>
      <c r="F50" s="158"/>
      <c r="G50" s="223"/>
      <c r="H50" s="158"/>
      <c r="I50" s="223"/>
      <c r="J50" s="158"/>
      <c r="K50" s="223">
        <f>SUM(C50:I50)</f>
        <v>0</v>
      </c>
      <c r="L50" s="158"/>
      <c r="M50" s="223"/>
    </row>
    <row r="51" spans="1:13" ht="14.25" customHeight="1" thickBot="1" x14ac:dyDescent="0.25">
      <c r="A51" s="11"/>
      <c r="C51" s="180"/>
      <c r="D51" s="181"/>
      <c r="E51" s="181"/>
      <c r="F51" s="181"/>
      <c r="G51" s="181"/>
      <c r="H51" s="181"/>
      <c r="I51" s="181"/>
      <c r="J51" s="181"/>
      <c r="K51" s="181"/>
      <c r="L51" s="181"/>
      <c r="M51" s="181"/>
    </row>
    <row r="52" spans="1:13" ht="17.25" customHeight="1" thickBot="1" x14ac:dyDescent="0.3">
      <c r="A52" s="13" t="s">
        <v>41</v>
      </c>
      <c r="C52" s="157">
        <f>C48+C50</f>
        <v>0</v>
      </c>
      <c r="D52" s="158"/>
      <c r="E52" s="157">
        <f>E48+E50</f>
        <v>0</v>
      </c>
      <c r="F52" s="158"/>
      <c r="G52" s="157">
        <f>G48+G50</f>
        <v>0</v>
      </c>
      <c r="H52" s="158"/>
      <c r="I52" s="157">
        <f>I48+I50</f>
        <v>0</v>
      </c>
      <c r="J52" s="158"/>
      <c r="K52" s="157">
        <f>K48+K50</f>
        <v>0</v>
      </c>
      <c r="L52" s="158"/>
      <c r="M52" s="157">
        <f>M48+M50</f>
        <v>0</v>
      </c>
    </row>
    <row r="53" spans="1:13" x14ac:dyDescent="0.2">
      <c r="K53" s="220">
        <f>IF(K52='R&amp;P Accounts'!D55,0,"cross ref error")</f>
        <v>0</v>
      </c>
    </row>
    <row r="55" spans="1:13" ht="15.75" x14ac:dyDescent="0.25">
      <c r="A55" s="182" t="s">
        <v>108</v>
      </c>
    </row>
    <row r="56" spans="1:13" x14ac:dyDescent="0.2">
      <c r="A56" s="353" t="s">
        <v>170</v>
      </c>
      <c r="B56" s="354"/>
      <c r="C56" s="354"/>
      <c r="D56" s="354"/>
      <c r="E56" s="354"/>
      <c r="F56" s="354"/>
      <c r="G56" s="354"/>
      <c r="H56" s="354"/>
      <c r="I56" s="354"/>
      <c r="J56" s="354"/>
      <c r="K56" s="354"/>
      <c r="L56" s="354"/>
      <c r="M56" s="355"/>
    </row>
    <row r="57" spans="1:13" x14ac:dyDescent="0.2">
      <c r="A57" s="356"/>
      <c r="B57" s="357"/>
      <c r="C57" s="357"/>
      <c r="D57" s="357"/>
      <c r="E57" s="357"/>
      <c r="F57" s="357"/>
      <c r="G57" s="357"/>
      <c r="H57" s="357"/>
      <c r="I57" s="357"/>
      <c r="J57" s="357"/>
      <c r="K57" s="357"/>
      <c r="L57" s="357"/>
      <c r="M57" s="358"/>
    </row>
    <row r="58" spans="1:13" x14ac:dyDescent="0.2">
      <c r="A58" s="356"/>
      <c r="B58" s="357"/>
      <c r="C58" s="357"/>
      <c r="D58" s="357"/>
      <c r="E58" s="357"/>
      <c r="F58" s="357"/>
      <c r="G58" s="357"/>
      <c r="H58" s="357"/>
      <c r="I58" s="357"/>
      <c r="J58" s="357"/>
      <c r="K58" s="357"/>
      <c r="L58" s="357"/>
      <c r="M58" s="358"/>
    </row>
    <row r="59" spans="1:13" x14ac:dyDescent="0.2">
      <c r="A59" s="356"/>
      <c r="B59" s="357"/>
      <c r="C59" s="357"/>
      <c r="D59" s="357"/>
      <c r="E59" s="357"/>
      <c r="F59" s="357"/>
      <c r="G59" s="357"/>
      <c r="H59" s="357"/>
      <c r="I59" s="357"/>
      <c r="J59" s="357"/>
      <c r="K59" s="357"/>
      <c r="L59" s="357"/>
      <c r="M59" s="358"/>
    </row>
    <row r="60" spans="1:13" x14ac:dyDescent="0.2">
      <c r="A60" s="356"/>
      <c r="B60" s="357"/>
      <c r="C60" s="357"/>
      <c r="D60" s="357"/>
      <c r="E60" s="357"/>
      <c r="F60" s="357"/>
      <c r="G60" s="357"/>
      <c r="H60" s="357"/>
      <c r="I60" s="357"/>
      <c r="J60" s="357"/>
      <c r="K60" s="357"/>
      <c r="L60" s="357"/>
      <c r="M60" s="358"/>
    </row>
    <row r="61" spans="1:13" x14ac:dyDescent="0.2">
      <c r="A61" s="356"/>
      <c r="B61" s="357"/>
      <c r="C61" s="357"/>
      <c r="D61" s="357"/>
      <c r="E61" s="357"/>
      <c r="F61" s="357"/>
      <c r="G61" s="357"/>
      <c r="H61" s="357"/>
      <c r="I61" s="357"/>
      <c r="J61" s="357"/>
      <c r="K61" s="357"/>
      <c r="L61" s="357"/>
      <c r="M61" s="358"/>
    </row>
    <row r="62" spans="1:13" x14ac:dyDescent="0.2">
      <c r="A62" s="356"/>
      <c r="B62" s="357"/>
      <c r="C62" s="357"/>
      <c r="D62" s="357"/>
      <c r="E62" s="357"/>
      <c r="F62" s="357"/>
      <c r="G62" s="357"/>
      <c r="H62" s="357"/>
      <c r="I62" s="357"/>
      <c r="J62" s="357"/>
      <c r="K62" s="357"/>
      <c r="L62" s="357"/>
      <c r="M62" s="358"/>
    </row>
    <row r="63" spans="1:13" x14ac:dyDescent="0.2">
      <c r="A63" s="356"/>
      <c r="B63" s="357"/>
      <c r="C63" s="357"/>
      <c r="D63" s="357"/>
      <c r="E63" s="357"/>
      <c r="F63" s="357"/>
      <c r="G63" s="357"/>
      <c r="H63" s="357"/>
      <c r="I63" s="357"/>
      <c r="J63" s="357"/>
      <c r="K63" s="357"/>
      <c r="L63" s="357"/>
      <c r="M63" s="358"/>
    </row>
    <row r="64" spans="1:13" x14ac:dyDescent="0.2">
      <c r="A64" s="359"/>
      <c r="B64" s="360"/>
      <c r="C64" s="360"/>
      <c r="D64" s="360"/>
      <c r="E64" s="360"/>
      <c r="F64" s="360"/>
      <c r="G64" s="360"/>
      <c r="H64" s="360"/>
      <c r="I64" s="360"/>
      <c r="J64" s="360"/>
      <c r="K64" s="360"/>
      <c r="L64" s="360"/>
      <c r="M64" s="361"/>
    </row>
  </sheetData>
  <mergeCells count="7">
    <mergeCell ref="A56:M64"/>
    <mergeCell ref="C1:K1"/>
    <mergeCell ref="A5:E5"/>
    <mergeCell ref="A4:L4"/>
    <mergeCell ref="M1:N1"/>
    <mergeCell ref="A2:L2"/>
    <mergeCell ref="H3:K3"/>
  </mergeCells>
  <phoneticPr fontId="14" type="noConversion"/>
  <pageMargins left="0.75" right="0.75" top="1" bottom="1" header="0.5" footer="0.5"/>
  <pageSetup paperSize="9" scale="55" orientation="portrait" r:id="rId1"/>
  <headerFooter alignWithMargins="0">
    <oddHeader>&amp;L&amp;"Aptos"&amp;10&amp;K0000FF TechnipFMC | Internal&amp;1#_x000D_&amp;"Arialri"&amp;10&amp;K000000APPENDIX 2</oddHeader>
    <oddFooter>&amp;L&amp;F&amp;A&amp;RDecember 2007</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3E98F30F-344E-4C7A-8766-3113DCAD020B}"/>
</file>

<file path=customXml/itemProps2.xml><?xml version="1.0" encoding="utf-8"?>
<ds:datastoreItem xmlns:ds="http://schemas.openxmlformats.org/officeDocument/2006/customXml" ds:itemID="{36321B82-5800-4B2F-B54D-106724C2AE15}"/>
</file>

<file path=customXml/itemProps3.xml><?xml version="1.0" encoding="utf-8"?>
<ds:datastoreItem xmlns:ds="http://schemas.openxmlformats.org/officeDocument/2006/customXml" ds:itemID="{FFE9FEF5-5209-43C0-AEEE-F6CCEF627E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R&amp;P Accounts</vt:lpstr>
      <vt:lpstr>Statement of balances</vt:lpstr>
      <vt:lpstr>Notes</vt:lpstr>
      <vt:lpstr>Additional notes (1)  </vt:lpstr>
      <vt:lpstr>Additional notes (2)</vt:lpstr>
      <vt:lpstr>Additional notes (3)</vt:lpstr>
      <vt:lpstr>'Additional notes (1)  '!Print_Area</vt:lpstr>
      <vt:lpstr>Notes!Print_Area</vt:lpstr>
      <vt:lpstr>'R&amp;P Accounts'!Print_Area</vt:lpstr>
      <vt:lpstr>'Statement of balances'!Print_Area</vt:lpstr>
      <vt:lpstr>'R&amp;P Accounts'!Print_Titles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Simpson</dc:creator>
  <cp:lastModifiedBy>Alasdair Millar</cp:lastModifiedBy>
  <cp:lastPrinted>2007-12-14T14:44:53Z</cp:lastPrinted>
  <dcterms:created xsi:type="dcterms:W3CDTF">2007-04-10T16:51:52Z</dcterms:created>
  <dcterms:modified xsi:type="dcterms:W3CDTF">2026-07-01T14:40:29Z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Objective-CreationStamp">
    <vt:filetime>2007-12-14T00:00:00Z</vt:filetime>
  </property>
  <property fmtid="{D5CDD505-2E9C-101B-9397-08002B2CF9AE}" pid="4" name="Objective-Id">
    <vt:lpwstr>A147270</vt:lpwstr>
  </property>
  <property fmtid="{D5CDD505-2E9C-101B-9397-08002B2CF9AE}" pid="5" name="Objective-IsApproved">
    <vt:lpwstr>No</vt:lpwstr>
  </property>
  <property fmtid="{D5CDD505-2E9C-101B-9397-08002B2CF9AE}" pid="6" name="Objective-IsPublished">
    <vt:lpwstr>Yes</vt:lpwstr>
  </property>
  <property fmtid="{D5CDD505-2E9C-101B-9397-08002B2CF9AE}" pid="7" name="Objective-DatePublished">
    <vt:filetime>2008-02-13T00:00:00Z</vt:filetime>
  </property>
  <property fmtid="{D5CDD505-2E9C-101B-9397-08002B2CF9AE}" pid="8" name="Objective-ModificationStamp">
    <vt:filetime>2008-02-26T00:00:00Z</vt:filetime>
  </property>
  <property fmtid="{D5CDD505-2E9C-101B-9397-08002B2CF9AE}" pid="9" name="Objective-Owner">
    <vt:lpwstr>Anderson, Laura</vt:lpwstr>
  </property>
  <property fmtid="{D5CDD505-2E9C-101B-9397-08002B2CF9AE}" pid="10" name="Objective-Path">
    <vt:lpwstr>OSCR File Plan:Policy Development:Guidance:Accounting Regulations:</vt:lpwstr>
  </property>
  <property fmtid="{D5CDD505-2E9C-101B-9397-08002B2CF9AE}" pid="11" name="Objective-Parent">
    <vt:lpwstr>Accounting Regulations</vt:lpwstr>
  </property>
  <property fmtid="{D5CDD505-2E9C-101B-9397-08002B2CF9AE}" pid="12" name="Objective-State">
    <vt:lpwstr>Published</vt:lpwstr>
  </property>
  <property fmtid="{D5CDD505-2E9C-101B-9397-08002B2CF9AE}" pid="13" name="Objective-Title">
    <vt:lpwstr>R&amp;P  workpack - Accounts format Appendix 2 updated electronic version FINAL</vt:lpwstr>
  </property>
  <property fmtid="{D5CDD505-2E9C-101B-9397-08002B2CF9AE}" pid="14" name="Objective-Version">
    <vt:lpwstr>4.0</vt:lpwstr>
  </property>
  <property fmtid="{D5CDD505-2E9C-101B-9397-08002B2CF9AE}" pid="15" name="Objective-VersionComment">
    <vt:lpwstr>update formatting and section numbering on add'l analysis sheets</vt:lpwstr>
  </property>
  <property fmtid="{D5CDD505-2E9C-101B-9397-08002B2CF9AE}" pid="16" name="Objective-VersionNumber">
    <vt:i4>5</vt:i4>
  </property>
  <property fmtid="{D5CDD505-2E9C-101B-9397-08002B2CF9AE}" pid="17" name="Objective-FileNumber">
    <vt:lpwstr>PD/GUI/06-014</vt:lpwstr>
  </property>
  <property fmtid="{D5CDD505-2E9C-101B-9397-08002B2CF9AE}" pid="18" name="Objective-Classification">
    <vt:lpwstr>Not classified</vt:lpwstr>
  </property>
  <property fmtid="{D5CDD505-2E9C-101B-9397-08002B2CF9AE}" pid="19" name="Objective-Caveats">
    <vt:lpwstr/>
  </property>
  <property fmtid="{D5CDD505-2E9C-101B-9397-08002B2CF9AE}" pid="20" name="Objective-Correspondence Type Flag [system]">
    <vt:lpwstr/>
  </property>
  <property fmtid="{D5CDD505-2E9C-101B-9397-08002B2CF9AE}" pid="21" name="Objective-Charity Number [system]">
    <vt:lpwstr/>
  </property>
  <property fmtid="{D5CDD505-2E9C-101B-9397-08002B2CF9AE}" pid="22" name="Objective-Of Historical Significance? [system]">
    <vt:lpwstr>No</vt:lpwstr>
  </property>
  <property fmtid="{D5CDD505-2E9C-101B-9397-08002B2CF9AE}" pid="23" name="Objective-Date of Effect [system]">
    <vt:lpwstr/>
  </property>
  <property fmtid="{D5CDD505-2E9C-101B-9397-08002B2CF9AE}" pid="24" name="Objective-Date Application Received [system]">
    <vt:lpwstr/>
  </property>
  <property fmtid="{D5CDD505-2E9C-101B-9397-08002B2CF9AE}" pid="25" name="MSIP_Label_b064f6f3-ba1e-417c-b6f1-929d6caea309_Enabled">
    <vt:lpwstr>true</vt:lpwstr>
  </property>
  <property fmtid="{D5CDD505-2E9C-101B-9397-08002B2CF9AE}" pid="26" name="MSIP_Label_b064f6f3-ba1e-417c-b6f1-929d6caea309_SetDate">
    <vt:lpwstr>2026-04-27T19:43:13Z</vt:lpwstr>
  </property>
  <property fmtid="{D5CDD505-2E9C-101B-9397-08002B2CF9AE}" pid="27" name="MSIP_Label_b064f6f3-ba1e-417c-b6f1-929d6caea309_Method">
    <vt:lpwstr>Privileged</vt:lpwstr>
  </property>
  <property fmtid="{D5CDD505-2E9C-101B-9397-08002B2CF9AE}" pid="28" name="MSIP_Label_b064f6f3-ba1e-417c-b6f1-929d6caea309_Name">
    <vt:lpwstr>Internal</vt:lpwstr>
  </property>
  <property fmtid="{D5CDD505-2E9C-101B-9397-08002B2CF9AE}" pid="29" name="MSIP_Label_b064f6f3-ba1e-417c-b6f1-929d6caea309_SiteId">
    <vt:lpwstr>0804c951-93a0-405d-80e4-fa87c7551d6a</vt:lpwstr>
  </property>
  <property fmtid="{D5CDD505-2E9C-101B-9397-08002B2CF9AE}" pid="30" name="MSIP_Label_b064f6f3-ba1e-417c-b6f1-929d6caea309_ActionId">
    <vt:lpwstr>707cb3e7-7bc1-42ab-8ce9-46279cbc7487</vt:lpwstr>
  </property>
  <property fmtid="{D5CDD505-2E9C-101B-9397-08002B2CF9AE}" pid="31" name="MSIP_Label_b064f6f3-ba1e-417c-b6f1-929d6caea309_ContentBits">
    <vt:lpwstr>1</vt:lpwstr>
  </property>
  <property fmtid="{D5CDD505-2E9C-101B-9397-08002B2CF9AE}" pid="32" name="MSIP_Label_b064f6f3-ba1e-417c-b6f1-929d6caea309_Tag">
    <vt:lpwstr>10, 0, 1, 1</vt:lpwstr>
  </property>
  <property fmtid="{D5CDD505-2E9C-101B-9397-08002B2CF9AE}" pid="33" name="ContentTypeId">
    <vt:lpwstr>0x010100CD04853568B40F4E8366B3070197220F</vt:lpwstr>
  </property>
</Properties>
</file>