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net\Janet Documents\Burnbraes\Accounts\2025 OSCR\"/>
    </mc:Choice>
  </mc:AlternateContent>
  <xr:revisionPtr revIDLastSave="0" documentId="13_ncr:1_{5F4BB0D3-219E-4F18-98DC-44ABA2717F14}" xr6:coauthVersionLast="47" xr6:coauthVersionMax="47" xr10:uidLastSave="{00000000-0000-0000-0000-000000000000}"/>
  <bookViews>
    <workbookView xWindow="-108" yWindow="-108" windowWidth="23256" windowHeight="12456" tabRatio="840" activeTab="4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7" l="1"/>
  <c r="P6" i="3"/>
  <c r="F6" i="3"/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39" i="7" l="1"/>
  <c r="K17" i="7"/>
  <c r="L28" i="2"/>
  <c r="K18" i="7"/>
  <c r="B49" i="2"/>
  <c r="K40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M48" i="7" s="1"/>
  <c r="M52" i="7" s="1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L51" i="2"/>
  <c r="L55" i="2" s="1"/>
  <c r="P10" i="3" s="1"/>
  <c r="K45" i="6"/>
  <c r="F51" i="2"/>
  <c r="F55" i="2" s="1"/>
  <c r="J10" i="3" s="1"/>
  <c r="K46" i="7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H51" i="2"/>
  <c r="H55" i="2" s="1"/>
  <c r="L10" i="3" s="1"/>
  <c r="K24" i="6"/>
  <c r="K24" i="7"/>
  <c r="J27" i="2"/>
  <c r="K47" i="7" l="1"/>
  <c r="B51" i="2"/>
  <c r="B55" i="2" s="1"/>
  <c r="K46" i="6"/>
  <c r="K47" i="6" s="1"/>
  <c r="D51" i="2"/>
  <c r="D55" i="2" s="1"/>
  <c r="H10" i="3" s="1"/>
  <c r="J28" i="2"/>
  <c r="K48" i="6"/>
  <c r="K52" i="6" s="1"/>
  <c r="K25" i="6"/>
  <c r="K25" i="7"/>
  <c r="K48" i="7"/>
  <c r="K52" i="7" s="1"/>
  <c r="J51" i="2" l="1"/>
  <c r="J55" i="2" s="1"/>
  <c r="N10" i="3" s="1"/>
  <c r="K53" i="6"/>
  <c r="F10" i="3"/>
  <c r="K53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<sst xmlns="http://schemas.openxmlformats.org/spreadsheetml/2006/main" count="296" uniqueCount="148">
  <si>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</si>
  <si>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</si>
  <si>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</si>
  <si>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</si>
  <si>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</si>
  <si>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</si>
  <si>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</si>
  <si>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</si>
  <si>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</si>
  <si>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</si>
  <si>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</si>
  <si>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</si>
  <si>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</si>
  <si>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</si>
  <si>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</si>
  <si>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</si>
  <si>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</si>
  <si>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</si>
  <si>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</si>
  <si>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</si>
  <si>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</si>
  <si>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</si>
  <si>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</si>
  <si>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</si>
  <si>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</si>
  <si>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</si>
  <si>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</si>
  <si>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</si>
  <si>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</si>
  <si>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</si>
  <si>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</si>
  <si>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</si>
  <si>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</si>
  <si>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</si>
  <si>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</si>
  <si>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</si>
  <si>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</si>
  <si>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</si>
  <si>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</si>
  <si>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</si>
  <si>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</si>
  <si>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</si>
  <si>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</si>
  <si>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</si>
  <si>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</si>
  <si>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</si>
  <si>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</si>
  <si>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</si>
  <si>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</si>
  <si>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</si>
  <si>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</si>
  <si>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</si>
  <si>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</si>
  <si>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</si>
  <si>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</si>
  <si>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</si>
  <si>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</si>
  <si>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</si>
  <si>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</si>
  <si>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</si>
  <si>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</si>
  <si>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</si>
  <si>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</si>
  <si>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</si>
  <si>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</si>
  <si>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</si>
  <si>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</si>
  <si>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</si>
  <si>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</si>
  <si>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</si>
  <si>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</si>
  <si>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</si>
  <si>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</si>
  <si>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</si>
  <si>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</si>
  <si>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</si>
  <si>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</si>
  <si>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</si>
  <si>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</si>
  <si>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</si>
  <si>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</si>
  <si>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</si>
  <si>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</si>
  <si>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</si>
  <si>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</si>
  <si>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</si>
  <si>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</si>
  <si>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</si>
  <si>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</si>
  <si>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</si>
  <si>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</si>
  <si>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</si>
  <si>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</si>
  <si>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</si>
  <si>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</si>
  <si>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</si>
  <si>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</si>
  <si>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</si>
  <si>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</si>
  <si>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</si>
  <si>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</si>
  <si>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</si>
  <si>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</si>
  <si>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</si>
  <si>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</si>
  <si>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</si>
  <si>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</si>
  <si>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</si>
  <si>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</si>
  <si>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</si>
  <si>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</si>
  <si>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</si>
  <si>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</si>
  <si>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</si>
  <si>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</si>
  <si>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</si>
  <si>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</si>
  <si>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</si>
  <si>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</si>
  <si>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</si>
  <si>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</si>
  <si>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</si>
  <si>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</si>
  <si>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</si>
  <si>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</si>
  <si>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</si>
  <si>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</si>
  <si>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</si>
  <si>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</si>
  <si>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</si>
  <si>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</si>
  <si>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</si>
  <si>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</si>
  <si>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</si>
  <si>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</si>
  <si>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Friends of Burnbraes Park</t>
  </si>
  <si>
    <t>SC051754</t>
  </si>
  <si>
    <t>Janet Moxley (Chair)</t>
  </si>
  <si>
    <t>Laura Shirley (Treasurer)</t>
  </si>
  <si>
    <t>Materials for bird boxes</t>
  </si>
  <si>
    <t>Venue hire</t>
  </si>
  <si>
    <t>To support future project to enhance Burnbraes Park in ways which are compatible with the group's charitable purposes.</t>
  </si>
  <si>
    <t>Laura Shirley</t>
  </si>
  <si>
    <t>x</t>
  </si>
  <si>
    <t>None</t>
  </si>
  <si>
    <t>N/A</t>
  </si>
  <si>
    <t>Unrestricted funds are to support future project to enhance Burnbraes Park in ways which are compatible with the group's charitable purposes.
Restricted funds are to support running Park Day.</t>
  </si>
  <si>
    <t>General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</si>
</sst>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0"/>
      <color indexed="23"/>
      <name val="Blackadder ITC"/>
      <family val="5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3" fillId="0" borderId="0" xfId="1" applyNumberFormat="1" applyFont="1" applyProtection="1"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9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19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32" fillId="0" borderId="19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" zoomScale="75" zoomScaleNormal="85" zoomScaleSheetLayoutView="80" workbookViewId="0">
      <selection activeCell="P31" sqref="P31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5">
      <c r="A2" s="231"/>
      <c r="B2" s="236" t="s">
        <v>135</v>
      </c>
      <c r="C2" s="236"/>
      <c r="D2" s="236"/>
      <c r="E2" s="236"/>
      <c r="F2" s="236"/>
      <c r="G2" s="236"/>
      <c r="H2" s="236"/>
      <c r="I2" s="236"/>
      <c r="J2" s="236"/>
      <c r="L2" s="187" t="s">
        <v>136</v>
      </c>
      <c r="M2" s="69"/>
    </row>
    <row r="3" spans="1:13" ht="24" customHeight="1" x14ac:dyDescent="0.25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5">
      <c r="A4" s="231"/>
      <c r="B4" s="237" t="s">
        <v>18</v>
      </c>
      <c r="C4" s="239"/>
      <c r="D4" s="240" t="s">
        <v>128</v>
      </c>
      <c r="E4" s="241"/>
      <c r="F4" s="242"/>
      <c r="G4" s="243" t="s">
        <v>71</v>
      </c>
      <c r="H4" s="240" t="s">
        <v>129</v>
      </c>
      <c r="I4" s="241"/>
      <c r="J4" s="242"/>
      <c r="L4" s="184"/>
    </row>
    <row r="5" spans="1:13" ht="16.5" customHeight="1" x14ac:dyDescent="0.2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6" x14ac:dyDescent="0.25">
      <c r="A17" s="85" t="s">
        <v>25</v>
      </c>
      <c r="B17" s="193">
        <v>18.93</v>
      </c>
      <c r="C17" s="194"/>
      <c r="D17" s="193"/>
      <c r="E17" s="194"/>
      <c r="F17" s="193"/>
      <c r="G17" s="194"/>
      <c r="H17" s="193"/>
      <c r="I17" s="194"/>
      <c r="J17" s="195">
        <f t="shared" si="0"/>
        <v>18.93</v>
      </c>
      <c r="K17" s="196"/>
      <c r="L17" s="193">
        <v>24</v>
      </c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7.6" x14ac:dyDescent="0.2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5">
      <c r="A21" s="9" t="s">
        <v>85</v>
      </c>
      <c r="B21" s="197">
        <f>SUM(B12:B20)</f>
        <v>18.93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18.93</v>
      </c>
      <c r="K21" s="196"/>
      <c r="L21" s="197">
        <f>SUM(L12:L20)</f>
        <v>24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7.6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11</v>
      </c>
      <c r="B28" s="204">
        <f>B26+B21</f>
        <v>18.93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18.93</v>
      </c>
      <c r="K28" s="196"/>
      <c r="L28" s="204">
        <f>L26+L21</f>
        <v>24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30</v>
      </c>
      <c r="B34" s="193">
        <v>60</v>
      </c>
      <c r="C34" s="201"/>
      <c r="D34" s="193"/>
      <c r="E34" s="194"/>
      <c r="F34" s="193"/>
      <c r="G34" s="194"/>
      <c r="H34" s="193"/>
      <c r="I34" s="194"/>
      <c r="J34" s="195">
        <f t="shared" si="1"/>
        <v>60</v>
      </c>
      <c r="K34" s="178"/>
      <c r="L34" s="193">
        <v>25</v>
      </c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126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60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60</v>
      </c>
      <c r="K42" s="178"/>
      <c r="L42" s="197">
        <f>SUM(L31:L41)</f>
        <v>25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7.6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60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60</v>
      </c>
      <c r="K49" s="196"/>
      <c r="L49" s="210">
        <f>+L47+L42</f>
        <v>25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-41.07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-41.07</v>
      </c>
      <c r="K51" s="135"/>
      <c r="L51" s="145">
        <f>+L28-L49</f>
        <v>-1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-41.07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-41.07</v>
      </c>
      <c r="K55" s="135"/>
      <c r="L55" s="142">
        <f>+L51+L53</f>
        <v>-1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44" activePane="bottomLeft" state="frozen"/>
      <selection activeCell="D45" sqref="D45"/>
      <selection pane="bottomLeft" activeCell="J56" sqref="J56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9.109375" style="1" bestFit="1" customWidth="1"/>
    <col min="17" max="16384" width="9.109375" style="1"/>
  </cols>
  <sheetData>
    <row r="1" spans="1:16" ht="27" customHeight="1" x14ac:dyDescent="0.4">
      <c r="B1" s="248" t="str">
        <f>'R&amp;P Accounts'!B2</f>
        <v>Friends of Burnbraes Park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SC051754</v>
      </c>
      <c r="O1" s="248"/>
      <c r="P1" s="248"/>
    </row>
    <row r="2" spans="1:16" s="46" customFormat="1" ht="26.25" customHeight="1" x14ac:dyDescent="0.25">
      <c r="A2" s="80" t="s">
        <v>123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69" t="s">
        <v>9</v>
      </c>
      <c r="B5" s="253" t="s">
        <v>39</v>
      </c>
      <c r="C5" s="253"/>
      <c r="D5" s="253"/>
      <c r="E5" s="23"/>
      <c r="F5" s="147">
        <v>1565</v>
      </c>
      <c r="G5" s="148">
        <v>120</v>
      </c>
      <c r="H5" s="147">
        <v>120</v>
      </c>
      <c r="I5" s="148"/>
      <c r="J5" s="147"/>
      <c r="K5" s="148"/>
      <c r="L5" s="147"/>
      <c r="M5" s="148"/>
      <c r="N5" s="149">
        <f>F5+H5+J5+L5</f>
        <v>1685</v>
      </c>
      <c r="O5" s="148"/>
      <c r="P5" s="147">
        <v>1686</v>
      </c>
    </row>
    <row r="6" spans="1:16" ht="30" customHeight="1" x14ac:dyDescent="0.25">
      <c r="A6" s="270"/>
      <c r="B6" s="253" t="s">
        <v>40</v>
      </c>
      <c r="C6" s="253"/>
      <c r="D6" s="253"/>
      <c r="E6" s="23"/>
      <c r="F6" s="147">
        <f>'R&amp;P Accounts'!B55</f>
        <v>-41.07</v>
      </c>
      <c r="G6" s="148"/>
      <c r="H6" s="147"/>
      <c r="I6" s="148"/>
      <c r="J6" s="147"/>
      <c r="K6" s="148"/>
      <c r="L6" s="147"/>
      <c r="M6" s="148"/>
      <c r="N6" s="149">
        <f>F6+H6+J6+L6</f>
        <v>-41.07</v>
      </c>
      <c r="O6" s="148"/>
      <c r="P6" s="147">
        <f>'R&amp;P Accounts'!L55</f>
        <v>-1</v>
      </c>
    </row>
    <row r="7" spans="1:16" ht="26.25" customHeight="1" x14ac:dyDescent="0.25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2" t="s">
        <v>38</v>
      </c>
      <c r="C9" s="272"/>
      <c r="D9" s="272"/>
      <c r="E9" s="41"/>
      <c r="F9" s="153">
        <f>SUM(F5:F8)</f>
        <v>1523.93</v>
      </c>
      <c r="G9" s="136"/>
      <c r="H9" s="153">
        <f>SUM(H5:H8)</f>
        <v>120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1643.93</v>
      </c>
      <c r="O9" s="249"/>
      <c r="P9" s="153">
        <f>SUM(P5:P8)</f>
        <v>1685</v>
      </c>
    </row>
    <row r="10" spans="1:16" ht="26.25" customHeight="1" thickTop="1" x14ac:dyDescent="0.25">
      <c r="B10" s="273" t="s">
        <v>77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5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25">
      <c r="B12" s="257" t="s">
        <v>19</v>
      </c>
      <c r="C12" s="257"/>
      <c r="D12" s="257"/>
      <c r="E12" s="20"/>
      <c r="G12" s="250"/>
      <c r="H12" s="5"/>
      <c r="I12" s="250"/>
      <c r="J12" s="254" t="s">
        <v>14</v>
      </c>
      <c r="K12" s="254"/>
      <c r="L12" s="254"/>
      <c r="M12" s="250"/>
      <c r="N12" s="5" t="s">
        <v>45</v>
      </c>
      <c r="O12" s="250"/>
      <c r="P12" s="5" t="s">
        <v>10</v>
      </c>
    </row>
    <row r="13" spans="1:16" s="61" customFormat="1" x14ac:dyDescent="0.25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69" t="s">
        <v>42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00000000000001" customHeight="1" x14ac:dyDescent="0.25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00000000000001" customHeight="1" x14ac:dyDescent="0.25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00000000000001" customHeight="1" x14ac:dyDescent="0.25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00000000000001" customHeight="1" thickBot="1" x14ac:dyDescent="0.3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7" t="s">
        <v>19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69" t="s">
        <v>43</v>
      </c>
      <c r="B23" s="259"/>
      <c r="C23" s="259"/>
      <c r="D23" s="259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25">
      <c r="B34" s="257" t="s">
        <v>19</v>
      </c>
      <c r="C34" s="257"/>
      <c r="D34" s="257"/>
      <c r="E34" s="263"/>
      <c r="G34" s="263"/>
      <c r="H34" s="17"/>
      <c r="I34" s="250"/>
      <c r="J34" s="254" t="s">
        <v>15</v>
      </c>
      <c r="K34" s="254"/>
      <c r="L34" s="254"/>
      <c r="M34" s="250"/>
      <c r="N34" s="5" t="s">
        <v>55</v>
      </c>
      <c r="O34" s="264"/>
      <c r="P34" s="5" t="s">
        <v>10</v>
      </c>
    </row>
    <row r="35" spans="1:16" s="61" customFormat="1" x14ac:dyDescent="0.25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69" t="s">
        <v>44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6"/>
      <c r="O36" s="135"/>
      <c r="P36" s="126"/>
    </row>
    <row r="37" spans="1:16" ht="20.100000000000001" customHeight="1" x14ac:dyDescent="0.25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6"/>
      <c r="O37" s="135"/>
      <c r="P37" s="126"/>
    </row>
    <row r="38" spans="1:16" ht="20.100000000000001" customHeight="1" x14ac:dyDescent="0.25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6"/>
      <c r="O38" s="135"/>
      <c r="P38" s="126"/>
    </row>
    <row r="39" spans="1:16" ht="20.100000000000001" customHeight="1" x14ac:dyDescent="0.25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6"/>
      <c r="O39" s="135"/>
      <c r="P39" s="126"/>
    </row>
    <row r="40" spans="1:16" ht="20.100000000000001" customHeight="1" thickBot="1" x14ac:dyDescent="0.3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7" t="s">
        <v>19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69" t="s">
        <v>69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2"/>
      <c r="O45" s="101"/>
      <c r="P45" s="102"/>
    </row>
    <row r="46" spans="1:16" ht="20.100000000000001" customHeight="1" x14ac:dyDescent="0.25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2"/>
      <c r="O46" s="101"/>
      <c r="P46" s="102"/>
    </row>
    <row r="47" spans="1:16" ht="20.100000000000001" customHeight="1" thickBot="1" x14ac:dyDescent="0.3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5" t="s">
        <v>133</v>
      </c>
      <c r="C50" s="255"/>
      <c r="D50" s="255"/>
      <c r="E50" s="255"/>
      <c r="F50" s="255"/>
      <c r="G50" s="74"/>
      <c r="H50" s="256" t="s">
        <v>16</v>
      </c>
      <c r="I50" s="256"/>
      <c r="J50" s="256"/>
      <c r="K50" s="256"/>
      <c r="L50" s="256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81" t="e" vm="1">
        <v>#VALUE!</v>
      </c>
      <c r="C51" s="282"/>
      <c r="D51" s="282"/>
      <c r="E51" s="282"/>
      <c r="F51" s="283"/>
      <c r="G51" s="65"/>
      <c r="H51" s="281" t="s">
        <v>137</v>
      </c>
      <c r="I51" s="282"/>
      <c r="J51" s="282"/>
      <c r="K51" s="282"/>
      <c r="L51" s="282"/>
      <c r="M51" s="282"/>
      <c r="N51" s="283"/>
      <c r="P51" s="78">
        <v>46293</v>
      </c>
    </row>
    <row r="52" spans="1:16" ht="33.75" customHeight="1" x14ac:dyDescent="0.25">
      <c r="A52" s="51"/>
      <c r="B52" s="358" t="s">
        <v>142</v>
      </c>
      <c r="C52" s="359"/>
      <c r="D52" s="359"/>
      <c r="E52" s="359"/>
      <c r="F52" s="360"/>
      <c r="G52" s="65"/>
      <c r="H52" s="284" t="s">
        <v>138</v>
      </c>
      <c r="I52" s="285"/>
      <c r="J52" s="285"/>
      <c r="K52" s="285"/>
      <c r="L52" s="285"/>
      <c r="M52" s="285"/>
      <c r="N52" s="286"/>
      <c r="P52" s="79">
        <v>46293</v>
      </c>
    </row>
    <row r="53" spans="1:16" ht="13.8" x14ac:dyDescent="0.25">
      <c r="F53" s="65"/>
      <c r="G53" s="65"/>
    </row>
    <row r="54" spans="1:16" x14ac:dyDescent="0.25">
      <c r="B54" s="230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O9" sqref="O9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48" t="str">
        <f>'R&amp;P Accounts'!B2</f>
        <v>Friends of Burnbraes Park</v>
      </c>
      <c r="C1" s="248"/>
      <c r="D1" s="248"/>
      <c r="E1" s="248"/>
      <c r="F1" s="248"/>
      <c r="G1" s="248"/>
      <c r="H1" s="248"/>
      <c r="I1" s="248"/>
      <c r="J1" s="248"/>
      <c r="K1" s="321" t="str">
        <f>'R&amp;P Accounts'!L2</f>
        <v>SC051754</v>
      </c>
      <c r="L1" s="321"/>
    </row>
    <row r="2" spans="1:12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22"/>
      <c r="H3" s="322"/>
      <c r="I3" s="322"/>
      <c r="J3" s="322"/>
      <c r="K3" s="81"/>
    </row>
    <row r="4" spans="1:12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</row>
    <row r="5" spans="1:12" ht="20.100000000000001" customHeight="1" x14ac:dyDescent="0.25">
      <c r="A5" s="305" t="s">
        <v>112</v>
      </c>
      <c r="B5" s="323" t="s">
        <v>146</v>
      </c>
      <c r="C5" s="324"/>
      <c r="D5" s="324"/>
      <c r="E5" s="324"/>
      <c r="F5" s="324"/>
      <c r="G5" s="324"/>
      <c r="H5" s="324"/>
      <c r="I5" s="324"/>
      <c r="J5" s="324"/>
      <c r="K5" s="325"/>
    </row>
    <row r="6" spans="1:12" ht="20.100000000000001" customHeight="1" x14ac:dyDescent="0.25">
      <c r="A6" s="306"/>
      <c r="B6" s="326"/>
      <c r="C6" s="327"/>
      <c r="D6" s="327"/>
      <c r="E6" s="327"/>
      <c r="F6" s="327"/>
      <c r="G6" s="327"/>
      <c r="H6" s="327"/>
      <c r="I6" s="327"/>
      <c r="J6" s="327"/>
      <c r="K6" s="328"/>
    </row>
    <row r="7" spans="1:12" ht="29.25" customHeight="1" x14ac:dyDescent="0.25">
      <c r="A7" s="306"/>
      <c r="B7" s="326"/>
      <c r="C7" s="327"/>
      <c r="D7" s="327"/>
      <c r="E7" s="327"/>
      <c r="F7" s="327"/>
      <c r="G7" s="327"/>
      <c r="H7" s="327"/>
      <c r="I7" s="327"/>
      <c r="J7" s="327"/>
      <c r="K7" s="328"/>
    </row>
    <row r="8" spans="1:12" ht="41.25" customHeight="1" x14ac:dyDescent="0.25">
      <c r="A8" s="306"/>
      <c r="B8" s="326"/>
      <c r="C8" s="327"/>
      <c r="D8" s="327"/>
      <c r="E8" s="327"/>
      <c r="F8" s="327"/>
      <c r="G8" s="327"/>
      <c r="H8" s="327"/>
      <c r="I8" s="327"/>
      <c r="J8" s="327"/>
      <c r="K8" s="328"/>
    </row>
    <row r="9" spans="1:12" ht="64.5" customHeight="1" x14ac:dyDescent="0.25">
      <c r="A9" s="306"/>
      <c r="B9" s="329"/>
      <c r="C9" s="330"/>
      <c r="D9" s="330"/>
      <c r="E9" s="330"/>
      <c r="F9" s="330"/>
      <c r="G9" s="330"/>
      <c r="H9" s="330"/>
      <c r="I9" s="330"/>
      <c r="J9" s="330"/>
      <c r="K9" s="331"/>
    </row>
    <row r="10" spans="1:12" x14ac:dyDescent="0.25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5">
      <c r="B11" s="292" t="s">
        <v>49</v>
      </c>
      <c r="C11" s="292"/>
      <c r="D11" s="292"/>
      <c r="E11" s="292"/>
      <c r="F11" s="292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5" t="s">
        <v>58</v>
      </c>
      <c r="B12" s="307"/>
      <c r="C12" s="308"/>
      <c r="D12" s="308"/>
      <c r="E12" s="308"/>
      <c r="F12" s="309"/>
      <c r="G12" s="18"/>
      <c r="H12" s="188"/>
      <c r="I12" s="189"/>
      <c r="J12" s="190"/>
      <c r="K12" s="191"/>
    </row>
    <row r="13" spans="1:12" ht="20.100000000000001" customHeight="1" x14ac:dyDescent="0.25">
      <c r="A13" s="306"/>
      <c r="B13" s="307"/>
      <c r="C13" s="308"/>
      <c r="D13" s="308"/>
      <c r="E13" s="308"/>
      <c r="F13" s="309"/>
      <c r="G13" s="18"/>
      <c r="H13" s="188"/>
      <c r="I13" s="189"/>
      <c r="J13" s="190"/>
      <c r="K13" s="191"/>
    </row>
    <row r="14" spans="1:12" ht="20.100000000000001" customHeight="1" x14ac:dyDescent="0.25">
      <c r="A14" s="306"/>
      <c r="B14" s="307"/>
      <c r="C14" s="308"/>
      <c r="D14" s="308"/>
      <c r="E14" s="308"/>
      <c r="F14" s="309"/>
      <c r="G14" s="18"/>
      <c r="H14" s="188"/>
      <c r="I14" s="189"/>
      <c r="J14" s="190"/>
      <c r="K14" s="191"/>
    </row>
    <row r="15" spans="1:12" ht="20.100000000000001" customHeight="1" x14ac:dyDescent="0.25">
      <c r="A15" s="306"/>
      <c r="B15" s="307"/>
      <c r="C15" s="308"/>
      <c r="D15" s="308"/>
      <c r="E15" s="308"/>
      <c r="F15" s="309"/>
      <c r="G15" s="18"/>
      <c r="H15" s="188"/>
      <c r="I15" s="189"/>
      <c r="J15" s="190"/>
      <c r="K15" s="191"/>
    </row>
    <row r="16" spans="1:12" ht="20.100000000000001" customHeight="1" x14ac:dyDescent="0.25">
      <c r="A16" s="306"/>
      <c r="B16" s="310"/>
      <c r="C16" s="311"/>
      <c r="D16" s="311"/>
      <c r="E16" s="311"/>
      <c r="F16" s="312"/>
      <c r="G16" s="18"/>
      <c r="H16" s="188"/>
      <c r="I16" s="189"/>
      <c r="J16" s="190"/>
      <c r="K16" s="192"/>
    </row>
    <row r="17" spans="1:11" ht="20.25" customHeight="1" x14ac:dyDescent="0.25">
      <c r="A17" s="12"/>
      <c r="B17" s="314" t="s">
        <v>83</v>
      </c>
      <c r="C17" s="314"/>
      <c r="D17" s="314"/>
      <c r="E17" s="314"/>
      <c r="F17" s="314"/>
      <c r="G17" s="314"/>
      <c r="H17" s="314"/>
      <c r="I17" s="314"/>
      <c r="J17" s="314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315" t="s">
        <v>116</v>
      </c>
      <c r="C19" s="316"/>
      <c r="D19" s="316"/>
      <c r="E19" s="316"/>
      <c r="F19" s="316"/>
      <c r="G19" s="316"/>
      <c r="H19" s="316"/>
      <c r="I19" s="316"/>
      <c r="J19" s="317"/>
      <c r="K19" s="290" t="s">
        <v>143</v>
      </c>
    </row>
    <row r="20" spans="1:11" ht="17.25" customHeight="1" x14ac:dyDescent="0.25">
      <c r="A20" s="16"/>
      <c r="B20" s="318"/>
      <c r="C20" s="319"/>
      <c r="D20" s="319"/>
      <c r="E20" s="319"/>
      <c r="F20" s="319"/>
      <c r="G20" s="319"/>
      <c r="H20" s="319"/>
      <c r="I20" s="319"/>
      <c r="J20" s="320"/>
      <c r="K20" s="291"/>
    </row>
    <row r="21" spans="1:11" ht="12.75" customHeight="1" x14ac:dyDescent="0.25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5">
      <c r="B22" s="292" t="s">
        <v>50</v>
      </c>
      <c r="C22" s="292"/>
      <c r="D22" s="292"/>
      <c r="E22" s="292"/>
      <c r="F22" s="292"/>
      <c r="G22" s="292"/>
      <c r="H22" s="292"/>
      <c r="I22" s="292"/>
      <c r="J22" s="292"/>
      <c r="K22" s="17" t="s">
        <v>47</v>
      </c>
    </row>
    <row r="23" spans="1:11" ht="19.5" customHeight="1" x14ac:dyDescent="0.25">
      <c r="A23" s="305" t="s">
        <v>60</v>
      </c>
      <c r="B23" s="307" t="s">
        <v>144</v>
      </c>
      <c r="C23" s="308"/>
      <c r="D23" s="308"/>
      <c r="E23" s="308"/>
      <c r="F23" s="308"/>
      <c r="G23" s="308"/>
      <c r="H23" s="308"/>
      <c r="I23" s="308"/>
      <c r="J23" s="309"/>
      <c r="K23" s="90"/>
    </row>
    <row r="24" spans="1:11" ht="20.100000000000001" customHeight="1" x14ac:dyDescent="0.25">
      <c r="A24" s="306"/>
      <c r="B24" s="307"/>
      <c r="C24" s="308"/>
      <c r="D24" s="308"/>
      <c r="E24" s="308"/>
      <c r="F24" s="308"/>
      <c r="G24" s="308"/>
      <c r="H24" s="308"/>
      <c r="I24" s="308"/>
      <c r="J24" s="309"/>
      <c r="K24" s="90"/>
    </row>
    <row r="25" spans="1:11" ht="20.100000000000001" customHeight="1" x14ac:dyDescent="0.25">
      <c r="A25" s="306"/>
      <c r="B25" s="307"/>
      <c r="C25" s="308"/>
      <c r="D25" s="308"/>
      <c r="E25" s="308"/>
      <c r="F25" s="308"/>
      <c r="G25" s="308"/>
      <c r="H25" s="308"/>
      <c r="I25" s="308"/>
      <c r="J25" s="309"/>
      <c r="K25" s="90"/>
    </row>
    <row r="26" spans="1:11" ht="20.100000000000001" customHeight="1" x14ac:dyDescent="0.25">
      <c r="A26" s="306"/>
      <c r="B26" s="307"/>
      <c r="C26" s="308"/>
      <c r="D26" s="308"/>
      <c r="E26" s="308"/>
      <c r="F26" s="308"/>
      <c r="G26" s="308"/>
      <c r="H26" s="308"/>
      <c r="I26" s="308"/>
      <c r="J26" s="309"/>
      <c r="K26" s="90"/>
    </row>
    <row r="27" spans="1:11" ht="20.100000000000001" customHeight="1" x14ac:dyDescent="0.25">
      <c r="A27" s="306"/>
      <c r="B27" s="310"/>
      <c r="C27" s="311"/>
      <c r="D27" s="311"/>
      <c r="E27" s="311"/>
      <c r="F27" s="311"/>
      <c r="G27" s="311"/>
      <c r="H27" s="311"/>
      <c r="I27" s="311"/>
      <c r="J27" s="312"/>
      <c r="K27" s="90"/>
    </row>
    <row r="28" spans="1:11" x14ac:dyDescent="0.25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5">
      <c r="A29" s="60" t="s">
        <v>61</v>
      </c>
      <c r="B29" s="315" t="s">
        <v>117</v>
      </c>
      <c r="C29" s="316"/>
      <c r="D29" s="316"/>
      <c r="E29" s="316"/>
      <c r="F29" s="316"/>
      <c r="G29" s="316"/>
      <c r="H29" s="316"/>
      <c r="I29" s="316"/>
      <c r="J29" s="317"/>
      <c r="K29" s="332" t="s">
        <v>143</v>
      </c>
    </row>
    <row r="30" spans="1:11" ht="17.25" customHeight="1" x14ac:dyDescent="0.25">
      <c r="A30" s="16"/>
      <c r="B30" s="318"/>
      <c r="C30" s="319"/>
      <c r="D30" s="319"/>
      <c r="E30" s="319"/>
      <c r="F30" s="319"/>
      <c r="G30" s="319"/>
      <c r="H30" s="319"/>
      <c r="I30" s="319"/>
      <c r="J30" s="320"/>
      <c r="K30" s="333"/>
    </row>
    <row r="31" spans="1:11" ht="12.75" customHeight="1" x14ac:dyDescent="0.25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5">
      <c r="A32" s="303"/>
      <c r="B32" s="303"/>
      <c r="C32" s="303"/>
      <c r="D32" s="303"/>
      <c r="E32" s="303"/>
      <c r="F32" s="303"/>
      <c r="G32" s="303"/>
      <c r="H32" s="303"/>
      <c r="I32" s="12"/>
      <c r="J32" s="17" t="s">
        <v>82</v>
      </c>
      <c r="K32" s="17" t="s">
        <v>47</v>
      </c>
    </row>
    <row r="33" spans="1:11" ht="20.100000000000001" customHeight="1" x14ac:dyDescent="0.25">
      <c r="A33" s="305" t="s">
        <v>62</v>
      </c>
      <c r="B33" s="307" t="s">
        <v>144</v>
      </c>
      <c r="C33" s="308"/>
      <c r="D33" s="308"/>
      <c r="E33" s="308"/>
      <c r="F33" s="308"/>
      <c r="G33" s="308"/>
      <c r="H33" s="309"/>
      <c r="I33" s="18"/>
      <c r="J33" s="90" t="s">
        <v>145</v>
      </c>
      <c r="K33" s="90"/>
    </row>
    <row r="34" spans="1:11" ht="20.100000000000001" customHeight="1" x14ac:dyDescent="0.25">
      <c r="A34" s="306"/>
      <c r="B34" s="307"/>
      <c r="C34" s="308"/>
      <c r="D34" s="308"/>
      <c r="E34" s="308"/>
      <c r="F34" s="308"/>
      <c r="G34" s="308"/>
      <c r="H34" s="309"/>
      <c r="I34" s="18"/>
      <c r="J34" s="90"/>
      <c r="K34" s="90"/>
    </row>
    <row r="35" spans="1:11" ht="20.100000000000001" customHeight="1" x14ac:dyDescent="0.25">
      <c r="A35" s="306"/>
      <c r="B35" s="307"/>
      <c r="C35" s="308"/>
      <c r="D35" s="308"/>
      <c r="E35" s="308"/>
      <c r="F35" s="308"/>
      <c r="G35" s="308"/>
      <c r="H35" s="309"/>
      <c r="I35" s="18"/>
      <c r="J35" s="90"/>
      <c r="K35" s="90"/>
    </row>
    <row r="36" spans="1:11" ht="20.100000000000001" customHeight="1" x14ac:dyDescent="0.25">
      <c r="A36" s="306"/>
      <c r="B36" s="307"/>
      <c r="C36" s="308"/>
      <c r="D36" s="308"/>
      <c r="E36" s="308"/>
      <c r="F36" s="308"/>
      <c r="G36" s="308"/>
      <c r="H36" s="309"/>
      <c r="I36" s="18"/>
      <c r="J36" s="90"/>
      <c r="K36" s="90"/>
    </row>
    <row r="37" spans="1:11" ht="20.100000000000001" customHeight="1" x14ac:dyDescent="0.25">
      <c r="A37" s="306"/>
      <c r="B37" s="310"/>
      <c r="C37" s="311"/>
      <c r="D37" s="311"/>
      <c r="E37" s="311"/>
      <c r="F37" s="311"/>
      <c r="G37" s="311"/>
      <c r="H37" s="312"/>
      <c r="I37" s="18"/>
      <c r="J37" s="90"/>
      <c r="K37" s="90"/>
    </row>
    <row r="38" spans="1:11" x14ac:dyDescent="0.25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13" t="s">
        <v>51</v>
      </c>
      <c r="C39" s="313"/>
      <c r="D39" s="313"/>
      <c r="E39" s="12"/>
      <c r="F39" s="313" t="s">
        <v>57</v>
      </c>
      <c r="G39" s="313"/>
      <c r="H39" s="313"/>
      <c r="I39" s="12"/>
      <c r="J39" s="17" t="s">
        <v>52</v>
      </c>
      <c r="K39" s="17" t="s">
        <v>53</v>
      </c>
    </row>
    <row r="40" spans="1:11" ht="20.100000000000001" customHeight="1" x14ac:dyDescent="0.25">
      <c r="A40" s="305" t="s">
        <v>63</v>
      </c>
      <c r="B40" s="307" t="s">
        <v>144</v>
      </c>
      <c r="C40" s="308"/>
      <c r="D40" s="309"/>
      <c r="E40" s="91"/>
      <c r="F40" s="287" t="s">
        <v>145</v>
      </c>
      <c r="G40" s="288"/>
      <c r="H40" s="289"/>
      <c r="I40" s="18"/>
      <c r="J40" s="90"/>
      <c r="K40" s="90"/>
    </row>
    <row r="41" spans="1:11" ht="20.100000000000001" customHeight="1" x14ac:dyDescent="0.25">
      <c r="A41" s="306"/>
      <c r="B41" s="310"/>
      <c r="C41" s="311"/>
      <c r="D41" s="312"/>
      <c r="E41" s="91"/>
      <c r="F41" s="287"/>
      <c r="G41" s="288"/>
      <c r="H41" s="289"/>
      <c r="I41" s="18"/>
      <c r="J41" s="90"/>
      <c r="K41" s="90"/>
    </row>
    <row r="42" spans="1:11" ht="20.100000000000001" customHeight="1" x14ac:dyDescent="0.25">
      <c r="A42" s="306"/>
      <c r="B42" s="307"/>
      <c r="C42" s="308"/>
      <c r="D42" s="309"/>
      <c r="E42" s="91"/>
      <c r="F42" s="287"/>
      <c r="G42" s="288"/>
      <c r="H42" s="289"/>
      <c r="I42" s="18"/>
      <c r="J42" s="90"/>
      <c r="K42" s="90"/>
    </row>
    <row r="43" spans="1:11" ht="20.100000000000001" customHeight="1" x14ac:dyDescent="0.25">
      <c r="A43" s="306"/>
      <c r="B43" s="307"/>
      <c r="C43" s="308"/>
      <c r="D43" s="309"/>
      <c r="E43" s="91"/>
      <c r="F43" s="287"/>
      <c r="G43" s="288"/>
      <c r="H43" s="289"/>
      <c r="I43" s="18"/>
      <c r="J43" s="90"/>
      <c r="K43" s="90"/>
    </row>
    <row r="44" spans="1:11" ht="20.100000000000001" customHeight="1" x14ac:dyDescent="0.25">
      <c r="A44" s="306"/>
      <c r="B44" s="310"/>
      <c r="C44" s="311"/>
      <c r="D44" s="312"/>
      <c r="E44" s="91"/>
      <c r="F44" s="287"/>
      <c r="G44" s="288"/>
      <c r="H44" s="289"/>
      <c r="I44" s="18"/>
      <c r="J44" s="90"/>
      <c r="K44" s="90"/>
    </row>
    <row r="45" spans="1:11" x14ac:dyDescent="0.25">
      <c r="A45" s="303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ht="19.5" customHeight="1" x14ac:dyDescent="0.25">
      <c r="A46" s="293" t="s">
        <v>64</v>
      </c>
      <c r="B46" s="294" t="s">
        <v>144</v>
      </c>
      <c r="C46" s="295"/>
      <c r="D46" s="295"/>
      <c r="E46" s="295"/>
      <c r="F46" s="295"/>
      <c r="G46" s="295"/>
      <c r="H46" s="295"/>
      <c r="I46" s="295"/>
      <c r="J46" s="295"/>
      <c r="K46" s="296"/>
    </row>
    <row r="47" spans="1:11" ht="19.5" customHeight="1" x14ac:dyDescent="0.25">
      <c r="A47" s="293"/>
      <c r="B47" s="297"/>
      <c r="C47" s="298"/>
      <c r="D47" s="298"/>
      <c r="E47" s="298"/>
      <c r="F47" s="298"/>
      <c r="G47" s="298"/>
      <c r="H47" s="298"/>
      <c r="I47" s="298"/>
      <c r="J47" s="298"/>
      <c r="K47" s="299"/>
    </row>
    <row r="48" spans="1:11" ht="19.5" customHeight="1" x14ac:dyDescent="0.25">
      <c r="A48" s="293"/>
      <c r="B48" s="297"/>
      <c r="C48" s="298"/>
      <c r="D48" s="298"/>
      <c r="E48" s="298"/>
      <c r="F48" s="298"/>
      <c r="G48" s="298"/>
      <c r="H48" s="298"/>
      <c r="I48" s="298"/>
      <c r="J48" s="298"/>
      <c r="K48" s="299"/>
    </row>
    <row r="49" spans="1:11" ht="19.5" customHeight="1" x14ac:dyDescent="0.25">
      <c r="A49" s="293"/>
      <c r="B49" s="297"/>
      <c r="C49" s="298"/>
      <c r="D49" s="298"/>
      <c r="E49" s="298"/>
      <c r="F49" s="298"/>
      <c r="G49" s="298"/>
      <c r="H49" s="298"/>
      <c r="I49" s="298"/>
      <c r="J49" s="298"/>
      <c r="K49" s="299"/>
    </row>
    <row r="50" spans="1:11" ht="10.5" customHeight="1" x14ac:dyDescent="0.25">
      <c r="A50" s="293"/>
      <c r="B50" s="297"/>
      <c r="C50" s="298"/>
      <c r="D50" s="298"/>
      <c r="E50" s="298"/>
      <c r="F50" s="298"/>
      <c r="G50" s="298"/>
      <c r="H50" s="298"/>
      <c r="I50" s="298"/>
      <c r="J50" s="298"/>
      <c r="K50" s="299"/>
    </row>
    <row r="51" spans="1:11" ht="11.25" customHeight="1" x14ac:dyDescent="0.25">
      <c r="A51" s="293"/>
      <c r="B51" s="297"/>
      <c r="C51" s="298"/>
      <c r="D51" s="298"/>
      <c r="E51" s="298"/>
      <c r="F51" s="298"/>
      <c r="G51" s="298"/>
      <c r="H51" s="298"/>
      <c r="I51" s="298"/>
      <c r="J51" s="298"/>
      <c r="K51" s="299"/>
    </row>
    <row r="52" spans="1:11" ht="12.75" customHeight="1" x14ac:dyDescent="0.25">
      <c r="A52" s="293"/>
      <c r="B52" s="297"/>
      <c r="C52" s="298"/>
      <c r="D52" s="298"/>
      <c r="E52" s="298"/>
      <c r="F52" s="298"/>
      <c r="G52" s="298"/>
      <c r="H52" s="298"/>
      <c r="I52" s="298"/>
      <c r="J52" s="298"/>
      <c r="K52" s="299"/>
    </row>
    <row r="53" spans="1:11" ht="5.25" customHeight="1" x14ac:dyDescent="0.25">
      <c r="A53" s="293"/>
      <c r="B53" s="297"/>
      <c r="C53" s="298"/>
      <c r="D53" s="298"/>
      <c r="E53" s="298"/>
      <c r="F53" s="298"/>
      <c r="G53" s="298"/>
      <c r="H53" s="298"/>
      <c r="I53" s="298"/>
      <c r="J53" s="298"/>
      <c r="K53" s="299"/>
    </row>
    <row r="54" spans="1:11" ht="4.5" customHeight="1" x14ac:dyDescent="0.25">
      <c r="A54" s="293"/>
      <c r="B54" s="297"/>
      <c r="C54" s="298"/>
      <c r="D54" s="298"/>
      <c r="E54" s="298"/>
      <c r="F54" s="298"/>
      <c r="G54" s="298"/>
      <c r="H54" s="298"/>
      <c r="I54" s="298"/>
      <c r="J54" s="298"/>
      <c r="K54" s="299"/>
    </row>
    <row r="55" spans="1:11" ht="4.5" customHeight="1" x14ac:dyDescent="0.25">
      <c r="A55" s="293"/>
      <c r="B55" s="300"/>
      <c r="C55" s="301"/>
      <c r="D55" s="301"/>
      <c r="E55" s="301"/>
      <c r="F55" s="301"/>
      <c r="G55" s="301"/>
      <c r="H55" s="301"/>
      <c r="I55" s="301"/>
      <c r="J55" s="301"/>
      <c r="K55" s="302"/>
    </row>
    <row r="56" spans="1:11" x14ac:dyDescent="0.25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69" zoomScale="80" workbookViewId="0">
      <selection activeCell="T45" sqref="T4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8" t="str">
        <f>'R&amp;P Accounts'!B2</f>
        <v>Friends of Burnbraes Park</v>
      </c>
      <c r="D1" s="248"/>
      <c r="E1" s="248"/>
      <c r="F1" s="248"/>
      <c r="G1" s="248"/>
      <c r="H1" s="248"/>
      <c r="I1" s="248"/>
      <c r="J1" s="248"/>
      <c r="K1" s="248"/>
      <c r="M1" s="321" t="str">
        <f>'R&amp;P Accounts'!L2</f>
        <v>SC051754</v>
      </c>
      <c r="N1" s="321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5">
      <c r="A5" s="337" t="s">
        <v>130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7" t="s">
        <v>122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</row>
    <row r="19" spans="1:13" ht="20.100000000000001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6"/>
      <c r="M24" s="124"/>
    </row>
    <row r="25" spans="1:13" ht="20.100000000000001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6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7" t="s">
        <v>120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6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6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4" t="s">
        <v>119</v>
      </c>
      <c r="B44" s="334"/>
      <c r="C44" s="334"/>
      <c r="D44" s="334"/>
      <c r="E44" s="334"/>
      <c r="F44" s="334"/>
      <c r="G44" s="334"/>
      <c r="H44" s="334"/>
      <c r="I44" s="334"/>
      <c r="J44" s="334"/>
      <c r="K44" s="334"/>
      <c r="L44" s="334"/>
      <c r="M44" s="334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139</v>
      </c>
      <c r="B47" s="18"/>
      <c r="C47" s="126">
        <v>60</v>
      </c>
      <c r="D47" s="127"/>
      <c r="E47" s="126"/>
      <c r="F47" s="127"/>
      <c r="G47" s="126"/>
      <c r="H47" s="130"/>
      <c r="I47" s="126"/>
      <c r="J47" s="130"/>
      <c r="K47" s="126">
        <f>SUM(C47:I47)</f>
        <v>60</v>
      </c>
      <c r="L47" s="127"/>
      <c r="M47" s="131">
        <v>0</v>
      </c>
    </row>
    <row r="48" spans="1:13" ht="16.5" customHeight="1" x14ac:dyDescent="0.25">
      <c r="A48" s="98" t="s">
        <v>140</v>
      </c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>
        <v>25</v>
      </c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5"/>
      <c r="M57" s="131"/>
    </row>
    <row r="58" spans="1:13" ht="20.100000000000001" customHeight="1" thickBot="1" x14ac:dyDescent="0.3">
      <c r="A58" s="95" t="s">
        <v>83</v>
      </c>
      <c r="B58" s="95"/>
      <c r="C58" s="129">
        <f>SUM(C47:C57)</f>
        <v>60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60</v>
      </c>
      <c r="L58" s="335"/>
      <c r="M58" s="129">
        <f>SUM(M47:M57)</f>
        <v>25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/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abSelected="1" topLeftCell="A35" zoomScale="80" workbookViewId="0">
      <selection activeCell="I7" sqref="I7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7" t="str">
        <f>'R&amp;P Accounts'!B2</f>
        <v>Friends of Burnbraes Park</v>
      </c>
      <c r="D1" s="347"/>
      <c r="E1" s="347"/>
      <c r="F1" s="347"/>
      <c r="G1" s="347"/>
      <c r="H1" s="347"/>
      <c r="I1" s="347"/>
      <c r="J1" s="347"/>
      <c r="K1" s="347"/>
      <c r="L1" s="1"/>
      <c r="M1" s="321" t="str">
        <f>'R&amp;P Accounts'!L2</f>
        <v>SC051754</v>
      </c>
      <c r="N1" s="321"/>
    </row>
    <row r="2" spans="1:14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22"/>
      <c r="I3" s="322"/>
      <c r="J3" s="322"/>
      <c r="K3" s="322"/>
      <c r="L3" s="81"/>
      <c r="M3" s="183"/>
    </row>
    <row r="5" spans="1:14" ht="15.6" x14ac:dyDescent="0.25">
      <c r="A5" s="337" t="s">
        <v>132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5">
      <c r="A7" s="70"/>
      <c r="B7" s="70"/>
      <c r="C7" s="112" t="s">
        <v>147</v>
      </c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357" t="s">
        <v>25</v>
      </c>
      <c r="B14" s="70"/>
      <c r="C14" s="168">
        <f>'R&amp;P Accounts'!B17</f>
        <v>18.93</v>
      </c>
      <c r="D14" s="169"/>
      <c r="E14" s="168"/>
      <c r="F14" s="169"/>
      <c r="G14" s="168"/>
      <c r="H14" s="167"/>
      <c r="I14" s="168"/>
      <c r="J14" s="167"/>
      <c r="K14" s="155">
        <f t="shared" si="0"/>
        <v>18.93</v>
      </c>
      <c r="L14" s="169"/>
      <c r="M14" s="168">
        <v>24</v>
      </c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2" thickBot="1" x14ac:dyDescent="0.35">
      <c r="A17" s="109" t="s">
        <v>95</v>
      </c>
      <c r="B17" s="97"/>
      <c r="C17" s="173">
        <f>SUM(C9:C16)</f>
        <v>18.93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18.93</v>
      </c>
      <c r="L17" s="174"/>
      <c r="M17" s="173">
        <f>SUM(M9:M16)</f>
        <v>24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2" thickBot="1" x14ac:dyDescent="0.35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96</v>
      </c>
      <c r="B24" s="1"/>
      <c r="C24" s="166">
        <f>C17+C22</f>
        <v>18.93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18.93</v>
      </c>
      <c r="L24" s="160"/>
      <c r="M24" s="166">
        <f>M17+M22</f>
        <v>24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>
        <v>60</v>
      </c>
      <c r="D31" s="160"/>
      <c r="E31" s="162"/>
      <c r="F31" s="160"/>
      <c r="G31" s="162"/>
      <c r="H31" s="160"/>
      <c r="I31" s="162"/>
      <c r="J31" s="160"/>
      <c r="K31" s="225">
        <f t="shared" si="1"/>
        <v>60</v>
      </c>
      <c r="L31" s="160"/>
      <c r="M31" s="162">
        <v>25</v>
      </c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60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60</v>
      </c>
      <c r="L39" s="160"/>
      <c r="M39" s="159">
        <f>SUM(M28:M38)</f>
        <v>25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60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60</v>
      </c>
      <c r="L46" s="160"/>
      <c r="M46" s="159">
        <f>+M44+M39</f>
        <v>25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-41.07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-41.07</v>
      </c>
      <c r="L48" s="158"/>
      <c r="M48" s="157">
        <f>+M24-M46</f>
        <v>-1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125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-41.07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-41.07</v>
      </c>
      <c r="L52" s="158"/>
      <c r="M52" s="157">
        <f>M48+M50</f>
        <v>-1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6" x14ac:dyDescent="0.3">
      <c r="A55" s="182" t="s">
        <v>111</v>
      </c>
    </row>
    <row r="56" spans="1:13" x14ac:dyDescent="0.25">
      <c r="A56" s="338" t="s">
        <v>141</v>
      </c>
      <c r="B56" s="339"/>
      <c r="C56" s="339"/>
      <c r="D56" s="339"/>
      <c r="E56" s="339"/>
      <c r="F56" s="339"/>
      <c r="G56" s="339"/>
      <c r="H56" s="339"/>
      <c r="I56" s="339"/>
      <c r="J56" s="339"/>
      <c r="K56" s="339"/>
      <c r="L56" s="339"/>
      <c r="M56" s="340"/>
    </row>
    <row r="57" spans="1:13" x14ac:dyDescent="0.25">
      <c r="A57" s="341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3"/>
    </row>
    <row r="58" spans="1:13" x14ac:dyDescent="0.25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3"/>
    </row>
    <row r="59" spans="1:13" x14ac:dyDescent="0.25">
      <c r="A59" s="341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3"/>
    </row>
    <row r="60" spans="1:13" x14ac:dyDescent="0.25">
      <c r="A60" s="341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3"/>
    </row>
    <row r="61" spans="1:13" x14ac:dyDescent="0.25">
      <c r="A61" s="341"/>
      <c r="B61" s="342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3"/>
    </row>
    <row r="62" spans="1:13" x14ac:dyDescent="0.25">
      <c r="A62" s="341"/>
      <c r="B62" s="342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3"/>
    </row>
    <row r="63" spans="1:13" x14ac:dyDescent="0.25">
      <c r="A63" s="341"/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3"/>
    </row>
    <row r="64" spans="1:13" x14ac:dyDescent="0.25">
      <c r="A64" s="344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42" zoomScale="80" workbookViewId="0">
      <selection activeCell="C65" sqref="C6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8" t="str">
        <f>'R&amp;P Accounts'!B2</f>
        <v>Friends of Burnbraes Park</v>
      </c>
      <c r="D1" s="248"/>
      <c r="E1" s="248"/>
      <c r="F1" s="248"/>
      <c r="G1" s="248"/>
      <c r="H1" s="248"/>
      <c r="I1" s="248"/>
      <c r="J1" s="248"/>
      <c r="K1" s="248"/>
      <c r="M1" s="321" t="str">
        <f>'R&amp;P Accounts'!L2</f>
        <v>SC051754</v>
      </c>
      <c r="N1" s="321"/>
    </row>
    <row r="2" spans="1:14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22"/>
      <c r="I3" s="322"/>
      <c r="J3" s="322"/>
      <c r="K3" s="322"/>
      <c r="L3" s="81"/>
      <c r="M3" s="45"/>
    </row>
    <row r="4" spans="1:14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5">
      <c r="A5" s="337" t="s">
        <v>131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7.6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6" x14ac:dyDescent="0.3">
      <c r="A55" s="182" t="s">
        <v>111</v>
      </c>
    </row>
    <row r="56" spans="1:13" x14ac:dyDescent="0.25">
      <c r="A56" s="348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50"/>
    </row>
    <row r="57" spans="1:13" x14ac:dyDescent="0.25">
      <c r="A57" s="351"/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3"/>
    </row>
    <row r="58" spans="1:13" x14ac:dyDescent="0.25">
      <c r="A58" s="351"/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3"/>
    </row>
    <row r="59" spans="1:13" x14ac:dyDescent="0.2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3"/>
    </row>
    <row r="60" spans="1:13" x14ac:dyDescent="0.25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3"/>
    </row>
    <row r="61" spans="1:13" x14ac:dyDescent="0.2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3"/>
    </row>
    <row r="62" spans="1:13" x14ac:dyDescent="0.25">
      <c r="A62" s="351"/>
      <c r="B62" s="352"/>
      <c r="C62" s="352"/>
      <c r="D62" s="352"/>
      <c r="E62" s="352"/>
      <c r="F62" s="352"/>
      <c r="G62" s="352"/>
      <c r="H62" s="352"/>
      <c r="I62" s="352"/>
      <c r="J62" s="352"/>
      <c r="K62" s="352"/>
      <c r="L62" s="352"/>
      <c r="M62" s="353"/>
    </row>
    <row r="63" spans="1:13" x14ac:dyDescent="0.25">
      <c r="A63" s="351"/>
      <c r="B63" s="352"/>
      <c r="C63" s="352"/>
      <c r="D63" s="352"/>
      <c r="E63" s="352"/>
      <c r="F63" s="352"/>
      <c r="G63" s="352"/>
      <c r="H63" s="352"/>
      <c r="I63" s="352"/>
      <c r="J63" s="352"/>
      <c r="K63" s="352"/>
      <c r="L63" s="352"/>
      <c r="M63" s="353"/>
    </row>
    <row r="64" spans="1:13" x14ac:dyDescent="0.25">
      <c r="A64" s="354"/>
      <c r="B64" s="355"/>
      <c r="C64" s="355"/>
      <c r="D64" s="355"/>
      <c r="E64" s="355"/>
      <c r="F64" s="355"/>
      <c r="G64" s="355"/>
      <c r="H64" s="355"/>
      <c r="I64" s="355"/>
      <c r="J64" s="355"/>
      <c r="K64" s="355"/>
      <c r="L64" s="355"/>
      <c r="M64" s="356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trustee annual report</Value>
    </DocTags>
  </documentManagement>
</p:properties>
</file>

<file path=customXml/itemProps1.xml><?xml version="1.0" encoding="utf-8"?>
<ds:datastoreItem xmlns:ds="http://schemas.openxmlformats.org/officeDocument/2006/customXml" ds:itemID="{D1891C2F-97CA-45B8-BABA-31EFA888A5BC}"/>
</file>

<file path=customXml/itemProps2.xml><?xml version="1.0" encoding="utf-8"?>
<ds:datastoreItem xmlns:ds="http://schemas.openxmlformats.org/officeDocument/2006/customXml" ds:itemID="{1A3D4EE3-0E53-4124-BE83-C5CC27F610F8}"/>
</file>

<file path=customXml/itemProps3.xml><?xml version="1.0" encoding="utf-8"?>
<ds:datastoreItem xmlns:ds="http://schemas.openxmlformats.org/officeDocument/2006/customXml" ds:itemID="{A8A3EA03-E991-4CCB-88BE-F6D39408D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Janet Moxley</cp:lastModifiedBy>
  <cp:lastPrinted>2007-12-14T14:44:53Z</cp:lastPrinted>
  <dcterms:created xsi:type="dcterms:W3CDTF">2007-04-10T16:51:52Z</dcterms:created>
  <dcterms:modified xsi:type="dcterms:W3CDTF">2026-09-28T12:12:15Z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