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EXT\7A\"/>
    </mc:Choice>
  </mc:AlternateContent>
  <xr:revisionPtr revIDLastSave="0" documentId="13_ncr:1_{EC5DB9A0-9B9F-4029-8659-FE0D9FCD620F}" xr6:coauthVersionLast="47" xr6:coauthVersionMax="47" xr10:uidLastSave="{00000000-0000-0000-0000-000000000000}"/>
  <bookViews>
    <workbookView xWindow="-20" yWindow="-740" windowWidth="19240" windowHeight="11700" activeTab="1" xr2:uid="{00000000-000D-0000-FFFF-FFFF00000000}"/>
  </bookViews>
  <sheets>
    <sheet name="R&amp;P Accounts" sheetId="1" r:id="rId1"/>
    <sheet name="Statement of balances" sheetId="2" r:id="rId2"/>
    <sheet name="Notes" sheetId="3" r:id="rId3"/>
    <sheet name="Additional notes (1)  " sheetId="4" r:id="rId4"/>
    <sheet name="Additional notes (2)" sheetId="5" r:id="rId5"/>
    <sheet name="Additional notes (3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4" l="1"/>
  <c r="N5" i="2"/>
  <c r="K56" i="4"/>
  <c r="K55" i="4"/>
  <c r="K54" i="4"/>
  <c r="K53" i="4"/>
  <c r="P9" i="2"/>
  <c r="K31" i="6"/>
  <c r="J19" i="1" l="1"/>
  <c r="K50" i="6" l="1"/>
  <c r="M44" i="6"/>
  <c r="I44" i="6"/>
  <c r="G44" i="6"/>
  <c r="E44" i="6"/>
  <c r="C44" i="6"/>
  <c r="K43" i="6"/>
  <c r="K42" i="6"/>
  <c r="K44" i="6" s="1"/>
  <c r="M39" i="6"/>
  <c r="I39" i="6"/>
  <c r="I46" i="6" s="1"/>
  <c r="G39" i="6"/>
  <c r="E39" i="6"/>
  <c r="C39" i="6"/>
  <c r="K38" i="6"/>
  <c r="K37" i="6"/>
  <c r="K36" i="6"/>
  <c r="K35" i="6"/>
  <c r="K34" i="6"/>
  <c r="K33" i="6"/>
  <c r="K32" i="6"/>
  <c r="K30" i="6"/>
  <c r="K29" i="6"/>
  <c r="K28" i="6"/>
  <c r="M22" i="6"/>
  <c r="I22" i="6"/>
  <c r="G22" i="6"/>
  <c r="E22" i="6"/>
  <c r="C22" i="6"/>
  <c r="K21" i="6"/>
  <c r="K20" i="6"/>
  <c r="M17" i="6"/>
  <c r="M24" i="6" s="1"/>
  <c r="I17" i="6"/>
  <c r="G17" i="6"/>
  <c r="G24" i="6" s="1"/>
  <c r="E17" i="6"/>
  <c r="E24" i="6" s="1"/>
  <c r="C17" i="6"/>
  <c r="C24" i="6" s="1"/>
  <c r="K16" i="6"/>
  <c r="K15" i="6"/>
  <c r="K14" i="6"/>
  <c r="K13" i="6"/>
  <c r="K12" i="6"/>
  <c r="K11" i="6"/>
  <c r="K10" i="6"/>
  <c r="K9" i="6"/>
  <c r="M1" i="6"/>
  <c r="C1" i="6"/>
  <c r="K50" i="5"/>
  <c r="M44" i="5"/>
  <c r="I44" i="5"/>
  <c r="G44" i="5"/>
  <c r="E44" i="5"/>
  <c r="C44" i="5"/>
  <c r="K43" i="5"/>
  <c r="K44" i="5" s="1"/>
  <c r="K42" i="5"/>
  <c r="M39" i="5"/>
  <c r="M46" i="5" s="1"/>
  <c r="I39" i="5"/>
  <c r="G39" i="5"/>
  <c r="G46" i="5" s="1"/>
  <c r="E39" i="5"/>
  <c r="C39" i="5"/>
  <c r="K38" i="5"/>
  <c r="K37" i="5"/>
  <c r="K36" i="5"/>
  <c r="K35" i="5"/>
  <c r="K34" i="5"/>
  <c r="K33" i="5"/>
  <c r="K32" i="5"/>
  <c r="K31" i="5"/>
  <c r="K30" i="5"/>
  <c r="K29" i="5"/>
  <c r="K28" i="5"/>
  <c r="M22" i="5"/>
  <c r="I22" i="5"/>
  <c r="G22" i="5"/>
  <c r="E22" i="5"/>
  <c r="E24" i="5" s="1"/>
  <c r="C22" i="5"/>
  <c r="K21" i="5"/>
  <c r="K20" i="5"/>
  <c r="K22" i="5" s="1"/>
  <c r="M17" i="5"/>
  <c r="I17" i="5"/>
  <c r="I24" i="5" s="1"/>
  <c r="G17" i="5"/>
  <c r="E17" i="5"/>
  <c r="C17" i="5"/>
  <c r="C24" i="5" s="1"/>
  <c r="K16" i="5"/>
  <c r="K15" i="5"/>
  <c r="K14" i="5"/>
  <c r="K13" i="5"/>
  <c r="K12" i="5"/>
  <c r="K11" i="5"/>
  <c r="K10" i="5"/>
  <c r="K9" i="5"/>
  <c r="M1" i="5"/>
  <c r="C1" i="5"/>
  <c r="M64" i="4"/>
  <c r="M66" i="4" s="1"/>
  <c r="I64" i="4"/>
  <c r="I66" i="4" s="1"/>
  <c r="G64" i="4"/>
  <c r="G66" i="4" s="1"/>
  <c r="E64" i="4"/>
  <c r="E66" i="4" s="1"/>
  <c r="C64" i="4"/>
  <c r="C66" i="4" s="1"/>
  <c r="K63" i="4"/>
  <c r="K62" i="4"/>
  <c r="K61" i="4"/>
  <c r="K60" i="4"/>
  <c r="K59" i="4"/>
  <c r="K58" i="4"/>
  <c r="K57" i="4"/>
  <c r="M46" i="4"/>
  <c r="M48" i="4" s="1"/>
  <c r="I46" i="4"/>
  <c r="I48" i="4" s="1"/>
  <c r="G46" i="4"/>
  <c r="G48" i="4" s="1"/>
  <c r="E46" i="4"/>
  <c r="E48" i="4" s="1"/>
  <c r="C46" i="4"/>
  <c r="C48" i="4" s="1"/>
  <c r="K45" i="4"/>
  <c r="K44" i="4"/>
  <c r="K43" i="4"/>
  <c r="K42" i="4"/>
  <c r="K41" i="4"/>
  <c r="K40" i="4"/>
  <c r="K39" i="4"/>
  <c r="K38" i="4"/>
  <c r="L33" i="4"/>
  <c r="J33" i="4"/>
  <c r="F33" i="4"/>
  <c r="M31" i="4"/>
  <c r="M33" i="4" s="1"/>
  <c r="E31" i="4"/>
  <c r="E33" i="4" s="1"/>
  <c r="C31" i="4"/>
  <c r="C33" i="4" s="1"/>
  <c r="K30" i="4"/>
  <c r="K29" i="4"/>
  <c r="L16" i="4"/>
  <c r="J16" i="4"/>
  <c r="H16" i="4"/>
  <c r="F16" i="4"/>
  <c r="M14" i="4"/>
  <c r="M16" i="4" s="1"/>
  <c r="I14" i="4"/>
  <c r="I16" i="4" s="1"/>
  <c r="G14" i="4"/>
  <c r="G16" i="4" s="1"/>
  <c r="E14" i="4"/>
  <c r="E16" i="4" s="1"/>
  <c r="C14" i="4"/>
  <c r="C16" i="4" s="1"/>
  <c r="K13" i="4"/>
  <c r="K12" i="4"/>
  <c r="K11" i="4"/>
  <c r="K10" i="4"/>
  <c r="M1" i="4"/>
  <c r="C1" i="4"/>
  <c r="K17" i="3"/>
  <c r="K1" i="3"/>
  <c r="B1" i="3"/>
  <c r="P48" i="2"/>
  <c r="N48" i="2"/>
  <c r="P41" i="2"/>
  <c r="N41" i="2"/>
  <c r="P32" i="2"/>
  <c r="N32" i="2"/>
  <c r="L32" i="2"/>
  <c r="P19" i="2"/>
  <c r="N19" i="2"/>
  <c r="L9" i="2"/>
  <c r="J9" i="2"/>
  <c r="N8" i="2"/>
  <c r="N7" i="2"/>
  <c r="N1" i="2"/>
  <c r="B1" i="2"/>
  <c r="J53" i="1"/>
  <c r="L47" i="1"/>
  <c r="H47" i="1"/>
  <c r="F47" i="1"/>
  <c r="D47" i="1"/>
  <c r="B47" i="1"/>
  <c r="J46" i="1"/>
  <c r="J45" i="1"/>
  <c r="L42" i="1"/>
  <c r="H42" i="1"/>
  <c r="F42" i="1"/>
  <c r="D42" i="1"/>
  <c r="B42" i="1"/>
  <c r="J41" i="1"/>
  <c r="J40" i="1"/>
  <c r="J39" i="1"/>
  <c r="J38" i="1"/>
  <c r="J37" i="1"/>
  <c r="J36" i="1"/>
  <c r="J35" i="1"/>
  <c r="J34" i="1"/>
  <c r="J33" i="1"/>
  <c r="J32" i="1"/>
  <c r="J31" i="1"/>
  <c r="L26" i="1"/>
  <c r="H26" i="1"/>
  <c r="F26" i="1"/>
  <c r="D26" i="1"/>
  <c r="B26" i="1"/>
  <c r="J25" i="1"/>
  <c r="J24" i="1"/>
  <c r="J26" i="1" s="1"/>
  <c r="L21" i="1"/>
  <c r="L28" i="1" s="1"/>
  <c r="H21" i="1"/>
  <c r="F21" i="1"/>
  <c r="D21" i="1"/>
  <c r="B21" i="1"/>
  <c r="J17" i="1"/>
  <c r="J15" i="1"/>
  <c r="J14" i="1"/>
  <c r="J12" i="1"/>
  <c r="C46" i="5" l="1"/>
  <c r="C48" i="5"/>
  <c r="C52" i="5" s="1"/>
  <c r="K31" i="4"/>
  <c r="K33" i="4" s="1"/>
  <c r="K64" i="4"/>
  <c r="K66" i="4" s="1"/>
  <c r="L49" i="1"/>
  <c r="L51" i="1" s="1"/>
  <c r="L55" i="1" s="1"/>
  <c r="P10" i="2" s="1"/>
  <c r="J47" i="1"/>
  <c r="J48" i="1" s="1"/>
  <c r="F49" i="1"/>
  <c r="F28" i="1"/>
  <c r="K39" i="6"/>
  <c r="K46" i="6" s="1"/>
  <c r="D28" i="1"/>
  <c r="J42" i="1"/>
  <c r="J49" i="1" s="1"/>
  <c r="D49" i="1"/>
  <c r="K46" i="4"/>
  <c r="K48" i="4" s="1"/>
  <c r="K17" i="5"/>
  <c r="K18" i="5" s="1"/>
  <c r="I46" i="5"/>
  <c r="I48" i="5" s="1"/>
  <c r="I52" i="5" s="1"/>
  <c r="I24" i="6"/>
  <c r="I48" i="6" s="1"/>
  <c r="I52" i="6" s="1"/>
  <c r="G46" i="6"/>
  <c r="G48" i="6" s="1"/>
  <c r="K14" i="4"/>
  <c r="K16" i="4" s="1"/>
  <c r="K17" i="6"/>
  <c r="C46" i="6"/>
  <c r="C48" i="6" s="1"/>
  <c r="C52" i="6" s="1"/>
  <c r="M46" i="6"/>
  <c r="M48" i="6" s="1"/>
  <c r="M52" i="6" s="1"/>
  <c r="J21" i="1"/>
  <c r="J28" i="1" s="1"/>
  <c r="B28" i="1"/>
  <c r="H49" i="1"/>
  <c r="B49" i="1"/>
  <c r="G24" i="5"/>
  <c r="G48" i="5" s="1"/>
  <c r="G52" i="5" s="1"/>
  <c r="K39" i="5"/>
  <c r="K46" i="5" s="1"/>
  <c r="E46" i="5"/>
  <c r="E48" i="5" s="1"/>
  <c r="E52" i="5" s="1"/>
  <c r="K22" i="6"/>
  <c r="E46" i="6"/>
  <c r="E48" i="6" s="1"/>
  <c r="E52" i="6" s="1"/>
  <c r="M24" i="5"/>
  <c r="M48" i="5" s="1"/>
  <c r="M52" i="5" s="1"/>
  <c r="K45" i="6"/>
  <c r="K45" i="5"/>
  <c r="J27" i="1"/>
  <c r="H28" i="1"/>
  <c r="K24" i="6" l="1"/>
  <c r="K18" i="6"/>
  <c r="K40" i="6"/>
  <c r="K24" i="5"/>
  <c r="K25" i="5" s="1"/>
  <c r="J43" i="1"/>
  <c r="J50" i="1"/>
  <c r="K47" i="6"/>
  <c r="H51" i="1"/>
  <c r="H55" i="1" s="1"/>
  <c r="L10" i="2" s="1"/>
  <c r="F51" i="1"/>
  <c r="F55" i="1" s="1"/>
  <c r="J10" i="2" s="1"/>
  <c r="D51" i="1"/>
  <c r="D55" i="1" s="1"/>
  <c r="H6" i="2" s="1"/>
  <c r="K47" i="5"/>
  <c r="B51" i="1"/>
  <c r="K40" i="5"/>
  <c r="J29" i="1"/>
  <c r="J22" i="1"/>
  <c r="K25" i="6"/>
  <c r="K48" i="6"/>
  <c r="K52" i="6" s="1"/>
  <c r="K48" i="5" l="1"/>
  <c r="K52" i="5" s="1"/>
  <c r="J51" i="1"/>
  <c r="J55" i="1" s="1"/>
  <c r="B55" i="1"/>
  <c r="F6" i="2" l="1"/>
  <c r="F9" i="2" s="1"/>
  <c r="K53" i="5"/>
  <c r="H9" i="2"/>
  <c r="H10" i="2"/>
  <c r="J56" i="1"/>
  <c r="N6" i="2" l="1"/>
  <c r="N10" i="2" s="1"/>
  <c r="N9" i="2"/>
  <c r="F10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<sst xmlns="http://schemas.openxmlformats.org/spreadsheetml/2006/main" count="307" uniqueCount="164">
  <si>
    <t xml:space="preserve">Enter charity name below </t>
  </si>
  <si>
    <t xml:space="preserve">Enter SC No. below   </t>
  </si>
  <si>
    <t>Beechgrove Sports Partnership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</si>
  <si>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</si>
  <si>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</si>
  <si>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</si>
  <si>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</si>
  <si>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</si>
  <si>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</si>
  <si>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</si>
  <si>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</si>
  <si>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</si>
  <si>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</si>
  <si>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</si>
  <si>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</si>
  <si>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</si>
  <si>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</si>
  <si>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</si>
  <si>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</si>
  <si>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</si>
  <si>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</si>
  <si>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</si>
  <si>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</si>
  <si>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</si>
  <si>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</si>
  <si>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</si>
  <si>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</si>
  <si>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</si>
  <si>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</si>
  <si>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</si>
  <si>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</si>
  <si>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</si>
  <si>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</si>
  <si>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</si>
  <si>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</si>
  <si>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</si>
  <si>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</si>
  <si>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</si>
  <si>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</si>
  <si>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</si>
  <si>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</si>
  <si>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</si>
  <si>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</si>
  <si>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</si>
  <si>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</si>
  <si>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</si>
  <si>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</si>
  <si>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</si>
  <si>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</si>
  <si>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</si>
  <si>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</si>
  <si>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</si>
  <si>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</si>
  <si>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</si>
  <si>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</si>
  <si>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</si>
  <si>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</si>
  <si>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</si>
  <si>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</si>
  <si>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</si>
  <si>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</si>
  <si>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</si>
  <si>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</si>
  <si>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</si>
  <si>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</si>
  <si>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</si>
  <si>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</si>
  <si>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</si>
  <si>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</si>
  <si>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</si>
  <si>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</si>
  <si>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</si>
  <si>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</si>
  <si>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</si>
  <si>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</si>
  <si>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</si>
  <si>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</si>
  <si>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</si>
  <si>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</si>
  <si>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rPr>
        <b/>
        <sz val="10"/>
        <color indexed="8"/>
        <rFont val="Arial"/>
      </rPr>
      <t>Signed by one or two trustees on behalf of all the trustees</t>
    </r>
    <r>
      <rPr>
        <b/>
        <sz val="10"/>
        <color indexed="16"/>
        <rFont val="Arial"/>
      </rPr>
      <t xml:space="preserve"> </t>
    </r>
  </si>
  <si>
    <t>Signature</t>
  </si>
  <si>
    <t>Print Name</t>
  </si>
  <si>
    <t>Date of approval</t>
  </si>
  <si>
    <t xml:space="preserve">Section C Notes to the Accounts </t>
  </si>
  <si>
    <r>
      <rPr>
        <b/>
        <sz val="12"/>
        <color indexed="8"/>
        <rFont val="Arial"/>
      </rPr>
      <t xml:space="preserve">C1 Nature and purpose of funds </t>
    </r>
    <r>
      <rPr>
        <i/>
        <sz val="12"/>
        <color indexed="8"/>
        <rFont val="Arial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</si>
  <si>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</si>
  <si>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</si>
  <si>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</si>
  <si>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</si>
  <si>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</si>
  <si>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</si>
  <si>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</si>
  <si>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</si>
  <si>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</si>
  <si>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</si>
  <si>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</si>
  <si>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</si>
  <si>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</si>
  <si>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</si>
  <si>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</si>
  <si>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</si>
  <si>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</si>
  <si>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</si>
  <si>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</si>
  <si>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</si>
  <si>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</si>
  <si>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</si>
  <si>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</si>
  <si>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</si>
  <si>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</si>
  <si>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</si>
  <si>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</si>
  <si>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</si>
  <si>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</si>
  <si>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</si>
  <si>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</si>
  <si>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Unrestricted fund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</si>
  <si>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</si>
  <si>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</si>
  <si>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</si>
  <si>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</si>
  <si>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</si>
  <si>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</si>
  <si>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</si>
  <si>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</si>
  <si>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</si>
  <si>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</si>
  <si>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</si>
  <si>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</si>
  <si>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</si>
  <si>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</si>
  <si>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</si>
  <si>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</si>
  <si>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</si>
  <si>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Holywood Trust A</t>
  </si>
  <si>
    <t>Various C</t>
  </si>
  <si>
    <t>Beechgrove Tennis &amp; Bowling D</t>
  </si>
  <si>
    <t xml:space="preserve">Total restricted funds </t>
  </si>
  <si>
    <t xml:space="preserve">Total restricted funds last period </t>
  </si>
  <si>
    <t>Moffat Construction Fund</t>
  </si>
  <si>
    <t>Moffat Construction Fund B</t>
  </si>
  <si>
    <t>SC045174</t>
  </si>
  <si>
    <t>MolPlant Construction - Pavilion Build</t>
  </si>
  <si>
    <t>Professional Fees relating to build</t>
  </si>
  <si>
    <t>Other Capital Costs Relating to Pavilion Build</t>
  </si>
  <si>
    <t>Furniture</t>
  </si>
  <si>
    <t xml:space="preserve">Holywood Trust </t>
  </si>
  <si>
    <t xml:space="preserve">SOSE Grant </t>
  </si>
  <si>
    <t>Sports Scotland Grant</t>
  </si>
  <si>
    <t>CARES / ANCBC Grant Funding</t>
  </si>
  <si>
    <t>Grant Funding (Furniture)</t>
  </si>
  <si>
    <t>Moffat Community Council - Disabled Access</t>
  </si>
  <si>
    <t>The purpose of the restricted fund is to be held for capital expenditure and professional fees on the new pavilion</t>
  </si>
  <si>
    <t>The unrestricted funds cover the day to day running of the partnership.</t>
  </si>
  <si>
    <t>Tennis Club Donation (Ballplay Monies)</t>
  </si>
  <si>
    <t>Tennis / Bowling Donations (Match Funding)</t>
  </si>
  <si>
    <t>Pavilion Rental</t>
  </si>
  <si>
    <t>Pavilion Running Costs (Electricity, Insurance etc.)</t>
  </si>
  <si>
    <t>Buy a Brick Funding</t>
  </si>
  <si>
    <t>Income (Other)</t>
  </si>
  <si>
    <t>1st Nov 2024</t>
  </si>
  <si>
    <t>31st Oct 2025</t>
  </si>
  <si>
    <t>M J Adlen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</si>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</sst>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&quot;, &quot;mmmm&quot; &quot;dd&quot;, &quot;yyyy"/>
    <numFmt numFmtId="165" formatCode="&quot; &quot;* #,##0&quot; &quot;;&quot;-&quot;* #,##0&quot; &quot;;&quot; &quot;* &quot;- &quot;"/>
    <numFmt numFmtId="166" formatCode="* #,##0&quot; &quot;;\(* #,##0&quot;) &quot;;&quot; &quot;* &quot;-&quot;??&quot; &quot;"/>
    <numFmt numFmtId="167" formatCode="&quot; &quot;* #,##0&quot; &quot;;&quot;-&quot;* #,##0&quot; &quot;;&quot; &quot;* &quot;-&quot;??&quot; &quot;"/>
    <numFmt numFmtId="168" formatCode="dd&quot; &quot;mmmm&quot; &quot;yyyy"/>
    <numFmt numFmtId="169" formatCode="&quot; &quot;* #,##0.00&quot; &quot;;&quot;-&quot;* #,##0.00&quot; &quot;;&quot; &quot;* &quot;-&quot;??&quot; &quot;"/>
  </numFmts>
  <fonts count="30" x14ac:knownFonts="1">
    <font>
      <sz val="10"/>
      <color indexed="8"/>
      <name val="Arial"/>
    </font>
    <font>
      <sz val="10"/>
      <color theme="1"/>
      <name val="Arial"/>
      <family val="2"/>
    </font>
    <font>
      <b/>
      <i/>
      <sz val="10"/>
      <color indexed="8"/>
      <name val="Arial"/>
    </font>
    <font>
      <sz val="10"/>
      <color indexed="11"/>
      <name val="Arial"/>
    </font>
    <font>
      <b/>
      <sz val="16"/>
      <color indexed="8"/>
      <name val="Arial"/>
    </font>
    <font>
      <b/>
      <sz val="12"/>
      <color indexed="8"/>
      <name val="Arial"/>
    </font>
    <font>
      <b/>
      <sz val="18"/>
      <color indexed="8"/>
      <name val="Arial"/>
    </font>
    <font>
      <b/>
      <sz val="10"/>
      <color indexed="11"/>
      <name val="Arial"/>
    </font>
    <font>
      <b/>
      <sz val="11"/>
      <color indexed="8"/>
      <name val="Arial"/>
    </font>
    <font>
      <b/>
      <sz val="16"/>
      <color indexed="9"/>
      <name val="Arial"/>
    </font>
    <font>
      <b/>
      <sz val="11"/>
      <color indexed="12"/>
      <name val="Arial"/>
    </font>
    <font>
      <b/>
      <sz val="9"/>
      <color indexed="8"/>
      <name val="Arial"/>
    </font>
    <font>
      <sz val="9"/>
      <color indexed="8"/>
      <name val="Arial"/>
    </font>
    <font>
      <b/>
      <sz val="8"/>
      <color indexed="13"/>
      <name val="Arial"/>
    </font>
    <font>
      <sz val="8"/>
      <color indexed="8"/>
      <name val="Arial"/>
    </font>
    <font>
      <sz val="11"/>
      <color indexed="8"/>
      <name val="Arial"/>
    </font>
    <font>
      <b/>
      <i/>
      <sz val="12"/>
      <color indexed="8"/>
      <name val="Arial"/>
    </font>
    <font>
      <b/>
      <sz val="8"/>
      <color indexed="8"/>
      <name val="Arial"/>
    </font>
    <font>
      <b/>
      <sz val="10"/>
      <color indexed="8"/>
      <name val="Arial"/>
    </font>
    <font>
      <sz val="12"/>
      <color indexed="8"/>
      <name val="Arial"/>
    </font>
    <font>
      <sz val="9"/>
      <color indexed="11"/>
      <name val="Arial"/>
    </font>
    <font>
      <sz val="11"/>
      <color indexed="11"/>
      <name val="Arial"/>
    </font>
    <font>
      <b/>
      <sz val="11"/>
      <color indexed="15"/>
      <name val="Arial"/>
    </font>
    <font>
      <b/>
      <i/>
      <sz val="9"/>
      <color indexed="8"/>
      <name val="Arial"/>
    </font>
    <font>
      <i/>
      <sz val="9"/>
      <color indexed="8"/>
      <name val="Arial"/>
    </font>
    <font>
      <b/>
      <sz val="10"/>
      <color indexed="16"/>
      <name val="Arial"/>
    </font>
    <font>
      <sz val="10"/>
      <color indexed="15"/>
      <name val="Arial"/>
    </font>
    <font>
      <i/>
      <sz val="12"/>
      <color indexed="8"/>
      <name val="Arial"/>
    </font>
    <font>
      <b/>
      <sz val="9"/>
      <color indexed="11"/>
      <name val="Arial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4"/>
        <bgColor auto="1"/>
      </patternFill>
    </fill>
  </fills>
  <borders count="6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ck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ck">
        <color indexed="8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thick">
        <color indexed="8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62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7" xfId="0" applyFill="1" applyBorder="1"/>
    <xf numFmtId="0" fontId="4" fillId="2" borderId="1" xfId="0" applyFont="1" applyFill="1" applyBorder="1" applyAlignment="1">
      <alignment vertical="center" wrapText="1"/>
    </xf>
    <xf numFmtId="0" fontId="0" fillId="2" borderId="12" xfId="0" applyFill="1" applyBorder="1"/>
    <xf numFmtId="0" fontId="0" fillId="2" borderId="13" xfId="0" applyFill="1" applyBorder="1"/>
    <xf numFmtId="49" fontId="9" fillId="3" borderId="14" xfId="0" applyNumberFormat="1" applyFont="1" applyFill="1" applyBorder="1"/>
    <xf numFmtId="165" fontId="9" fillId="3" borderId="15" xfId="0" applyNumberFormat="1" applyFont="1" applyFill="1" applyBorder="1"/>
    <xf numFmtId="0" fontId="9" fillId="3" borderId="15" xfId="0" applyFont="1" applyFill="1" applyBorder="1"/>
    <xf numFmtId="0" fontId="4" fillId="3" borderId="15" xfId="0" applyFont="1" applyFill="1" applyBorder="1"/>
    <xf numFmtId="0" fontId="0" fillId="3" borderId="15" xfId="0" applyFill="1" applyBorder="1"/>
    <xf numFmtId="0" fontId="0" fillId="2" borderId="16" xfId="0" applyFill="1" applyBorder="1"/>
    <xf numFmtId="0" fontId="10" fillId="2" borderId="17" xfId="0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left"/>
    </xf>
    <xf numFmtId="165" fontId="13" fillId="2" borderId="2" xfId="0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wrapText="1"/>
    </xf>
    <xf numFmtId="0" fontId="0" fillId="2" borderId="2" xfId="0" applyFill="1" applyBorder="1"/>
    <xf numFmtId="49" fontId="15" fillId="2" borderId="18" xfId="0" applyNumberFormat="1" applyFont="1" applyFill="1" applyBorder="1" applyAlignment="1">
      <alignment horizontal="left" wrapText="1"/>
    </xf>
    <xf numFmtId="165" fontId="8" fillId="2" borderId="18" xfId="0" applyNumberFormat="1" applyFont="1" applyFill="1" applyBorder="1" applyAlignment="1">
      <alignment wrapText="1"/>
    </xf>
    <xf numFmtId="165" fontId="8" fillId="2" borderId="9" xfId="0" applyNumberFormat="1" applyFont="1" applyFill="1" applyBorder="1" applyAlignment="1">
      <alignment wrapText="1"/>
    </xf>
    <xf numFmtId="165" fontId="8" fillId="4" borderId="18" xfId="0" applyNumberFormat="1" applyFont="1" applyFill="1" applyBorder="1" applyAlignment="1">
      <alignment wrapText="1"/>
    </xf>
    <xf numFmtId="165" fontId="15" fillId="2" borderId="9" xfId="0" applyNumberFormat="1" applyFont="1" applyFill="1" applyBorder="1" applyAlignment="1">
      <alignment wrapText="1"/>
    </xf>
    <xf numFmtId="165" fontId="8" fillId="2" borderId="18" xfId="0" applyNumberFormat="1" applyFont="1" applyFill="1" applyBorder="1" applyAlignment="1">
      <alignment vertical="top" wrapText="1"/>
    </xf>
    <xf numFmtId="0" fontId="15" fillId="2" borderId="18" xfId="0" applyFont="1" applyFill="1" applyBorder="1" applyAlignment="1">
      <alignment horizontal="left" wrapText="1"/>
    </xf>
    <xf numFmtId="49" fontId="16" fillId="2" borderId="19" xfId="0" applyNumberFormat="1" applyFont="1" applyFill="1" applyBorder="1" applyAlignment="1">
      <alignment horizontal="right" wrapText="1"/>
    </xf>
    <xf numFmtId="165" fontId="8" fillId="4" borderId="20" xfId="0" applyNumberFormat="1" applyFont="1" applyFill="1" applyBorder="1" applyAlignment="1">
      <alignment wrapText="1"/>
    </xf>
    <xf numFmtId="165" fontId="8" fillId="2" borderId="21" xfId="0" applyNumberFormat="1" applyFont="1" applyFill="1" applyBorder="1" applyAlignment="1">
      <alignment wrapText="1"/>
    </xf>
    <xf numFmtId="165" fontId="8" fillId="4" borderId="22" xfId="0" applyNumberFormat="1" applyFont="1" applyFill="1" applyBorder="1" applyAlignment="1">
      <alignment wrapText="1"/>
    </xf>
    <xf numFmtId="165" fontId="15" fillId="2" borderId="21" xfId="0" applyNumberFormat="1" applyFont="1" applyFill="1" applyBorder="1" applyAlignment="1">
      <alignment wrapText="1"/>
    </xf>
    <xf numFmtId="0" fontId="0" fillId="2" borderId="23" xfId="0" applyFill="1" applyBorder="1"/>
    <xf numFmtId="0" fontId="12" fillId="2" borderId="1" xfId="0" applyFont="1" applyFill="1" applyBorder="1" applyAlignment="1">
      <alignment wrapText="1"/>
    </xf>
    <xf numFmtId="165" fontId="12" fillId="2" borderId="24" xfId="0" applyNumberFormat="1" applyFont="1" applyFill="1" applyBorder="1" applyAlignment="1">
      <alignment wrapText="1"/>
    </xf>
    <xf numFmtId="165" fontId="12" fillId="2" borderId="1" xfId="0" applyNumberFormat="1" applyFont="1" applyFill="1" applyBorder="1" applyAlignment="1">
      <alignment wrapText="1"/>
    </xf>
    <xf numFmtId="49" fontId="14" fillId="2" borderId="25" xfId="0" applyNumberFormat="1" applyFont="1" applyFill="1" applyBorder="1"/>
    <xf numFmtId="165" fontId="0" fillId="2" borderId="24" xfId="0" applyNumberFormat="1" applyFill="1" applyBorder="1"/>
    <xf numFmtId="49" fontId="8" fillId="2" borderId="2" xfId="0" applyNumberFormat="1" applyFont="1" applyFill="1" applyBorder="1" applyAlignment="1">
      <alignment horizontal="left" wrapText="1"/>
    </xf>
    <xf numFmtId="165" fontId="13" fillId="2" borderId="2" xfId="0" applyNumberFormat="1" applyFont="1" applyFill="1" applyBorder="1" applyAlignment="1">
      <alignment wrapText="1"/>
    </xf>
    <xf numFmtId="0" fontId="14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 wrapText="1"/>
    </xf>
    <xf numFmtId="165" fontId="8" fillId="2" borderId="26" xfId="0" applyNumberFormat="1" applyFont="1" applyFill="1" applyBorder="1" applyAlignment="1">
      <alignment wrapText="1"/>
    </xf>
    <xf numFmtId="165" fontId="15" fillId="2" borderId="1" xfId="0" applyNumberFormat="1" applyFont="1" applyFill="1" applyBorder="1" applyAlignment="1">
      <alignment wrapText="1"/>
    </xf>
    <xf numFmtId="49" fontId="15" fillId="2" borderId="26" xfId="0" applyNumberFormat="1" applyFont="1" applyFill="1" applyBorder="1"/>
    <xf numFmtId="165" fontId="15" fillId="2" borderId="26" xfId="0" applyNumberFormat="1" applyFont="1" applyFill="1" applyBorder="1"/>
    <xf numFmtId="49" fontId="16" fillId="2" borderId="27" xfId="0" applyNumberFormat="1" applyFont="1" applyFill="1" applyBorder="1" applyAlignment="1">
      <alignment horizontal="right" wrapText="1"/>
    </xf>
    <xf numFmtId="165" fontId="0" fillId="2" borderId="1" xfId="0" applyNumberFormat="1" applyFill="1" applyBorder="1"/>
    <xf numFmtId="49" fontId="14" fillId="2" borderId="24" xfId="0" applyNumberFormat="1" applyFont="1" applyFill="1" applyBorder="1"/>
    <xf numFmtId="49" fontId="8" fillId="2" borderId="2" xfId="0" applyNumberFormat="1" applyFont="1" applyFill="1" applyBorder="1" applyAlignment="1">
      <alignment horizontal="left" vertical="top"/>
    </xf>
    <xf numFmtId="165" fontId="17" fillId="2" borderId="2" xfId="0" applyNumberFormat="1" applyFont="1" applyFill="1" applyBorder="1" applyAlignment="1">
      <alignment wrapText="1"/>
    </xf>
    <xf numFmtId="165" fontId="14" fillId="2" borderId="1" xfId="0" applyNumberFormat="1" applyFont="1" applyFill="1" applyBorder="1" applyAlignment="1">
      <alignment wrapText="1"/>
    </xf>
    <xf numFmtId="165" fontId="14" fillId="2" borderId="2" xfId="0" applyNumberFormat="1" applyFont="1" applyFill="1" applyBorder="1" applyAlignment="1">
      <alignment wrapText="1"/>
    </xf>
    <xf numFmtId="49" fontId="15" fillId="2" borderId="18" xfId="0" applyNumberFormat="1" applyFont="1" applyFill="1" applyBorder="1" applyAlignment="1">
      <alignment horizontal="left" vertical="top" wrapText="1"/>
    </xf>
    <xf numFmtId="0" fontId="0" fillId="2" borderId="18" xfId="0" applyFill="1" applyBorder="1"/>
    <xf numFmtId="165" fontId="15" fillId="2" borderId="9" xfId="0" applyNumberFormat="1" applyFont="1" applyFill="1" applyBorder="1"/>
    <xf numFmtId="49" fontId="15" fillId="2" borderId="18" xfId="0" applyNumberFormat="1" applyFont="1" applyFill="1" applyBorder="1" applyAlignment="1">
      <alignment horizontal="right" vertical="top" wrapText="1"/>
    </xf>
    <xf numFmtId="0" fontId="15" fillId="2" borderId="18" xfId="0" applyFont="1" applyFill="1" applyBorder="1" applyAlignment="1">
      <alignment horizontal="left" vertical="top" wrapText="1"/>
    </xf>
    <xf numFmtId="165" fontId="8" fillId="2" borderId="28" xfId="0" applyNumberFormat="1" applyFont="1" applyFill="1" applyBorder="1" applyAlignment="1">
      <alignment wrapText="1"/>
    </xf>
    <xf numFmtId="49" fontId="16" fillId="2" borderId="19" xfId="0" applyNumberFormat="1" applyFont="1" applyFill="1" applyBorder="1" applyAlignment="1">
      <alignment horizontal="right" vertical="top" wrapText="1"/>
    </xf>
    <xf numFmtId="165" fontId="8" fillId="4" borderId="29" xfId="0" applyNumberFormat="1" applyFont="1" applyFill="1" applyBorder="1" applyAlignment="1">
      <alignment wrapText="1"/>
    </xf>
    <xf numFmtId="165" fontId="15" fillId="2" borderId="21" xfId="0" applyNumberFormat="1" applyFont="1" applyFill="1" applyBorder="1"/>
    <xf numFmtId="49" fontId="0" fillId="2" borderId="24" xfId="0" applyNumberFormat="1" applyFill="1" applyBorder="1"/>
    <xf numFmtId="165" fontId="8" fillId="4" borderId="30" xfId="0" applyNumberFormat="1" applyFont="1" applyFill="1" applyBorder="1" applyAlignment="1">
      <alignment wrapText="1"/>
    </xf>
    <xf numFmtId="165" fontId="18" fillId="2" borderId="31" xfId="0" applyNumberFormat="1" applyFont="1" applyFill="1" applyBorder="1"/>
    <xf numFmtId="165" fontId="0" fillId="2" borderId="32" xfId="0" applyNumberFormat="1" applyFill="1" applyBorder="1"/>
    <xf numFmtId="49" fontId="14" fillId="2" borderId="32" xfId="0" applyNumberFormat="1" applyFont="1" applyFill="1" applyBorder="1"/>
    <xf numFmtId="49" fontId="16" fillId="2" borderId="27" xfId="0" applyNumberFormat="1" applyFont="1" applyFill="1" applyBorder="1" applyAlignment="1">
      <alignment horizontal="right"/>
    </xf>
    <xf numFmtId="165" fontId="12" fillId="2" borderId="32" xfId="0" applyNumberFormat="1" applyFont="1" applyFill="1" applyBorder="1"/>
    <xf numFmtId="165" fontId="12" fillId="2" borderId="1" xfId="0" applyNumberFormat="1" applyFont="1" applyFill="1" applyBorder="1"/>
    <xf numFmtId="49" fontId="14" fillId="2" borderId="33" xfId="0" applyNumberFormat="1" applyFont="1" applyFill="1" applyBorder="1"/>
    <xf numFmtId="165" fontId="12" fillId="2" borderId="1" xfId="0" applyNumberFormat="1" applyFont="1" applyFill="1" applyBorder="1" applyAlignment="1">
      <alignment vertical="top" wrapText="1"/>
    </xf>
    <xf numFmtId="49" fontId="16" fillId="2" borderId="27" xfId="0" applyNumberFormat="1" applyFont="1" applyFill="1" applyBorder="1" applyAlignment="1">
      <alignment horizontal="right" vertical="top"/>
    </xf>
    <xf numFmtId="166" fontId="8" fillId="4" borderId="34" xfId="0" applyNumberFormat="1" applyFont="1" applyFill="1" applyBorder="1" applyAlignment="1">
      <alignment horizontal="right"/>
    </xf>
    <xf numFmtId="165" fontId="8" fillId="2" borderId="21" xfId="0" applyNumberFormat="1" applyFont="1" applyFill="1" applyBorder="1" applyAlignment="1">
      <alignment horizontal="right" wrapText="1"/>
    </xf>
    <xf numFmtId="166" fontId="8" fillId="4" borderId="35" xfId="0" applyNumberFormat="1" applyFont="1" applyFill="1" applyBorder="1" applyAlignment="1">
      <alignment horizontal="right"/>
    </xf>
    <xf numFmtId="165" fontId="15" fillId="2" borderId="21" xfId="0" applyNumberFormat="1" applyFont="1" applyFill="1" applyBorder="1" applyAlignment="1">
      <alignment horizontal="right" vertical="top" wrapText="1"/>
    </xf>
    <xf numFmtId="0" fontId="15" fillId="2" borderId="23" xfId="0" applyFont="1" applyFill="1" applyBorder="1"/>
    <xf numFmtId="0" fontId="16" fillId="2" borderId="1" xfId="0" applyFont="1" applyFill="1" applyBorder="1" applyAlignment="1">
      <alignment horizontal="right" vertical="top"/>
    </xf>
    <xf numFmtId="166" fontId="8" fillId="2" borderId="36" xfId="0" applyNumberFormat="1" applyFont="1" applyFill="1" applyBorder="1" applyAlignment="1">
      <alignment horizontal="right"/>
    </xf>
    <xf numFmtId="165" fontId="8" fillId="2" borderId="1" xfId="0" applyNumberFormat="1" applyFont="1" applyFill="1" applyBorder="1" applyAlignment="1">
      <alignment horizontal="right" wrapText="1"/>
    </xf>
    <xf numFmtId="166" fontId="8" fillId="2" borderId="32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 vertical="top" wrapText="1"/>
    </xf>
    <xf numFmtId="0" fontId="15" fillId="2" borderId="1" xfId="0" applyFont="1" applyFill="1" applyBorder="1"/>
    <xf numFmtId="49" fontId="5" fillId="2" borderId="27" xfId="0" applyNumberFormat="1" applyFont="1" applyFill="1" applyBorder="1" applyAlignment="1">
      <alignment vertical="top"/>
    </xf>
    <xf numFmtId="166" fontId="8" fillId="4" borderId="37" xfId="0" applyNumberFormat="1" applyFont="1" applyFill="1" applyBorder="1" applyAlignment="1">
      <alignment horizontal="right"/>
    </xf>
    <xf numFmtId="165" fontId="8" fillId="2" borderId="38" xfId="0" applyNumberFormat="1" applyFont="1" applyFill="1" applyBorder="1" applyAlignment="1">
      <alignment horizontal="right" wrapText="1"/>
    </xf>
    <xf numFmtId="166" fontId="8" fillId="4" borderId="39" xfId="0" applyNumberFormat="1" applyFont="1" applyFill="1" applyBorder="1" applyAlignment="1">
      <alignment horizontal="right"/>
    </xf>
    <xf numFmtId="165" fontId="15" fillId="2" borderId="40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vertical="top"/>
    </xf>
    <xf numFmtId="166" fontId="8" fillId="2" borderId="41" xfId="0" applyNumberFormat="1" applyFont="1" applyFill="1" applyBorder="1" applyAlignment="1">
      <alignment horizontal="right"/>
    </xf>
    <xf numFmtId="49" fontId="16" fillId="2" borderId="27" xfId="0" applyNumberFormat="1" applyFont="1" applyFill="1" applyBorder="1" applyAlignment="1">
      <alignment horizontal="right" vertical="top" wrapText="1"/>
    </xf>
    <xf numFmtId="166" fontId="8" fillId="4" borderId="29" xfId="0" applyNumberFormat="1" applyFont="1" applyFill="1" applyBorder="1" applyAlignment="1">
      <alignment horizontal="right"/>
    </xf>
    <xf numFmtId="0" fontId="0" fillId="2" borderId="24" xfId="0" applyFill="1" applyBorder="1"/>
    <xf numFmtId="49" fontId="9" fillId="3" borderId="14" xfId="0" applyNumberFormat="1" applyFont="1" applyFill="1" applyBorder="1" applyAlignment="1">
      <alignment horizontal="left" vertical="center"/>
    </xf>
    <xf numFmtId="165" fontId="9" fillId="3" borderId="15" xfId="0" applyNumberFormat="1" applyFont="1" applyFill="1" applyBorder="1" applyAlignment="1">
      <alignment vertical="center"/>
    </xf>
    <xf numFmtId="0" fontId="9" fillId="3" borderId="15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42" xfId="0" applyFill="1" applyBorder="1" applyAlignment="1">
      <alignment vertical="center"/>
    </xf>
    <xf numFmtId="49" fontId="10" fillId="2" borderId="17" xfId="0" applyNumberFormat="1" applyFont="1" applyFill="1" applyBorder="1" applyAlignment="1">
      <alignment horizontal="center" wrapText="1"/>
    </xf>
    <xf numFmtId="0" fontId="15" fillId="2" borderId="17" xfId="0" applyFont="1" applyFill="1" applyBorder="1" applyAlignment="1">
      <alignment vertical="top" wrapText="1"/>
    </xf>
    <xf numFmtId="49" fontId="18" fillId="2" borderId="17" xfId="0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49" fontId="11" fillId="2" borderId="2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vertical="top" wrapText="1"/>
    </xf>
    <xf numFmtId="167" fontId="12" fillId="2" borderId="9" xfId="0" applyNumberFormat="1" applyFont="1" applyFill="1" applyBorder="1" applyAlignment="1">
      <alignment vertical="center" wrapText="1"/>
    </xf>
    <xf numFmtId="166" fontId="8" fillId="2" borderId="18" xfId="0" applyNumberFormat="1" applyFont="1" applyFill="1" applyBorder="1" applyAlignment="1">
      <alignment horizontal="right" vertical="center"/>
    </xf>
    <xf numFmtId="166" fontId="15" fillId="2" borderId="9" xfId="0" applyNumberFormat="1" applyFont="1" applyFill="1" applyBorder="1" applyAlignment="1">
      <alignment horizontal="right" vertical="top"/>
    </xf>
    <xf numFmtId="166" fontId="8" fillId="4" borderId="18" xfId="0" applyNumberFormat="1" applyFont="1" applyFill="1" applyBorder="1" applyAlignment="1">
      <alignment horizontal="right" vertical="center"/>
    </xf>
    <xf numFmtId="166" fontId="8" fillId="2" borderId="28" xfId="0" applyNumberFormat="1" applyFont="1" applyFill="1" applyBorder="1" applyAlignment="1">
      <alignment horizontal="right" vertical="center"/>
    </xf>
    <xf numFmtId="166" fontId="8" fillId="4" borderId="43" xfId="0" applyNumberFormat="1" applyFont="1" applyFill="1" applyBorder="1" applyAlignment="1">
      <alignment horizontal="right" vertical="center"/>
    </xf>
    <xf numFmtId="167" fontId="12" fillId="2" borderId="27" xfId="0" applyNumberFormat="1" applyFont="1" applyFill="1" applyBorder="1" applyAlignment="1">
      <alignment vertical="center" wrapText="1"/>
    </xf>
    <xf numFmtId="166" fontId="8" fillId="4" borderId="29" xfId="0" applyNumberFormat="1" applyFont="1" applyFill="1" applyBorder="1" applyAlignment="1">
      <alignment horizontal="right" vertical="center"/>
    </xf>
    <xf numFmtId="0" fontId="15" fillId="2" borderId="21" xfId="0" applyFont="1" applyFill="1" applyBorder="1" applyAlignment="1">
      <alignment horizontal="right" vertical="top" wrapText="1"/>
    </xf>
    <xf numFmtId="166" fontId="8" fillId="4" borderId="37" xfId="0" applyNumberFormat="1" applyFont="1" applyFill="1" applyBorder="1" applyAlignment="1">
      <alignment horizontal="right" vertical="center"/>
    </xf>
    <xf numFmtId="0" fontId="20" fillId="2" borderId="44" xfId="0" applyFont="1" applyFill="1" applyBorder="1" applyAlignment="1">
      <alignment vertical="top" wrapText="1"/>
    </xf>
    <xf numFmtId="167" fontId="21" fillId="4" borderId="45" xfId="0" applyNumberFormat="1" applyFont="1" applyFill="1" applyBorder="1" applyAlignment="1">
      <alignment horizontal="right" wrapText="1"/>
    </xf>
    <xf numFmtId="0" fontId="15" fillId="2" borderId="46" xfId="0" applyFont="1" applyFill="1" applyBorder="1" applyAlignment="1">
      <alignment horizontal="right" vertical="top" wrapText="1"/>
    </xf>
    <xf numFmtId="167" fontId="21" fillId="4" borderId="47" xfId="0" applyNumberFormat="1" applyFont="1" applyFill="1" applyBorder="1" applyAlignment="1">
      <alignment horizontal="right" wrapText="1"/>
    </xf>
    <xf numFmtId="167" fontId="21" fillId="4" borderId="48" xfId="0" applyNumberFormat="1" applyFont="1" applyFill="1" applyBorder="1" applyAlignment="1">
      <alignment horizontal="right" wrapText="1"/>
    </xf>
    <xf numFmtId="0" fontId="12" fillId="2" borderId="1" xfId="0" applyFont="1" applyFill="1" applyBorder="1" applyAlignment="1">
      <alignment vertical="top"/>
    </xf>
    <xf numFmtId="0" fontId="0" fillId="2" borderId="17" xfId="0" applyFill="1" applyBorder="1"/>
    <xf numFmtId="0" fontId="12" fillId="2" borderId="17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vertical="top" wrapText="1"/>
    </xf>
    <xf numFmtId="0" fontId="24" fillId="2" borderId="2" xfId="0" applyFont="1" applyFill="1" applyBorder="1" applyAlignment="1">
      <alignment vertical="top" wrapText="1"/>
    </xf>
    <xf numFmtId="167" fontId="11" fillId="2" borderId="7" xfId="0" applyNumberFormat="1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 wrapText="1"/>
    </xf>
    <xf numFmtId="0" fontId="15" fillId="2" borderId="9" xfId="0" applyFont="1" applyFill="1" applyBorder="1" applyAlignment="1">
      <alignment vertical="top" wrapText="1"/>
    </xf>
    <xf numFmtId="167" fontId="8" fillId="2" borderId="18" xfId="0" applyNumberFormat="1" applyFont="1" applyFill="1" applyBorder="1" applyAlignment="1">
      <alignment horizontal="right" vertical="top" wrapText="1"/>
    </xf>
    <xf numFmtId="0" fontId="15" fillId="2" borderId="9" xfId="0" applyFont="1" applyFill="1" applyBorder="1" applyAlignment="1">
      <alignment horizontal="right" vertical="top" wrapText="1"/>
    </xf>
    <xf numFmtId="167" fontId="11" fillId="2" borderId="1" xfId="0" applyNumberFormat="1" applyFont="1" applyFill="1" applyBorder="1" applyAlignment="1">
      <alignment vertical="top" wrapText="1"/>
    </xf>
    <xf numFmtId="167" fontId="8" fillId="2" borderId="43" xfId="0" applyNumberFormat="1" applyFont="1" applyFill="1" applyBorder="1" applyAlignment="1">
      <alignment horizontal="right" vertical="top" wrapText="1"/>
    </xf>
    <xf numFmtId="0" fontId="19" fillId="2" borderId="1" xfId="0" applyFont="1" applyFill="1" applyBorder="1" applyAlignment="1">
      <alignment vertical="top" wrapText="1"/>
    </xf>
    <xf numFmtId="165" fontId="12" fillId="2" borderId="10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12" fillId="2" borderId="10" xfId="0" applyFont="1" applyFill="1" applyBorder="1" applyAlignment="1">
      <alignment vertical="top" wrapText="1"/>
    </xf>
    <xf numFmtId="49" fontId="18" fillId="2" borderId="10" xfId="0" applyNumberFormat="1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vertical="top" wrapText="1"/>
    </xf>
    <xf numFmtId="167" fontId="8" fillId="2" borderId="37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25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top" wrapText="1"/>
    </xf>
    <xf numFmtId="0" fontId="12" fillId="2" borderId="27" xfId="0" applyFont="1" applyFill="1" applyBorder="1" applyAlignment="1">
      <alignment vertical="top" wrapText="1"/>
    </xf>
    <xf numFmtId="0" fontId="11" fillId="2" borderId="2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vertical="top" wrapText="1"/>
    </xf>
    <xf numFmtId="165" fontId="8" fillId="2" borderId="18" xfId="0" applyNumberFormat="1" applyFont="1" applyFill="1" applyBorder="1" applyAlignment="1">
      <alignment horizontal="right" vertical="top" wrapText="1"/>
    </xf>
    <xf numFmtId="165" fontId="15" fillId="2" borderId="9" xfId="0" applyNumberFormat="1" applyFont="1" applyFill="1" applyBorder="1" applyAlignment="1">
      <alignment horizontal="right" vertical="top" wrapText="1"/>
    </xf>
    <xf numFmtId="165" fontId="8" fillId="2" borderId="43" xfId="0" applyNumberFormat="1" applyFont="1" applyFill="1" applyBorder="1" applyAlignment="1">
      <alignment horizontal="right" vertical="top" wrapText="1"/>
    </xf>
    <xf numFmtId="165" fontId="8" fillId="2" borderId="37" xfId="0" applyNumberFormat="1" applyFont="1" applyFill="1" applyBorder="1" applyAlignment="1">
      <alignment horizontal="right" vertical="top" wrapText="1"/>
    </xf>
    <xf numFmtId="0" fontId="12" fillId="2" borderId="1" xfId="0" applyFont="1" applyFill="1" applyBorder="1" applyAlignment="1">
      <alignment horizontal="right" vertical="top" wrapText="1"/>
    </xf>
    <xf numFmtId="0" fontId="0" fillId="2" borderId="25" xfId="0" applyFill="1" applyBorder="1"/>
    <xf numFmtId="49" fontId="11" fillId="2" borderId="1" xfId="0" applyNumberFormat="1" applyFont="1" applyFill="1" applyBorder="1" applyAlignment="1">
      <alignment horizontal="center" vertical="top" wrapText="1"/>
    </xf>
    <xf numFmtId="3" fontId="8" fillId="2" borderId="18" xfId="0" applyNumberFormat="1" applyFont="1" applyFill="1" applyBorder="1" applyAlignment="1">
      <alignment horizontal="right" vertical="top" wrapText="1"/>
    </xf>
    <xf numFmtId="3" fontId="8" fillId="2" borderId="43" xfId="0" applyNumberFormat="1" applyFont="1" applyFill="1" applyBorder="1" applyAlignment="1">
      <alignment horizontal="right" vertical="top" wrapText="1"/>
    </xf>
    <xf numFmtId="49" fontId="18" fillId="2" borderId="1" xfId="0" applyNumberFormat="1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/>
    <xf numFmtId="49" fontId="8" fillId="2" borderId="2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right" vertical="top" wrapText="1"/>
    </xf>
    <xf numFmtId="0" fontId="15" fillId="2" borderId="9" xfId="0" applyFont="1" applyFill="1" applyBorder="1" applyAlignment="1">
      <alignment vertical="center"/>
    </xf>
    <xf numFmtId="0" fontId="0" fillId="2" borderId="9" xfId="0" applyFill="1" applyBorder="1"/>
    <xf numFmtId="164" fontId="0" fillId="2" borderId="18" xfId="0" applyNumberFormat="1" applyFill="1" applyBorder="1"/>
    <xf numFmtId="164" fontId="18" fillId="2" borderId="18" xfId="0" applyNumberFormat="1" applyFont="1" applyFill="1" applyBorder="1" applyAlignment="1">
      <alignment horizontal="center"/>
    </xf>
    <xf numFmtId="0" fontId="15" fillId="2" borderId="10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0" fillId="2" borderId="12" xfId="0" applyFill="1" applyBorder="1" applyAlignment="1">
      <alignment horizontal="center"/>
    </xf>
    <xf numFmtId="49" fontId="9" fillId="3" borderId="14" xfId="0" applyNumberFormat="1" applyFont="1" applyFill="1" applyBorder="1" applyAlignment="1">
      <alignment vertical="center"/>
    </xf>
    <xf numFmtId="164" fontId="9" fillId="3" borderId="15" xfId="0" applyNumberFormat="1" applyFont="1" applyFill="1" applyBorder="1" applyAlignment="1">
      <alignment horizontal="left" vertical="center"/>
    </xf>
    <xf numFmtId="168" fontId="8" fillId="2" borderId="18" xfId="0" applyNumberFormat="1" applyFont="1" applyFill="1" applyBorder="1" applyAlignment="1">
      <alignment wrapText="1"/>
    </xf>
    <xf numFmtId="0" fontId="15" fillId="2" borderId="9" xfId="0" applyFont="1" applyFill="1" applyBorder="1" applyAlignment="1">
      <alignment wrapText="1"/>
    </xf>
    <xf numFmtId="3" fontId="8" fillId="2" borderId="18" xfId="0" applyNumberFormat="1" applyFont="1" applyFill="1" applyBorder="1" applyAlignment="1">
      <alignment wrapText="1"/>
    </xf>
    <xf numFmtId="3" fontId="8" fillId="2" borderId="18" xfId="0" applyNumberFormat="1" applyFont="1" applyFill="1" applyBorder="1" applyAlignment="1">
      <alignment horizontal="right" wrapText="1"/>
    </xf>
    <xf numFmtId="165" fontId="8" fillId="2" borderId="18" xfId="0" applyNumberFormat="1" applyFont="1" applyFill="1" applyBorder="1" applyAlignment="1">
      <alignment horizontal="right" wrapText="1"/>
    </xf>
    <xf numFmtId="0" fontId="12" fillId="2" borderId="2" xfId="0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right" vertical="top" wrapText="1"/>
    </xf>
    <xf numFmtId="3" fontId="8" fillId="2" borderId="18" xfId="0" applyNumberFormat="1" applyFont="1" applyFill="1" applyBorder="1" applyAlignment="1">
      <alignment vertical="top" wrapText="1"/>
    </xf>
    <xf numFmtId="167" fontId="8" fillId="2" borderId="9" xfId="0" applyNumberFormat="1" applyFont="1" applyFill="1" applyBorder="1" applyAlignment="1">
      <alignment vertical="top" wrapText="1"/>
    </xf>
    <xf numFmtId="165" fontId="0" fillId="2" borderId="10" xfId="0" applyNumberFormat="1" applyFill="1" applyBorder="1"/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49" fontId="15" fillId="2" borderId="18" xfId="0" applyNumberFormat="1" applyFont="1" applyFill="1" applyBorder="1" applyAlignment="1">
      <alignment vertical="top" wrapText="1"/>
    </xf>
    <xf numFmtId="165" fontId="8" fillId="2" borderId="9" xfId="0" applyNumberFormat="1" applyFont="1" applyFill="1" applyBorder="1" applyAlignment="1">
      <alignment vertical="top" wrapText="1"/>
    </xf>
    <xf numFmtId="165" fontId="8" fillId="2" borderId="18" xfId="0" applyNumberFormat="1" applyFont="1" applyFill="1" applyBorder="1"/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165" fontId="8" fillId="2" borderId="9" xfId="0" applyNumberFormat="1" applyFont="1" applyFill="1" applyBorder="1" applyAlignment="1">
      <alignment horizontal="center" vertical="top" wrapText="1"/>
    </xf>
    <xf numFmtId="49" fontId="8" fillId="2" borderId="10" xfId="0" applyNumberFormat="1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center" vertical="top" wrapText="1"/>
    </xf>
    <xf numFmtId="165" fontId="8" fillId="4" borderId="22" xfId="0" applyNumberFormat="1" applyFont="1" applyFill="1" applyBorder="1" applyAlignment="1">
      <alignment vertical="top" wrapText="1"/>
    </xf>
    <xf numFmtId="165" fontId="8" fillId="2" borderId="21" xfId="0" applyNumberFormat="1" applyFont="1" applyFill="1" applyBorder="1" applyAlignment="1">
      <alignment vertical="top" wrapText="1"/>
    </xf>
    <xf numFmtId="165" fontId="8" fillId="2" borderId="21" xfId="0" applyNumberFormat="1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left" vertical="top" wrapText="1"/>
    </xf>
    <xf numFmtId="169" fontId="5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center" vertical="center" wrapText="1"/>
    </xf>
    <xf numFmtId="165" fontId="8" fillId="2" borderId="7" xfId="0" applyNumberFormat="1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165" fontId="8" fillId="2" borderId="3" xfId="0" applyNumberFormat="1" applyFont="1" applyFill="1" applyBorder="1" applyAlignment="1">
      <alignment vertical="top" wrapText="1"/>
    </xf>
    <xf numFmtId="0" fontId="15" fillId="2" borderId="18" xfId="0" applyFont="1" applyFill="1" applyBorder="1" applyAlignment="1">
      <alignment vertical="top" wrapText="1"/>
    </xf>
    <xf numFmtId="0" fontId="8" fillId="2" borderId="18" xfId="0" applyFont="1" applyFill="1" applyBorder="1" applyAlignment="1">
      <alignment horizontal="left" vertical="top" wrapText="1"/>
    </xf>
    <xf numFmtId="165" fontId="8" fillId="2" borderId="23" xfId="0" applyNumberFormat="1" applyFont="1" applyFill="1" applyBorder="1" applyAlignment="1">
      <alignment vertical="top" wrapText="1"/>
    </xf>
    <xf numFmtId="165" fontId="8" fillId="2" borderId="27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165" fontId="15" fillId="2" borderId="25" xfId="0" applyNumberFormat="1" applyFont="1" applyFill="1" applyBorder="1" applyAlignment="1">
      <alignment vertical="top" wrapText="1"/>
    </xf>
    <xf numFmtId="165" fontId="15" fillId="2" borderId="1" xfId="0" applyNumberFormat="1" applyFont="1" applyFill="1" applyBorder="1" applyAlignment="1">
      <alignment vertical="top" wrapText="1"/>
    </xf>
    <xf numFmtId="168" fontId="8" fillId="2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vertical="top" wrapText="1"/>
    </xf>
    <xf numFmtId="165" fontId="8" fillId="2" borderId="9" xfId="0" applyNumberFormat="1" applyFont="1" applyFill="1" applyBorder="1" applyAlignment="1">
      <alignment horizontal="right" vertical="top" wrapText="1"/>
    </xf>
    <xf numFmtId="165" fontId="8" fillId="2" borderId="18" xfId="0" applyNumberFormat="1" applyFont="1" applyFill="1" applyBorder="1" applyAlignment="1">
      <alignment horizontal="right"/>
    </xf>
    <xf numFmtId="165" fontId="8" fillId="4" borderId="22" xfId="0" applyNumberFormat="1" applyFont="1" applyFill="1" applyBorder="1" applyAlignment="1">
      <alignment horizontal="right" vertical="top" wrapText="1"/>
    </xf>
    <xf numFmtId="165" fontId="8" fillId="2" borderId="21" xfId="0" applyNumberFormat="1" applyFont="1" applyFill="1" applyBorder="1" applyAlignment="1">
      <alignment horizontal="right" vertical="top" wrapText="1"/>
    </xf>
    <xf numFmtId="165" fontId="15" fillId="2" borderId="25" xfId="0" applyNumberFormat="1" applyFont="1" applyFill="1" applyBorder="1" applyAlignment="1">
      <alignment horizontal="right" vertical="top" wrapText="1"/>
    </xf>
    <xf numFmtId="168" fontId="8" fillId="2" borderId="1" xfId="0" applyNumberFormat="1" applyFont="1" applyFill="1" applyBorder="1" applyAlignment="1">
      <alignment horizontal="right" vertical="top" wrapText="1"/>
    </xf>
    <xf numFmtId="49" fontId="12" fillId="2" borderId="1" xfId="0" applyNumberFormat="1" applyFont="1" applyFill="1" applyBorder="1" applyAlignment="1">
      <alignment vertical="top" wrapText="1"/>
    </xf>
    <xf numFmtId="3" fontId="11" fillId="2" borderId="1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165" fontId="18" fillId="2" borderId="1" xfId="0" applyNumberFormat="1" applyFont="1" applyFill="1" applyBorder="1" applyAlignment="1">
      <alignment horizontal="center" vertical="top" wrapText="1"/>
    </xf>
    <xf numFmtId="165" fontId="11" fillId="2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49" fontId="18" fillId="2" borderId="1" xfId="0" applyNumberFormat="1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vertical="top" wrapText="1"/>
    </xf>
    <xf numFmtId="165" fontId="8" fillId="2" borderId="18" xfId="0" applyNumberFormat="1" applyFont="1" applyFill="1" applyBorder="1" applyAlignment="1">
      <alignment horizontal="left" wrapText="1"/>
    </xf>
    <xf numFmtId="165" fontId="8" fillId="2" borderId="9" xfId="0" applyNumberFormat="1" applyFont="1" applyFill="1" applyBorder="1" applyAlignment="1">
      <alignment horizontal="left" wrapText="1"/>
    </xf>
    <xf numFmtId="165" fontId="8" fillId="2" borderId="9" xfId="0" applyNumberFormat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vertical="top" wrapText="1"/>
    </xf>
    <xf numFmtId="165" fontId="8" fillId="2" borderId="18" xfId="0" applyNumberFormat="1" applyFont="1" applyFill="1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165" fontId="8" fillId="2" borderId="18" xfId="0" applyNumberFormat="1" applyFont="1" applyFill="1" applyBorder="1" applyAlignment="1">
      <alignment horizontal="left"/>
    </xf>
    <xf numFmtId="165" fontId="8" fillId="2" borderId="9" xfId="0" applyNumberFormat="1" applyFont="1" applyFill="1" applyBorder="1" applyAlignment="1">
      <alignment horizontal="left"/>
    </xf>
    <xf numFmtId="165" fontId="8" fillId="2" borderId="43" xfId="0" applyNumberFormat="1" applyFont="1" applyFill="1" applyBorder="1" applyAlignment="1">
      <alignment horizontal="left"/>
    </xf>
    <xf numFmtId="165" fontId="8" fillId="2" borderId="43" xfId="0" applyNumberFormat="1" applyFont="1" applyFill="1" applyBorder="1" applyAlignment="1">
      <alignment horizontal="left" wrapText="1"/>
    </xf>
    <xf numFmtId="49" fontId="16" fillId="2" borderId="10" xfId="0" applyNumberFormat="1" applyFont="1" applyFill="1" applyBorder="1" applyAlignment="1">
      <alignment horizontal="right"/>
    </xf>
    <xf numFmtId="0" fontId="5" fillId="2" borderId="27" xfId="0" applyFont="1" applyFill="1" applyBorder="1" applyAlignment="1">
      <alignment vertical="top"/>
    </xf>
    <xf numFmtId="165" fontId="8" fillId="2" borderId="37" xfId="0" applyNumberFormat="1" applyFont="1" applyFill="1" applyBorder="1" applyAlignment="1">
      <alignment horizontal="left"/>
    </xf>
    <xf numFmtId="165" fontId="8" fillId="2" borderId="21" xfId="0" applyNumberFormat="1" applyFont="1" applyFill="1" applyBorder="1" applyAlignment="1">
      <alignment horizontal="left"/>
    </xf>
    <xf numFmtId="0" fontId="19" fillId="2" borderId="1" xfId="0" applyFont="1" applyFill="1" applyBorder="1" applyAlignment="1">
      <alignment vertical="top"/>
    </xf>
    <xf numFmtId="0" fontId="19" fillId="2" borderId="25" xfId="0" applyFont="1" applyFill="1" applyBorder="1" applyAlignment="1">
      <alignment vertical="top"/>
    </xf>
    <xf numFmtId="0" fontId="0" fillId="2" borderId="25" xfId="0" applyNumberFormat="1" applyFill="1" applyBorder="1" applyAlignment="1">
      <alignment vertical="top"/>
    </xf>
    <xf numFmtId="165" fontId="8" fillId="2" borderId="9" xfId="0" applyNumberFormat="1" applyFont="1" applyFill="1" applyBorder="1"/>
    <xf numFmtId="165" fontId="8" fillId="2" borderId="43" xfId="0" applyNumberFormat="1" applyFont="1" applyFill="1" applyBorder="1"/>
    <xf numFmtId="165" fontId="8" fillId="2" borderId="43" xfId="0" applyNumberFormat="1" applyFont="1" applyFill="1" applyBorder="1" applyAlignment="1">
      <alignment wrapText="1"/>
    </xf>
    <xf numFmtId="0" fontId="0" fillId="2" borderId="27" xfId="0" applyFill="1" applyBorder="1"/>
    <xf numFmtId="165" fontId="8" fillId="4" borderId="22" xfId="0" applyNumberFormat="1" applyFont="1" applyFill="1" applyBorder="1"/>
    <xf numFmtId="165" fontId="8" fillId="2" borderId="21" xfId="0" applyNumberFormat="1" applyFont="1" applyFill="1" applyBorder="1"/>
    <xf numFmtId="165" fontId="8" fillId="4" borderId="37" xfId="0" applyNumberFormat="1" applyFont="1" applyFill="1" applyBorder="1"/>
    <xf numFmtId="0" fontId="16" fillId="2" borderId="1" xfId="0" applyFont="1" applyFill="1" applyBorder="1" applyAlignment="1">
      <alignment horizontal="right"/>
    </xf>
    <xf numFmtId="165" fontId="8" fillId="2" borderId="36" xfId="0" applyNumberFormat="1" applyFont="1" applyFill="1" applyBorder="1"/>
    <xf numFmtId="165" fontId="8" fillId="2" borderId="1" xfId="0" applyNumberFormat="1" applyFont="1" applyFill="1" applyBorder="1"/>
    <xf numFmtId="49" fontId="16" fillId="2" borderId="1" xfId="0" applyNumberFormat="1" applyFont="1" applyFill="1" applyBorder="1" applyAlignment="1">
      <alignment horizontal="right"/>
    </xf>
    <xf numFmtId="0" fontId="0" fillId="2" borderId="25" xfId="0" applyNumberFormat="1" applyFill="1" applyBorder="1"/>
    <xf numFmtId="49" fontId="16" fillId="2" borderId="10" xfId="0" applyNumberFormat="1" applyFont="1" applyFill="1" applyBorder="1" applyAlignment="1">
      <alignment horizontal="right" vertical="top" wrapText="1"/>
    </xf>
    <xf numFmtId="165" fontId="0" fillId="2" borderId="25" xfId="0" applyNumberFormat="1" applyFill="1" applyBorder="1"/>
    <xf numFmtId="49" fontId="0" fillId="2" borderId="25" xfId="0" applyNumberFormat="1" applyFill="1" applyBorder="1"/>
    <xf numFmtId="165" fontId="0" fillId="2" borderId="2" xfId="0" applyNumberFormat="1" applyFill="1" applyBorder="1"/>
    <xf numFmtId="165" fontId="18" fillId="2" borderId="36" xfId="0" applyNumberFormat="1" applyFont="1" applyFill="1" applyBorder="1"/>
    <xf numFmtId="0" fontId="18" fillId="2" borderId="1" xfId="0" applyFont="1" applyFill="1" applyBorder="1"/>
    <xf numFmtId="0" fontId="18" fillId="2" borderId="36" xfId="0" applyFont="1" applyFill="1" applyBorder="1"/>
    <xf numFmtId="169" fontId="0" fillId="2" borderId="36" xfId="0" applyNumberFormat="1" applyFill="1" applyBorder="1"/>
    <xf numFmtId="49" fontId="16" fillId="2" borderId="1" xfId="0" applyNumberFormat="1" applyFont="1" applyFill="1" applyBorder="1" applyAlignment="1">
      <alignment horizontal="right" vertical="center"/>
    </xf>
    <xf numFmtId="49" fontId="0" fillId="2" borderId="36" xfId="0" applyNumberFormat="1" applyFill="1" applyBorder="1"/>
    <xf numFmtId="49" fontId="16" fillId="2" borderId="1" xfId="0" applyNumberFormat="1" applyFont="1" applyFill="1" applyBorder="1" applyAlignment="1">
      <alignment horizontal="right" vertical="top"/>
    </xf>
    <xf numFmtId="166" fontId="8" fillId="2" borderId="21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49" fontId="16" fillId="2" borderId="1" xfId="0" applyNumberFormat="1" applyFont="1" applyFill="1" applyBorder="1" applyAlignment="1">
      <alignment horizontal="right" vertical="top" wrapText="1"/>
    </xf>
    <xf numFmtId="49" fontId="5" fillId="2" borderId="18" xfId="0" applyNumberFormat="1" applyFont="1" applyFill="1" applyBorder="1"/>
    <xf numFmtId="0" fontId="0" fillId="2" borderId="52" xfId="0" applyFill="1" applyBorder="1"/>
    <xf numFmtId="165" fontId="7" fillId="2" borderId="1" xfId="0" applyNumberFormat="1" applyFont="1" applyFill="1" applyBorder="1" applyAlignment="1">
      <alignment horizontal="center" vertical="top" wrapText="1"/>
    </xf>
    <xf numFmtId="165" fontId="28" fillId="2" borderId="1" xfId="0" applyNumberFormat="1" applyFont="1" applyFill="1" applyBorder="1" applyAlignment="1">
      <alignment horizontal="center" vertical="top" wrapText="1"/>
    </xf>
    <xf numFmtId="165" fontId="15" fillId="2" borderId="18" xfId="0" applyNumberFormat="1" applyFont="1" applyFill="1" applyBorder="1" applyAlignment="1">
      <alignment vertical="top" wrapText="1"/>
    </xf>
    <xf numFmtId="165" fontId="15" fillId="2" borderId="18" xfId="0" applyNumberFormat="1" applyFont="1" applyFill="1" applyBorder="1"/>
    <xf numFmtId="165" fontId="15" fillId="2" borderId="43" xfId="0" applyNumberFormat="1" applyFont="1" applyFill="1" applyBorder="1"/>
    <xf numFmtId="49" fontId="0" fillId="2" borderId="25" xfId="0" applyNumberFormat="1" applyFill="1" applyBorder="1" applyAlignment="1">
      <alignment vertical="top"/>
    </xf>
    <xf numFmtId="0" fontId="0" fillId="2" borderId="36" xfId="0" applyFill="1" applyBorder="1"/>
    <xf numFmtId="166" fontId="15" fillId="2" borderId="36" xfId="0" applyNumberFormat="1" applyFont="1" applyFill="1" applyBorder="1" applyAlignment="1">
      <alignment horizontal="right"/>
    </xf>
    <xf numFmtId="166" fontId="15" fillId="2" borderId="1" xfId="0" applyNumberFormat="1" applyFont="1" applyFill="1" applyBorder="1" applyAlignment="1">
      <alignment horizontal="right"/>
    </xf>
    <xf numFmtId="49" fontId="29" fillId="2" borderId="18" xfId="0" applyNumberFormat="1" applyFont="1" applyFill="1" applyBorder="1" applyAlignment="1">
      <alignment vertical="top" wrapText="1"/>
    </xf>
    <xf numFmtId="0" fontId="29" fillId="2" borderId="18" xfId="0" applyFont="1" applyFill="1" applyBorder="1" applyAlignment="1">
      <alignment vertical="top" wrapText="1"/>
    </xf>
    <xf numFmtId="165" fontId="8" fillId="0" borderId="18" xfId="0" applyNumberFormat="1" applyFont="1" applyFill="1" applyBorder="1" applyAlignment="1">
      <alignment wrapText="1"/>
    </xf>
    <xf numFmtId="0" fontId="29" fillId="0" borderId="18" xfId="0" applyFont="1" applyFill="1" applyBorder="1" applyAlignment="1">
      <alignment vertical="top" wrapText="1"/>
    </xf>
    <xf numFmtId="165" fontId="8" fillId="0" borderId="18" xfId="0" applyNumberFormat="1" applyFont="1" applyFill="1" applyBorder="1" applyAlignment="1">
      <alignment horizontal="right"/>
    </xf>
    <xf numFmtId="167" fontId="11" fillId="0" borderId="7" xfId="0" applyNumberFormat="1" applyFont="1" applyFill="1" applyBorder="1" applyAlignment="1">
      <alignment vertical="top" wrapText="1"/>
    </xf>
    <xf numFmtId="0" fontId="0" fillId="0" borderId="1" xfId="0" applyFill="1" applyBorder="1"/>
    <xf numFmtId="0" fontId="12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vertical="top" wrapText="1"/>
    </xf>
    <xf numFmtId="0" fontId="12" fillId="0" borderId="9" xfId="0" applyFont="1" applyFill="1" applyBorder="1" applyAlignment="1">
      <alignment vertical="top" wrapText="1"/>
    </xf>
    <xf numFmtId="165" fontId="8" fillId="0" borderId="18" xfId="0" applyNumberFormat="1" applyFont="1" applyFill="1" applyBorder="1" applyAlignment="1">
      <alignment horizontal="right" vertical="top" wrapText="1"/>
    </xf>
    <xf numFmtId="165" fontId="15" fillId="0" borderId="9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49" fontId="4" fillId="2" borderId="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9" fontId="3" fillId="2" borderId="62" xfId="0" applyNumberFormat="1" applyFont="1" applyFill="1" applyBorder="1" applyAlignment="1">
      <alignment horizontal="center" vertical="top" wrapText="1"/>
    </xf>
    <xf numFmtId="49" fontId="3" fillId="2" borderId="63" xfId="0" applyNumberFormat="1" applyFont="1" applyFill="1" applyBorder="1" applyAlignment="1">
      <alignment horizontal="center" vertical="top" wrapText="1"/>
    </xf>
    <xf numFmtId="49" fontId="3" fillId="2" borderId="64" xfId="0" applyNumberFormat="1" applyFont="1" applyFill="1" applyBorder="1" applyAlignment="1">
      <alignment horizontal="center" vertical="top" wrapText="1"/>
    </xf>
    <xf numFmtId="49" fontId="8" fillId="2" borderId="60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61" xfId="0" applyNumberFormat="1" applyFont="1" applyFill="1" applyBorder="1" applyAlignment="1">
      <alignment horizontal="center" vertical="center" wrapText="1"/>
    </xf>
    <xf numFmtId="164" fontId="8" fillId="2" borderId="57" xfId="0" applyNumberFormat="1" applyFont="1" applyFill="1" applyBorder="1" applyAlignment="1">
      <alignment horizontal="center" vertical="center"/>
    </xf>
    <xf numFmtId="164" fontId="8" fillId="2" borderId="58" xfId="0" applyNumberFormat="1" applyFont="1" applyFill="1" applyBorder="1" applyAlignment="1">
      <alignment horizontal="center" vertical="center"/>
    </xf>
    <xf numFmtId="164" fontId="8" fillId="2" borderId="59" xfId="0" applyNumberFormat="1" applyFont="1" applyFill="1" applyBorder="1" applyAlignment="1">
      <alignment horizontal="center" vertical="center"/>
    </xf>
    <xf numFmtId="164" fontId="8" fillId="2" borderId="44" xfId="0" applyNumberFormat="1" applyFont="1" applyFill="1" applyBorder="1" applyAlignment="1">
      <alignment horizontal="center" vertical="center" wrapText="1"/>
    </xf>
    <xf numFmtId="164" fontId="8" fillId="2" borderId="46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top" wrapText="1"/>
    </xf>
    <xf numFmtId="0" fontId="3" fillId="2" borderId="55" xfId="0" applyFont="1" applyFill="1" applyBorder="1" applyAlignment="1">
      <alignment horizontal="center" vertical="top" wrapText="1"/>
    </xf>
    <xf numFmtId="0" fontId="3" fillId="2" borderId="56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 vertical="top" wrapText="1"/>
    </xf>
    <xf numFmtId="0" fontId="26" fillId="2" borderId="5" xfId="0" applyFont="1" applyFill="1" applyBorder="1" applyAlignment="1">
      <alignment horizontal="center" vertical="top" wrapText="1"/>
    </xf>
    <xf numFmtId="0" fontId="26" fillId="2" borderId="6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/>
    </xf>
    <xf numFmtId="0" fontId="15" fillId="2" borderId="5" xfId="0" applyFont="1" applyFill="1" applyBorder="1" applyAlignment="1">
      <alignment horizontal="center" vertical="top"/>
    </xf>
    <xf numFmtId="0" fontId="15" fillId="2" borderId="6" xfId="0" applyFont="1" applyFill="1" applyBorder="1" applyAlignment="1">
      <alignment horizontal="center" vertical="top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49" fontId="22" fillId="2" borderId="1" xfId="0" applyNumberFormat="1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left" vertical="center"/>
    </xf>
    <xf numFmtId="165" fontId="15" fillId="2" borderId="4" xfId="0" applyNumberFormat="1" applyFont="1" applyFill="1" applyBorder="1" applyAlignment="1">
      <alignment horizontal="left" vertical="top" wrapText="1"/>
    </xf>
    <xf numFmtId="165" fontId="15" fillId="2" borderId="5" xfId="0" applyNumberFormat="1" applyFont="1" applyFill="1" applyBorder="1" applyAlignment="1">
      <alignment horizontal="left" vertical="top" wrapText="1"/>
    </xf>
    <xf numFmtId="165" fontId="15" fillId="2" borderId="6" xfId="0" applyNumberFormat="1" applyFont="1" applyFill="1" applyBorder="1" applyAlignment="1">
      <alignment horizontal="left" vertical="top" wrapText="1"/>
    </xf>
    <xf numFmtId="165" fontId="15" fillId="2" borderId="18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vertical="top" wrapText="1"/>
    </xf>
    <xf numFmtId="49" fontId="5" fillId="2" borderId="3" xfId="0" applyNumberFormat="1" applyFont="1" applyFill="1" applyBorder="1" applyAlignment="1">
      <alignment vertical="top" wrapText="1"/>
    </xf>
    <xf numFmtId="0" fontId="19" fillId="2" borderId="3" xfId="0" applyFont="1" applyFill="1" applyBorder="1" applyAlignment="1">
      <alignment vertical="top" wrapText="1"/>
    </xf>
    <xf numFmtId="165" fontId="0" fillId="2" borderId="1" xfId="0" applyNumberFormat="1" applyFill="1" applyBorder="1"/>
    <xf numFmtId="49" fontId="8" fillId="2" borderId="10" xfId="0" applyNumberFormat="1" applyFont="1" applyFill="1" applyBorder="1" applyAlignment="1">
      <alignment horizontal="left" vertical="center" wrapText="1"/>
    </xf>
    <xf numFmtId="165" fontId="8" fillId="2" borderId="10" xfId="0" applyNumberFormat="1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49" fontId="15" fillId="2" borderId="18" xfId="0" applyNumberFormat="1" applyFont="1" applyFill="1" applyBorder="1" applyAlignment="1">
      <alignment horizontal="left" vertical="top" wrapText="1"/>
    </xf>
    <xf numFmtId="165" fontId="15" fillId="2" borderId="18" xfId="0" applyNumberFormat="1" applyFont="1" applyFill="1" applyBorder="1" applyAlignment="1">
      <alignment horizontal="left" vertical="top" wrapText="1"/>
    </xf>
    <xf numFmtId="49" fontId="15" fillId="0" borderId="18" xfId="0" applyNumberFormat="1" applyFont="1" applyFill="1" applyBorder="1" applyAlignment="1">
      <alignment horizontal="left" wrapText="1"/>
    </xf>
    <xf numFmtId="165" fontId="15" fillId="0" borderId="18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165" fontId="23" fillId="2" borderId="2" xfId="0" applyNumberFormat="1" applyFont="1" applyFill="1" applyBorder="1" applyAlignment="1">
      <alignment horizontal="right" vertical="top" wrapText="1"/>
    </xf>
    <xf numFmtId="0" fontId="12" fillId="2" borderId="1" xfId="0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left"/>
    </xf>
    <xf numFmtId="165" fontId="4" fillId="2" borderId="12" xfId="0" applyNumberFormat="1" applyFont="1" applyFill="1" applyBorder="1" applyAlignment="1">
      <alignment horizontal="left"/>
    </xf>
    <xf numFmtId="0" fontId="15" fillId="2" borderId="21" xfId="0" applyFont="1" applyFill="1" applyBorder="1" applyAlignment="1">
      <alignment horizontal="right" vertical="top" wrapText="1"/>
    </xf>
    <xf numFmtId="0" fontId="15" fillId="2" borderId="46" xfId="0" applyFont="1" applyFill="1" applyBorder="1" applyAlignment="1">
      <alignment horizontal="right" vertical="top" wrapText="1"/>
    </xf>
    <xf numFmtId="49" fontId="10" fillId="2" borderId="17" xfId="0" applyNumberFormat="1" applyFont="1" applyFill="1" applyBorder="1" applyAlignment="1">
      <alignment horizontal="center" wrapText="1"/>
    </xf>
    <xf numFmtId="165" fontId="10" fillId="2" borderId="17" xfId="0" applyNumberFormat="1" applyFont="1" applyFill="1" applyBorder="1" applyAlignment="1">
      <alignment horizontal="center" wrapText="1"/>
    </xf>
    <xf numFmtId="165" fontId="11" fillId="2" borderId="2" xfId="0" applyNumberFormat="1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left" wrapText="1"/>
    </xf>
    <xf numFmtId="165" fontId="15" fillId="2" borderId="5" xfId="0" applyNumberFormat="1" applyFont="1" applyFill="1" applyBorder="1" applyAlignment="1">
      <alignment horizontal="left" wrapText="1"/>
    </xf>
    <xf numFmtId="165" fontId="15" fillId="2" borderId="6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4" fontId="9" fillId="3" borderId="15" xfId="0" applyNumberFormat="1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left"/>
    </xf>
    <xf numFmtId="0" fontId="0" fillId="2" borderId="17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49" fontId="15" fillId="2" borderId="50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51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53" xfId="0" applyFont="1" applyFill="1" applyBorder="1" applyAlignment="1">
      <alignment horizontal="left" vertical="center" wrapText="1"/>
    </xf>
    <xf numFmtId="49" fontId="22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right" vertical="top" wrapText="1"/>
    </xf>
    <xf numFmtId="0" fontId="8" fillId="2" borderId="51" xfId="0" applyFont="1" applyFill="1" applyBorder="1" applyAlignment="1">
      <alignment horizontal="right" vertical="top" wrapText="1"/>
    </xf>
    <xf numFmtId="49" fontId="15" fillId="2" borderId="50" xfId="0" applyNumberFormat="1" applyFont="1" applyFill="1" applyBorder="1" applyAlignment="1">
      <alignment horizontal="left" vertical="top" wrapText="1"/>
    </xf>
    <xf numFmtId="165" fontId="15" fillId="2" borderId="10" xfId="0" applyNumberFormat="1" applyFont="1" applyFill="1" applyBorder="1" applyAlignment="1">
      <alignment horizontal="left" vertical="top" wrapText="1"/>
    </xf>
    <xf numFmtId="165" fontId="15" fillId="2" borderId="51" xfId="0" applyNumberFormat="1" applyFont="1" applyFill="1" applyBorder="1" applyAlignment="1">
      <alignment horizontal="left" vertical="top" wrapText="1"/>
    </xf>
    <xf numFmtId="165" fontId="15" fillId="2" borderId="52" xfId="0" applyNumberFormat="1" applyFont="1" applyFill="1" applyBorder="1" applyAlignment="1">
      <alignment horizontal="left" vertical="top" wrapText="1"/>
    </xf>
    <xf numFmtId="165" fontId="15" fillId="2" borderId="2" xfId="0" applyNumberFormat="1" applyFont="1" applyFill="1" applyBorder="1" applyAlignment="1">
      <alignment horizontal="left" vertical="top" wrapText="1"/>
    </xf>
    <xf numFmtId="165" fontId="15" fillId="2" borderId="53" xfId="0" applyNumberFormat="1" applyFont="1" applyFill="1" applyBorder="1" applyAlignment="1">
      <alignment horizontal="left" vertical="top" wrapText="1"/>
    </xf>
    <xf numFmtId="168" fontId="8" fillId="2" borderId="8" xfId="0" applyNumberFormat="1" applyFont="1" applyFill="1" applyBorder="1" applyAlignment="1">
      <alignment horizontal="center" vertical="center" wrapText="1"/>
    </xf>
    <xf numFmtId="168" fontId="8" fillId="2" borderId="11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top" wrapText="1"/>
    </xf>
    <xf numFmtId="11" fontId="8" fillId="2" borderId="8" xfId="0" applyNumberFormat="1" applyFont="1" applyFill="1" applyBorder="1" applyAlignment="1">
      <alignment horizontal="center" vertical="center" wrapText="1"/>
    </xf>
    <xf numFmtId="11" fontId="8" fillId="2" borderId="1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5" fillId="2" borderId="50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51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5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5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15" fillId="2" borderId="6" xfId="0" applyFont="1" applyFill="1" applyBorder="1" applyAlignment="1">
      <alignment horizontal="left" wrapText="1"/>
    </xf>
    <xf numFmtId="49" fontId="22" fillId="2" borderId="2" xfId="0" applyNumberFormat="1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5" fontId="8" fillId="2" borderId="9" xfId="0" applyNumberFormat="1" applyFont="1" applyFill="1" applyBorder="1" applyAlignment="1">
      <alignment horizontal="right" vertical="top" wrapText="1"/>
    </xf>
    <xf numFmtId="165" fontId="8" fillId="2" borderId="21" xfId="0" applyNumberFormat="1" applyFont="1" applyFill="1" applyBorder="1" applyAlignment="1">
      <alignment horizontal="right" vertical="top" wrapText="1"/>
    </xf>
    <xf numFmtId="165" fontId="8" fillId="2" borderId="9" xfId="0" applyNumberFormat="1" applyFont="1" applyFill="1" applyBorder="1" applyAlignment="1">
      <alignment horizontal="center" vertical="top" wrapText="1"/>
    </xf>
    <xf numFmtId="165" fontId="8" fillId="2" borderId="2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29" fillId="2" borderId="50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165" fontId="9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969696"/>
      <rgbColor rgb="FF0000FF"/>
      <rgbColor rgb="FFCCFFFF"/>
      <rgbColor rgb="FF808080"/>
      <rgbColor rgb="FF00FF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38" name="Picture 1" descr="Pictur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643" y="644526"/>
          <a:ext cx="1643659" cy="8477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showGridLines="0" topLeftCell="A62" zoomScaleNormal="100" workbookViewId="0">
      <selection activeCell="N10" sqref="N10"/>
    </sheetView>
  </sheetViews>
  <sheetFormatPr defaultColWidth="8.81640625" defaultRowHeight="13.5" customHeight="1" x14ac:dyDescent="0.25"/>
  <cols>
    <col min="1" max="1" width="35.26953125" style="1" customWidth="1"/>
    <col min="2" max="2" width="16.1796875" style="1" customWidth="1"/>
    <col min="3" max="3" width="1.7265625" style="1" customWidth="1"/>
    <col min="4" max="4" width="16.26953125" style="1" customWidth="1"/>
    <col min="5" max="5" width="1.453125" style="1" customWidth="1"/>
    <col min="6" max="6" width="13.81640625" style="1" customWidth="1"/>
    <col min="7" max="7" width="3.453125" style="1" customWidth="1"/>
    <col min="8" max="8" width="15.453125" style="1" customWidth="1"/>
    <col min="9" max="9" width="1.453125" style="1" customWidth="1"/>
    <col min="10" max="10" width="16" style="1" customWidth="1"/>
    <col min="11" max="11" width="1.453125" style="1" customWidth="1"/>
    <col min="12" max="12" width="16.81640625" style="1" customWidth="1"/>
    <col min="13" max="13" width="9.1796875" style="1" customWidth="1"/>
    <col min="14" max="14" width="8.81640625" style="1" customWidth="1"/>
    <col min="15" max="16384" width="8.81640625" style="1"/>
  </cols>
  <sheetData>
    <row r="1" spans="1:13" ht="18" customHeight="1" x14ac:dyDescent="0.25">
      <c r="A1" s="315"/>
      <c r="B1" s="320" t="s">
        <v>0</v>
      </c>
      <c r="C1" s="321"/>
      <c r="D1" s="321"/>
      <c r="E1" s="321"/>
      <c r="F1" s="321"/>
      <c r="G1" s="321"/>
      <c r="H1" s="321"/>
      <c r="I1" s="321"/>
      <c r="J1" s="321"/>
      <c r="K1" s="2"/>
      <c r="L1" s="3" t="s">
        <v>1</v>
      </c>
      <c r="M1" s="2"/>
    </row>
    <row r="2" spans="1:13" ht="30.75" customHeight="1" x14ac:dyDescent="0.25">
      <c r="A2" s="315"/>
      <c r="B2" s="322" t="s">
        <v>2</v>
      </c>
      <c r="C2" s="323"/>
      <c r="D2" s="323"/>
      <c r="E2" s="323"/>
      <c r="F2" s="323"/>
      <c r="G2" s="323"/>
      <c r="H2" s="323"/>
      <c r="I2" s="323"/>
      <c r="J2" s="323"/>
      <c r="K2" s="2"/>
      <c r="L2" s="4" t="s">
        <v>141</v>
      </c>
      <c r="M2" s="5"/>
    </row>
    <row r="3" spans="1:13" ht="24" customHeight="1" x14ac:dyDescent="0.25">
      <c r="A3" s="316"/>
      <c r="B3" s="317" t="s">
        <v>3</v>
      </c>
      <c r="C3" s="318"/>
      <c r="D3" s="318"/>
      <c r="E3" s="318"/>
      <c r="F3" s="318"/>
      <c r="G3" s="318"/>
      <c r="H3" s="318"/>
      <c r="I3" s="318"/>
      <c r="J3" s="319"/>
      <c r="K3" s="6"/>
      <c r="L3" s="7"/>
      <c r="M3" s="2"/>
    </row>
    <row r="4" spans="1:13" ht="14.25" customHeight="1" x14ac:dyDescent="0.25">
      <c r="A4" s="316"/>
      <c r="B4" s="324" t="s">
        <v>4</v>
      </c>
      <c r="C4" s="327"/>
      <c r="D4" s="329" t="s">
        <v>5</v>
      </c>
      <c r="E4" s="330"/>
      <c r="F4" s="331"/>
      <c r="G4" s="332" t="s">
        <v>6</v>
      </c>
      <c r="H4" s="329" t="s">
        <v>7</v>
      </c>
      <c r="I4" s="330"/>
      <c r="J4" s="331"/>
      <c r="K4" s="6"/>
      <c r="L4" s="7"/>
      <c r="M4" s="2"/>
    </row>
    <row r="5" spans="1:13" ht="16.5" customHeight="1" x14ac:dyDescent="0.25">
      <c r="A5" s="316"/>
      <c r="B5" s="325"/>
      <c r="C5" s="328"/>
      <c r="D5" s="341" t="s">
        <v>160</v>
      </c>
      <c r="E5" s="342"/>
      <c r="F5" s="343"/>
      <c r="G5" s="333"/>
      <c r="H5" s="341" t="s">
        <v>161</v>
      </c>
      <c r="I5" s="342"/>
      <c r="J5" s="343"/>
      <c r="K5" s="2"/>
      <c r="L5" s="7"/>
      <c r="M5" s="2"/>
    </row>
    <row r="6" spans="1:13" ht="21" customHeight="1" x14ac:dyDescent="0.25">
      <c r="A6" s="316"/>
      <c r="B6" s="326"/>
      <c r="C6" s="328"/>
      <c r="D6" s="335"/>
      <c r="E6" s="336"/>
      <c r="F6" s="337"/>
      <c r="G6" s="334"/>
      <c r="H6" s="338"/>
      <c r="I6" s="339"/>
      <c r="J6" s="340"/>
      <c r="K6" s="2"/>
      <c r="L6" s="7"/>
      <c r="M6" s="2"/>
    </row>
    <row r="7" spans="1:13" ht="12.75" customHeight="1" x14ac:dyDescent="0.25">
      <c r="A7" s="8"/>
      <c r="B7" s="9"/>
      <c r="C7" s="8"/>
      <c r="D7" s="9"/>
      <c r="E7" s="9"/>
      <c r="F7" s="9"/>
      <c r="G7" s="8"/>
      <c r="H7" s="8"/>
      <c r="I7" s="8"/>
      <c r="J7" s="8"/>
      <c r="K7" s="8"/>
      <c r="L7" s="8"/>
      <c r="M7" s="2"/>
    </row>
    <row r="8" spans="1:13" ht="20.25" customHeight="1" x14ac:dyDescent="0.4">
      <c r="A8" s="10" t="s">
        <v>8</v>
      </c>
      <c r="B8" s="11"/>
      <c r="C8" s="12"/>
      <c r="D8" s="12"/>
      <c r="E8" s="12"/>
      <c r="F8" s="12"/>
      <c r="G8" s="12"/>
      <c r="H8" s="12"/>
      <c r="I8" s="12"/>
      <c r="J8" s="12"/>
      <c r="K8" s="13"/>
      <c r="L8" s="14"/>
      <c r="M8" s="15"/>
    </row>
    <row r="9" spans="1:13" ht="45" customHeight="1" x14ac:dyDescent="0.3">
      <c r="A9" s="16"/>
      <c r="B9" s="17" t="s">
        <v>9</v>
      </c>
      <c r="C9" s="18"/>
      <c r="D9" s="17" t="s">
        <v>10</v>
      </c>
      <c r="E9" s="18"/>
      <c r="F9" s="17" t="s">
        <v>11</v>
      </c>
      <c r="G9" s="18"/>
      <c r="H9" s="17" t="s">
        <v>12</v>
      </c>
      <c r="I9" s="18"/>
      <c r="J9" s="17" t="s">
        <v>13</v>
      </c>
      <c r="K9" s="19"/>
      <c r="L9" s="17" t="s">
        <v>14</v>
      </c>
      <c r="M9" s="2"/>
    </row>
    <row r="10" spans="1:13" ht="24" customHeight="1" x14ac:dyDescent="0.3">
      <c r="A10" s="20"/>
      <c r="B10" s="21" t="s">
        <v>15</v>
      </c>
      <c r="C10" s="22"/>
      <c r="D10" s="21" t="s">
        <v>15</v>
      </c>
      <c r="E10" s="23"/>
      <c r="F10" s="21" t="s">
        <v>15</v>
      </c>
      <c r="G10" s="23"/>
      <c r="H10" s="21" t="s">
        <v>15</v>
      </c>
      <c r="I10" s="23"/>
      <c r="J10" s="21" t="s">
        <v>15</v>
      </c>
      <c r="K10" s="23"/>
      <c r="L10" s="21" t="s">
        <v>15</v>
      </c>
      <c r="M10" s="2"/>
    </row>
    <row r="11" spans="1:13" ht="20.149999999999999" customHeight="1" x14ac:dyDescent="0.3">
      <c r="A11" s="24" t="s">
        <v>16</v>
      </c>
      <c r="B11" s="25"/>
      <c r="C11" s="26"/>
      <c r="D11" s="27"/>
      <c r="E11" s="26"/>
      <c r="F11" s="27"/>
      <c r="G11" s="26"/>
      <c r="H11" s="27"/>
      <c r="I11" s="26"/>
      <c r="J11" s="27"/>
      <c r="K11" s="28"/>
      <c r="L11" s="29"/>
      <c r="M11" s="2"/>
    </row>
    <row r="12" spans="1:13" ht="20.149999999999999" customHeight="1" x14ac:dyDescent="0.3">
      <c r="A12" s="30" t="s">
        <v>17</v>
      </c>
      <c r="B12" s="31"/>
      <c r="C12" s="32"/>
      <c r="D12" s="31"/>
      <c r="E12" s="32"/>
      <c r="F12" s="31"/>
      <c r="G12" s="32"/>
      <c r="H12" s="31"/>
      <c r="I12" s="32"/>
      <c r="J12" s="33">
        <f>H12+D12+B12+F12</f>
        <v>0</v>
      </c>
      <c r="K12" s="34"/>
      <c r="L12" s="31">
        <v>0</v>
      </c>
      <c r="M12" s="6"/>
    </row>
    <row r="13" spans="1:13" ht="20.149999999999999" customHeight="1" x14ac:dyDescent="0.3">
      <c r="A13" s="30" t="s">
        <v>18</v>
      </c>
      <c r="B13" s="31"/>
      <c r="C13" s="32"/>
      <c r="D13" s="31"/>
      <c r="E13" s="32"/>
      <c r="F13" s="31"/>
      <c r="G13" s="32"/>
      <c r="H13" s="31"/>
      <c r="I13" s="32"/>
      <c r="J13" s="33"/>
      <c r="K13" s="34"/>
      <c r="L13" s="31">
        <v>0</v>
      </c>
      <c r="M13" s="6"/>
    </row>
    <row r="14" spans="1:13" ht="20.149999999999999" customHeight="1" x14ac:dyDescent="0.3">
      <c r="A14" s="30" t="s">
        <v>19</v>
      </c>
      <c r="B14" s="31"/>
      <c r="C14" s="32"/>
      <c r="D14" s="31"/>
      <c r="E14" s="32"/>
      <c r="F14" s="31"/>
      <c r="G14" s="32"/>
      <c r="H14" s="31"/>
      <c r="I14" s="32"/>
      <c r="J14" s="33">
        <f>H14+D14+B14+F14</f>
        <v>0</v>
      </c>
      <c r="K14" s="34"/>
      <c r="L14" s="31">
        <v>0</v>
      </c>
      <c r="M14" s="6"/>
    </row>
    <row r="15" spans="1:13" ht="20.149999999999999" customHeight="1" x14ac:dyDescent="0.3">
      <c r="A15" s="30" t="s">
        <v>20</v>
      </c>
      <c r="B15" s="35"/>
      <c r="C15" s="32"/>
      <c r="D15" s="31"/>
      <c r="E15" s="32"/>
      <c r="F15" s="31"/>
      <c r="G15" s="32"/>
      <c r="H15" s="31"/>
      <c r="I15" s="32"/>
      <c r="J15" s="33">
        <f>H15+D15+B15+F15</f>
        <v>0</v>
      </c>
      <c r="K15" s="34"/>
      <c r="L15" s="31">
        <v>0</v>
      </c>
      <c r="M15" s="6"/>
    </row>
    <row r="16" spans="1:13" ht="20.149999999999999" customHeight="1" x14ac:dyDescent="0.3">
      <c r="A16" s="30" t="s">
        <v>21</v>
      </c>
      <c r="B16" s="31"/>
      <c r="C16" s="32"/>
      <c r="D16" s="31"/>
      <c r="E16" s="32"/>
      <c r="F16" s="31"/>
      <c r="G16" s="32"/>
      <c r="H16" s="31"/>
      <c r="I16" s="32"/>
      <c r="J16" s="33"/>
      <c r="K16" s="34"/>
      <c r="L16" s="31"/>
      <c r="M16" s="6"/>
    </row>
    <row r="17" spans="1:13" ht="29.25" customHeight="1" x14ac:dyDescent="0.3">
      <c r="A17" s="30" t="s">
        <v>22</v>
      </c>
      <c r="B17" s="31"/>
      <c r="C17" s="32"/>
      <c r="D17" s="31"/>
      <c r="E17" s="32"/>
      <c r="F17" s="31"/>
      <c r="G17" s="32"/>
      <c r="H17" s="31"/>
      <c r="I17" s="32"/>
      <c r="J17" s="33">
        <f>H17+D17+B17+F17</f>
        <v>0</v>
      </c>
      <c r="K17" s="34"/>
      <c r="L17" s="31"/>
      <c r="M17" s="6"/>
    </row>
    <row r="18" spans="1:13" ht="20.149999999999999" customHeight="1" x14ac:dyDescent="0.3">
      <c r="A18" s="30" t="s">
        <v>23</v>
      </c>
      <c r="B18" s="31"/>
      <c r="C18" s="32"/>
      <c r="D18" s="31"/>
      <c r="E18" s="32"/>
      <c r="F18" s="31"/>
      <c r="G18" s="32"/>
      <c r="H18" s="31"/>
      <c r="I18" s="32"/>
      <c r="J18" s="33"/>
      <c r="K18" s="34"/>
      <c r="L18" s="31"/>
      <c r="M18" s="6"/>
    </row>
    <row r="19" spans="1:13" ht="29.25" customHeight="1" x14ac:dyDescent="0.3">
      <c r="A19" s="30" t="s">
        <v>24</v>
      </c>
      <c r="B19" s="31">
        <v>3435</v>
      </c>
      <c r="C19" s="32"/>
      <c r="D19" s="31"/>
      <c r="E19" s="32"/>
      <c r="F19" s="31"/>
      <c r="G19" s="32"/>
      <c r="H19" s="31"/>
      <c r="I19" s="32"/>
      <c r="J19" s="33">
        <f>SUM(B19:H19)</f>
        <v>3435</v>
      </c>
      <c r="K19" s="34"/>
      <c r="L19" s="31">
        <v>2854</v>
      </c>
      <c r="M19" s="6"/>
    </row>
    <row r="20" spans="1:13" ht="20.149999999999999" customHeight="1" x14ac:dyDescent="0.3">
      <c r="A20" s="36"/>
      <c r="B20" s="31"/>
      <c r="C20" s="32"/>
      <c r="D20" s="31"/>
      <c r="E20" s="32"/>
      <c r="F20" s="31"/>
      <c r="G20" s="32"/>
      <c r="H20" s="31"/>
      <c r="I20" s="32"/>
      <c r="J20" s="33"/>
      <c r="K20" s="34"/>
      <c r="L20" s="31"/>
      <c r="M20" s="6"/>
    </row>
    <row r="21" spans="1:13" ht="17.25" customHeight="1" x14ac:dyDescent="0.35">
      <c r="A21" s="37" t="s">
        <v>25</v>
      </c>
      <c r="B21" s="38">
        <f>SUM(B12:B20)</f>
        <v>3435</v>
      </c>
      <c r="C21" s="39"/>
      <c r="D21" s="38">
        <f>SUM(D12:D20)</f>
        <v>0</v>
      </c>
      <c r="E21" s="39"/>
      <c r="F21" s="38">
        <f>SUM(F12:F20)</f>
        <v>0</v>
      </c>
      <c r="G21" s="39"/>
      <c r="H21" s="38">
        <f>SUM(H12:H20)</f>
        <v>0</v>
      </c>
      <c r="I21" s="39"/>
      <c r="J21" s="40">
        <f>H21+D21+B21+F21</f>
        <v>3435</v>
      </c>
      <c r="K21" s="41"/>
      <c r="L21" s="38">
        <f>SUM(L12:L20)</f>
        <v>2854</v>
      </c>
      <c r="M21" s="42"/>
    </row>
    <row r="22" spans="1:13" ht="16.5" customHeight="1" x14ac:dyDescent="0.25">
      <c r="A22" s="43"/>
      <c r="B22" s="44"/>
      <c r="C22" s="45"/>
      <c r="D22" s="44"/>
      <c r="E22" s="45"/>
      <c r="F22" s="44"/>
      <c r="G22" s="45"/>
      <c r="H22" s="44"/>
      <c r="I22" s="45"/>
      <c r="J22" s="46" t="str">
        <f>IF(B21+D21+F21+H21-J21=0," ","error")</f>
        <v xml:space="preserve"> </v>
      </c>
      <c r="K22" s="45"/>
      <c r="L22" s="47"/>
      <c r="M22" s="2"/>
    </row>
    <row r="23" spans="1:13" ht="30" customHeight="1" x14ac:dyDescent="0.3">
      <c r="A23" s="48" t="s">
        <v>26</v>
      </c>
      <c r="B23" s="49"/>
      <c r="C23" s="28"/>
      <c r="D23" s="50"/>
      <c r="E23" s="28"/>
      <c r="F23" s="50"/>
      <c r="G23" s="28"/>
      <c r="H23" s="50"/>
      <c r="I23" s="28"/>
      <c r="J23" s="50"/>
      <c r="K23" s="28"/>
      <c r="L23" s="29"/>
      <c r="M23" s="2"/>
    </row>
    <row r="24" spans="1:13" ht="20.149999999999999" customHeight="1" x14ac:dyDescent="0.3">
      <c r="A24" s="30" t="s">
        <v>27</v>
      </c>
      <c r="B24" s="31"/>
      <c r="C24" s="32"/>
      <c r="D24" s="31"/>
      <c r="E24" s="32"/>
      <c r="F24" s="31"/>
      <c r="G24" s="32"/>
      <c r="H24" s="31"/>
      <c r="I24" s="32"/>
      <c r="J24" s="33">
        <f>H24+D24+B24+F24</f>
        <v>0</v>
      </c>
      <c r="K24" s="34"/>
      <c r="L24" s="31"/>
      <c r="M24" s="6"/>
    </row>
    <row r="25" spans="1:13" ht="20.149999999999999" customHeight="1" x14ac:dyDescent="0.3">
      <c r="A25" s="30" t="s">
        <v>28</v>
      </c>
      <c r="B25" s="31"/>
      <c r="C25" s="32"/>
      <c r="D25" s="31"/>
      <c r="E25" s="32"/>
      <c r="F25" s="31"/>
      <c r="G25" s="32"/>
      <c r="H25" s="31"/>
      <c r="I25" s="32"/>
      <c r="J25" s="33">
        <f>H25+D25+B25+F25</f>
        <v>0</v>
      </c>
      <c r="K25" s="34"/>
      <c r="L25" s="31"/>
      <c r="M25" s="6"/>
    </row>
    <row r="26" spans="1:13" ht="17.25" customHeight="1" x14ac:dyDescent="0.35">
      <c r="A26" s="37" t="s">
        <v>29</v>
      </c>
      <c r="B26" s="38">
        <f>SUM(B24:B25)</f>
        <v>0</v>
      </c>
      <c r="C26" s="39"/>
      <c r="D26" s="38">
        <f>SUM(D24:D25)</f>
        <v>0</v>
      </c>
      <c r="E26" s="39"/>
      <c r="F26" s="38">
        <f>SUM(F24:F25)</f>
        <v>0</v>
      </c>
      <c r="G26" s="39"/>
      <c r="H26" s="38">
        <f>SUM(H24:H25)</f>
        <v>0</v>
      </c>
      <c r="I26" s="39"/>
      <c r="J26" s="38">
        <f>SUM(J24:J25)</f>
        <v>0</v>
      </c>
      <c r="K26" s="41"/>
      <c r="L26" s="38">
        <f>SUM(L24:L25)</f>
        <v>0</v>
      </c>
      <c r="M26" s="42"/>
    </row>
    <row r="27" spans="1:13" ht="8.25" customHeight="1" x14ac:dyDescent="0.3">
      <c r="A27" s="51"/>
      <c r="B27" s="52"/>
      <c r="C27" s="53"/>
      <c r="D27" s="52"/>
      <c r="E27" s="53"/>
      <c r="F27" s="52"/>
      <c r="G27" s="53"/>
      <c r="H27" s="52"/>
      <c r="I27" s="53"/>
      <c r="J27" s="54" t="str">
        <f>IF(B26+D26+F26+H26-J26=0," ","error")</f>
        <v xml:space="preserve"> </v>
      </c>
      <c r="K27" s="53"/>
      <c r="L27" s="55"/>
      <c r="M27" s="2"/>
    </row>
    <row r="28" spans="1:13" ht="20.149999999999999" customHeight="1" x14ac:dyDescent="0.35">
      <c r="A28" s="56" t="s">
        <v>30</v>
      </c>
      <c r="B28" s="38">
        <f>B26+B21</f>
        <v>3435</v>
      </c>
      <c r="C28" s="41"/>
      <c r="D28" s="38">
        <f>D26+D21</f>
        <v>0</v>
      </c>
      <c r="E28" s="41"/>
      <c r="F28" s="38">
        <f>F26+F21</f>
        <v>0</v>
      </c>
      <c r="G28" s="41"/>
      <c r="H28" s="38">
        <f>H26+H21</f>
        <v>0</v>
      </c>
      <c r="I28" s="41"/>
      <c r="J28" s="38">
        <f>J26+J21</f>
        <v>3435</v>
      </c>
      <c r="K28" s="41"/>
      <c r="L28" s="38">
        <f>L26+L21</f>
        <v>2854</v>
      </c>
      <c r="M28" s="42"/>
    </row>
    <row r="29" spans="1:13" ht="16.5" customHeight="1" x14ac:dyDescent="0.25">
      <c r="A29" s="2"/>
      <c r="B29" s="47"/>
      <c r="C29" s="57"/>
      <c r="D29" s="47"/>
      <c r="E29" s="57"/>
      <c r="F29" s="47"/>
      <c r="G29" s="57"/>
      <c r="H29" s="47"/>
      <c r="I29" s="57"/>
      <c r="J29" s="58" t="str">
        <f>IF(B28+D28+H28-J28=0," ","error")</f>
        <v xml:space="preserve"> </v>
      </c>
      <c r="K29" s="57"/>
      <c r="L29" s="47"/>
      <c r="M29" s="2"/>
    </row>
    <row r="30" spans="1:13" ht="18" customHeight="1" x14ac:dyDescent="0.25">
      <c r="A30" s="59" t="s">
        <v>31</v>
      </c>
      <c r="B30" s="60"/>
      <c r="C30" s="61"/>
      <c r="D30" s="62"/>
      <c r="E30" s="61"/>
      <c r="F30" s="62"/>
      <c r="G30" s="61"/>
      <c r="H30" s="62"/>
      <c r="I30" s="61"/>
      <c r="J30" s="62"/>
      <c r="K30" s="61"/>
      <c r="L30" s="62"/>
      <c r="M30" s="2"/>
    </row>
    <row r="31" spans="1:13" ht="20.149999999999999" customHeight="1" x14ac:dyDescent="0.3">
      <c r="A31" s="63" t="s">
        <v>32</v>
      </c>
      <c r="B31" s="64"/>
      <c r="C31" s="32"/>
      <c r="D31" s="31"/>
      <c r="E31" s="32"/>
      <c r="F31" s="31"/>
      <c r="G31" s="32"/>
      <c r="H31" s="31"/>
      <c r="I31" s="32"/>
      <c r="J31" s="33">
        <f t="shared" ref="J31:J41" si="0">H31+D31+B31+F31</f>
        <v>0</v>
      </c>
      <c r="K31" s="65"/>
      <c r="L31" s="31">
        <v>0</v>
      </c>
      <c r="M31" s="6"/>
    </row>
    <row r="32" spans="1:13" ht="20.149999999999999" customHeight="1" x14ac:dyDescent="0.3">
      <c r="A32" s="63" t="s">
        <v>33</v>
      </c>
      <c r="B32" s="31"/>
      <c r="C32" s="32"/>
      <c r="D32" s="31"/>
      <c r="E32" s="32"/>
      <c r="F32" s="31"/>
      <c r="G32" s="32"/>
      <c r="H32" s="31"/>
      <c r="I32" s="32"/>
      <c r="J32" s="33">
        <f t="shared" si="0"/>
        <v>0</v>
      </c>
      <c r="K32" s="65"/>
      <c r="L32" s="31"/>
      <c r="M32" s="6"/>
    </row>
    <row r="33" spans="1:13" ht="20.149999999999999" customHeight="1" x14ac:dyDescent="0.3">
      <c r="A33" s="63" t="s">
        <v>34</v>
      </c>
      <c r="B33" s="31"/>
      <c r="C33" s="32"/>
      <c r="D33" s="31"/>
      <c r="E33" s="32"/>
      <c r="F33" s="31"/>
      <c r="G33" s="32"/>
      <c r="H33" s="31"/>
      <c r="I33" s="32"/>
      <c r="J33" s="33">
        <f t="shared" si="0"/>
        <v>0</v>
      </c>
      <c r="K33" s="65"/>
      <c r="L33" s="31"/>
      <c r="M33" s="6"/>
    </row>
    <row r="34" spans="1:13" ht="28.5" customHeight="1" x14ac:dyDescent="0.3">
      <c r="A34" s="63" t="s">
        <v>35</v>
      </c>
      <c r="B34" s="31">
        <v>3344</v>
      </c>
      <c r="C34" s="32"/>
      <c r="D34" s="31">
        <v>73</v>
      </c>
      <c r="E34" s="32"/>
      <c r="F34" s="31"/>
      <c r="G34" s="32"/>
      <c r="H34" s="31"/>
      <c r="I34" s="32"/>
      <c r="J34" s="33">
        <f t="shared" si="0"/>
        <v>3417</v>
      </c>
      <c r="K34" s="65"/>
      <c r="L34" s="304">
        <v>5804</v>
      </c>
      <c r="M34" s="6"/>
    </row>
    <row r="35" spans="1:13" ht="20.149999999999999" customHeight="1" x14ac:dyDescent="0.3">
      <c r="A35" s="63" t="s">
        <v>36</v>
      </c>
      <c r="B35" s="31"/>
      <c r="C35" s="32"/>
      <c r="D35" s="31"/>
      <c r="E35" s="32"/>
      <c r="F35" s="31"/>
      <c r="G35" s="32"/>
      <c r="H35" s="31"/>
      <c r="I35" s="32"/>
      <c r="J35" s="33">
        <f t="shared" si="0"/>
        <v>0</v>
      </c>
      <c r="K35" s="65"/>
      <c r="L35" s="304"/>
      <c r="M35" s="6"/>
    </row>
    <row r="36" spans="1:13" ht="20.149999999999999" customHeight="1" x14ac:dyDescent="0.3">
      <c r="A36" s="63" t="s">
        <v>37</v>
      </c>
      <c r="B36" s="31"/>
      <c r="C36" s="32"/>
      <c r="D36" s="31"/>
      <c r="E36" s="32"/>
      <c r="F36" s="31"/>
      <c r="G36" s="32"/>
      <c r="H36" s="31"/>
      <c r="I36" s="32"/>
      <c r="J36" s="33">
        <f t="shared" si="0"/>
        <v>0</v>
      </c>
      <c r="K36" s="65"/>
      <c r="L36" s="31"/>
      <c r="M36" s="6"/>
    </row>
    <row r="37" spans="1:13" ht="20.149999999999999" customHeight="1" x14ac:dyDescent="0.3">
      <c r="A37" s="66" t="s">
        <v>38</v>
      </c>
      <c r="B37" s="31"/>
      <c r="C37" s="32"/>
      <c r="D37" s="31"/>
      <c r="E37" s="32"/>
      <c r="F37" s="31"/>
      <c r="G37" s="32"/>
      <c r="H37" s="31"/>
      <c r="I37" s="32"/>
      <c r="J37" s="33">
        <f t="shared" si="0"/>
        <v>0</v>
      </c>
      <c r="K37" s="65"/>
      <c r="L37" s="31"/>
      <c r="M37" s="6"/>
    </row>
    <row r="38" spans="1:13" ht="20.149999999999999" customHeight="1" x14ac:dyDescent="0.3">
      <c r="A38" s="66" t="s">
        <v>39</v>
      </c>
      <c r="B38" s="31"/>
      <c r="C38" s="32"/>
      <c r="D38" s="31"/>
      <c r="E38" s="32"/>
      <c r="F38" s="31"/>
      <c r="G38" s="32"/>
      <c r="H38" s="31"/>
      <c r="I38" s="32"/>
      <c r="J38" s="33">
        <f t="shared" si="0"/>
        <v>0</v>
      </c>
      <c r="K38" s="65"/>
      <c r="L38" s="31"/>
      <c r="M38" s="6"/>
    </row>
    <row r="39" spans="1:13" ht="20.149999999999999" customHeight="1" x14ac:dyDescent="0.3">
      <c r="A39" s="66" t="s">
        <v>40</v>
      </c>
      <c r="B39" s="31"/>
      <c r="C39" s="32"/>
      <c r="D39" s="31"/>
      <c r="E39" s="32"/>
      <c r="F39" s="31"/>
      <c r="G39" s="32"/>
      <c r="H39" s="31"/>
      <c r="I39" s="32"/>
      <c r="J39" s="33">
        <f t="shared" si="0"/>
        <v>0</v>
      </c>
      <c r="K39" s="65"/>
      <c r="L39" s="31"/>
      <c r="M39" s="6"/>
    </row>
    <row r="40" spans="1:13" ht="20.149999999999999" customHeight="1" x14ac:dyDescent="0.3">
      <c r="A40" s="66" t="s">
        <v>41</v>
      </c>
      <c r="B40" s="31"/>
      <c r="C40" s="32"/>
      <c r="D40" s="31"/>
      <c r="E40" s="32"/>
      <c r="F40" s="31"/>
      <c r="G40" s="32"/>
      <c r="H40" s="31"/>
      <c r="I40" s="32"/>
      <c r="J40" s="33">
        <f t="shared" si="0"/>
        <v>0</v>
      </c>
      <c r="K40" s="65"/>
      <c r="L40" s="31"/>
      <c r="M40" s="6"/>
    </row>
    <row r="41" spans="1:13" ht="20.149999999999999" customHeight="1" x14ac:dyDescent="0.3">
      <c r="A41" s="67"/>
      <c r="B41" s="68"/>
      <c r="C41" s="32"/>
      <c r="D41" s="68"/>
      <c r="E41" s="32"/>
      <c r="F41" s="68"/>
      <c r="G41" s="32"/>
      <c r="H41" s="68"/>
      <c r="I41" s="32"/>
      <c r="J41" s="33">
        <f t="shared" si="0"/>
        <v>0</v>
      </c>
      <c r="K41" s="65"/>
      <c r="L41" s="68"/>
      <c r="M41" s="6"/>
    </row>
    <row r="42" spans="1:13" ht="20.149999999999999" customHeight="1" x14ac:dyDescent="0.3">
      <c r="A42" s="69" t="s">
        <v>42</v>
      </c>
      <c r="B42" s="70">
        <f>SUM(B31:B41)</f>
        <v>3344</v>
      </c>
      <c r="C42" s="39"/>
      <c r="D42" s="70">
        <f>SUM(D31:D41)</f>
        <v>73</v>
      </c>
      <c r="E42" s="39"/>
      <c r="F42" s="70">
        <f>SUM(F31:F41)</f>
        <v>0</v>
      </c>
      <c r="G42" s="39"/>
      <c r="H42" s="70">
        <f>SUM(H31:H41)</f>
        <v>0</v>
      </c>
      <c r="I42" s="39"/>
      <c r="J42" s="38">
        <f>SUM(J31:J41)</f>
        <v>3417</v>
      </c>
      <c r="K42" s="71"/>
      <c r="L42" s="70">
        <f>SUM(L31:L41)</f>
        <v>5804</v>
      </c>
      <c r="M42" s="42"/>
    </row>
    <row r="43" spans="1:13" ht="17.25" customHeight="1" x14ac:dyDescent="0.25">
      <c r="A43" s="2"/>
      <c r="B43" s="47"/>
      <c r="C43" s="57"/>
      <c r="D43" s="47"/>
      <c r="E43" s="57"/>
      <c r="F43" s="47"/>
      <c r="G43" s="57"/>
      <c r="H43" s="47"/>
      <c r="I43" s="57"/>
      <c r="J43" s="72" t="str">
        <f>IF(B42+D42+F42+H42-J42=0," ","error")</f>
        <v xml:space="preserve"> </v>
      </c>
      <c r="K43" s="57"/>
      <c r="L43" s="47"/>
      <c r="M43" s="2"/>
    </row>
    <row r="44" spans="1:13" ht="30" customHeight="1" x14ac:dyDescent="0.3">
      <c r="A44" s="48" t="s">
        <v>43</v>
      </c>
      <c r="B44" s="49"/>
      <c r="C44" s="28"/>
      <c r="D44" s="50"/>
      <c r="E44" s="28"/>
      <c r="F44" s="50"/>
      <c r="G44" s="28"/>
      <c r="H44" s="50"/>
      <c r="I44" s="28"/>
      <c r="J44" s="50"/>
      <c r="K44" s="28"/>
      <c r="L44" s="29"/>
      <c r="M44" s="2"/>
    </row>
    <row r="45" spans="1:13" ht="20.149999999999999" customHeight="1" x14ac:dyDescent="0.3">
      <c r="A45" s="63" t="s">
        <v>44</v>
      </c>
      <c r="B45" s="31"/>
      <c r="C45" s="32"/>
      <c r="D45" s="31"/>
      <c r="E45" s="32"/>
      <c r="F45" s="31"/>
      <c r="G45" s="32"/>
      <c r="H45" s="31"/>
      <c r="I45" s="32"/>
      <c r="J45" s="33">
        <f>H45+D45+F45+B45</f>
        <v>0</v>
      </c>
      <c r="K45" s="65"/>
      <c r="L45" s="31"/>
      <c r="M45" s="6"/>
    </row>
    <row r="46" spans="1:13" ht="20.149999999999999" customHeight="1" x14ac:dyDescent="0.3">
      <c r="A46" s="63" t="s">
        <v>45</v>
      </c>
      <c r="B46" s="68"/>
      <c r="C46" s="32"/>
      <c r="D46" s="68"/>
      <c r="E46" s="32"/>
      <c r="F46" s="68"/>
      <c r="G46" s="32"/>
      <c r="H46" s="68"/>
      <c r="I46" s="32"/>
      <c r="J46" s="33">
        <f>H46+D46+F46+B46</f>
        <v>0</v>
      </c>
      <c r="K46" s="65"/>
      <c r="L46" s="68"/>
      <c r="M46" s="6"/>
    </row>
    <row r="47" spans="1:13" ht="20.149999999999999" customHeight="1" x14ac:dyDescent="0.3">
      <c r="A47" s="69" t="s">
        <v>46</v>
      </c>
      <c r="B47" s="73">
        <f>SUM(B45:B46)</f>
        <v>0</v>
      </c>
      <c r="C47" s="39"/>
      <c r="D47" s="73">
        <f>SUM(D45:D46)</f>
        <v>0</v>
      </c>
      <c r="E47" s="39"/>
      <c r="F47" s="70">
        <f>SUM(F45:F46)</f>
        <v>0</v>
      </c>
      <c r="G47" s="39"/>
      <c r="H47" s="73">
        <f>SUM(H45:H46)</f>
        <v>0</v>
      </c>
      <c r="I47" s="39"/>
      <c r="J47" s="38">
        <f>SUM(J45:J46)</f>
        <v>0</v>
      </c>
      <c r="K47" s="71"/>
      <c r="L47" s="70">
        <f>SUM(L45:L46)</f>
        <v>0</v>
      </c>
      <c r="M47" s="42"/>
    </row>
    <row r="48" spans="1:13" ht="13.5" customHeight="1" x14ac:dyDescent="0.3">
      <c r="A48" s="2"/>
      <c r="B48" s="74"/>
      <c r="C48" s="57"/>
      <c r="D48" s="74"/>
      <c r="E48" s="57"/>
      <c r="F48" s="75"/>
      <c r="G48" s="57"/>
      <c r="H48" s="74"/>
      <c r="I48" s="57"/>
      <c r="J48" s="76" t="str">
        <f>IF(B47+D47+F47+H47-J47=0," ","error")</f>
        <v xml:space="preserve"> </v>
      </c>
      <c r="K48" s="57"/>
      <c r="L48" s="75"/>
      <c r="M48" s="2"/>
    </row>
    <row r="49" spans="1:13" ht="20.149999999999999" customHeight="1" x14ac:dyDescent="0.35">
      <c r="A49" s="77" t="s">
        <v>47</v>
      </c>
      <c r="B49" s="70">
        <f>B47+B42</f>
        <v>3344</v>
      </c>
      <c r="C49" s="41"/>
      <c r="D49" s="70">
        <f>D47+D42</f>
        <v>73</v>
      </c>
      <c r="E49" s="41"/>
      <c r="F49" s="70">
        <f>F47+F42</f>
        <v>0</v>
      </c>
      <c r="G49" s="41"/>
      <c r="H49" s="70">
        <f>H47+H42</f>
        <v>0</v>
      </c>
      <c r="I49" s="41"/>
      <c r="J49" s="70">
        <f>J47+J42</f>
        <v>3417</v>
      </c>
      <c r="K49" s="41"/>
      <c r="L49" s="70">
        <f>L47+L42</f>
        <v>5804</v>
      </c>
      <c r="M49" s="42"/>
    </row>
    <row r="50" spans="1:13" ht="14.25" customHeight="1" x14ac:dyDescent="0.25">
      <c r="A50" s="2"/>
      <c r="B50" s="78"/>
      <c r="C50" s="79"/>
      <c r="D50" s="78"/>
      <c r="E50" s="79"/>
      <c r="F50" s="78"/>
      <c r="G50" s="79"/>
      <c r="H50" s="78"/>
      <c r="I50" s="79"/>
      <c r="J50" s="80" t="str">
        <f>IF(B49+D49+F49+H49-J49=0," ","error")</f>
        <v xml:space="preserve"> </v>
      </c>
      <c r="K50" s="81"/>
      <c r="L50" s="75"/>
      <c r="M50" s="2"/>
    </row>
    <row r="51" spans="1:13" ht="20.149999999999999" customHeight="1" x14ac:dyDescent="0.3">
      <c r="A51" s="82" t="s">
        <v>48</v>
      </c>
      <c r="B51" s="83">
        <f>B28-B49</f>
        <v>91</v>
      </c>
      <c r="C51" s="84"/>
      <c r="D51" s="83">
        <f>D28-D49</f>
        <v>-73</v>
      </c>
      <c r="E51" s="84"/>
      <c r="F51" s="83">
        <f>F28-F49</f>
        <v>0</v>
      </c>
      <c r="G51" s="84"/>
      <c r="H51" s="83">
        <f>H28-H49</f>
        <v>0</v>
      </c>
      <c r="I51" s="84"/>
      <c r="J51" s="85">
        <f>IF((B51+D51+F51+H51)=(J28-J49),H51+F51+D51+B51,"Cross Add Error")</f>
        <v>18</v>
      </c>
      <c r="K51" s="86"/>
      <c r="L51" s="83">
        <f>L28-L49</f>
        <v>-2950</v>
      </c>
      <c r="M51" s="87"/>
    </row>
    <row r="52" spans="1:13" ht="14.25" customHeight="1" x14ac:dyDescent="0.3">
      <c r="A52" s="88"/>
      <c r="B52" s="89"/>
      <c r="C52" s="90"/>
      <c r="D52" s="89"/>
      <c r="E52" s="90"/>
      <c r="F52" s="89"/>
      <c r="G52" s="90"/>
      <c r="H52" s="89"/>
      <c r="I52" s="90"/>
      <c r="J52" s="91"/>
      <c r="K52" s="92"/>
      <c r="L52" s="89"/>
      <c r="M52" s="93"/>
    </row>
    <row r="53" spans="1:13" ht="19.5" customHeight="1" x14ac:dyDescent="0.3">
      <c r="A53" s="94" t="s">
        <v>49</v>
      </c>
      <c r="B53" s="95"/>
      <c r="C53" s="84"/>
      <c r="D53" s="95"/>
      <c r="E53" s="84"/>
      <c r="F53" s="95"/>
      <c r="G53" s="84"/>
      <c r="H53" s="95"/>
      <c r="I53" s="96"/>
      <c r="J53" s="97">
        <f>IF(H53+F53+D53+B53=0,0,"Transfer error")</f>
        <v>0</v>
      </c>
      <c r="K53" s="98"/>
      <c r="L53" s="95"/>
      <c r="M53" s="42"/>
    </row>
    <row r="54" spans="1:13" ht="14.25" customHeight="1" x14ac:dyDescent="0.3">
      <c r="A54" s="99"/>
      <c r="B54" s="100"/>
      <c r="C54" s="90"/>
      <c r="D54" s="100"/>
      <c r="E54" s="90"/>
      <c r="F54" s="100"/>
      <c r="G54" s="90"/>
      <c r="H54" s="100"/>
      <c r="I54" s="90"/>
      <c r="J54" s="91"/>
      <c r="K54" s="92"/>
      <c r="L54" s="100"/>
      <c r="M54" s="2"/>
    </row>
    <row r="55" spans="1:13" ht="29.25" customHeight="1" x14ac:dyDescent="0.3">
      <c r="A55" s="101" t="s">
        <v>50</v>
      </c>
      <c r="B55" s="102">
        <f>B51+B53</f>
        <v>91</v>
      </c>
      <c r="C55" s="84"/>
      <c r="D55" s="102">
        <f>D51+D53</f>
        <v>-73</v>
      </c>
      <c r="E55" s="84"/>
      <c r="F55" s="102">
        <f>F51+F53</f>
        <v>0</v>
      </c>
      <c r="G55" s="84"/>
      <c r="H55" s="102">
        <f>H51+H53</f>
        <v>0</v>
      </c>
      <c r="I55" s="84"/>
      <c r="J55" s="102">
        <f>J51+J53</f>
        <v>18</v>
      </c>
      <c r="K55" s="86"/>
      <c r="L55" s="102">
        <f>L51+L53</f>
        <v>-2950</v>
      </c>
      <c r="M55" s="42"/>
    </row>
    <row r="56" spans="1:13" ht="13.5" customHeight="1" x14ac:dyDescent="0.25">
      <c r="A56" s="2"/>
      <c r="B56" s="103"/>
      <c r="C56" s="2"/>
      <c r="D56" s="103"/>
      <c r="E56" s="2"/>
      <c r="F56" s="103"/>
      <c r="G56" s="2"/>
      <c r="H56" s="103"/>
      <c r="I56" s="2"/>
      <c r="J56" s="58" t="str">
        <f>IF(B55+D55+H55-J55=0," ","error")</f>
        <v xml:space="preserve"> </v>
      </c>
      <c r="K56" s="2"/>
      <c r="L56" s="103"/>
      <c r="M56" s="2"/>
    </row>
    <row r="57" spans="1:13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ageMargins left="0.55118100000000003" right="0.51181100000000002" top="0.472441" bottom="0.39370100000000002" header="0.472441" footer="0.43307099999999998"/>
  <pageSetup scale="63" orientation="portrait" r:id="rId1"/>
  <headerFooter>
    <oddHeader>&amp;L&amp;"Arial,Regular"&amp;10&amp;K000000APPENDIX 2</oddHeader>
    <oddFooter>&amp;C&amp;"Helvetica Neue,Regular"&amp;12&amp;K000000&amp;P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showGridLines="0" tabSelected="1" topLeftCell="B1" workbookViewId="0">
      <selection activeCell="P51" sqref="P51"/>
    </sheetView>
  </sheetViews>
  <sheetFormatPr defaultColWidth="8.81640625" defaultRowHeight="13.5" customHeight="1" x14ac:dyDescent="0.25"/>
  <cols>
    <col min="1" max="1" width="28.81640625" style="1" customWidth="1"/>
    <col min="2" max="2" width="19" style="1" customWidth="1"/>
    <col min="3" max="3" width="3.81640625" style="1" customWidth="1"/>
    <col min="4" max="4" width="15.453125" style="1" customWidth="1"/>
    <col min="5" max="5" width="1.453125" style="1" customWidth="1"/>
    <col min="6" max="6" width="15.453125" style="1" customWidth="1"/>
    <col min="7" max="7" width="1.453125" style="1" customWidth="1"/>
    <col min="8" max="8" width="15.453125" style="1" customWidth="1"/>
    <col min="9" max="9" width="1.453125" style="1" customWidth="1"/>
    <col min="10" max="10" width="15.453125" style="1" customWidth="1"/>
    <col min="11" max="11" width="1.453125" style="1" customWidth="1"/>
    <col min="12" max="12" width="14.7265625" style="1" customWidth="1"/>
    <col min="13" max="13" width="1.453125" style="1" customWidth="1"/>
    <col min="14" max="14" width="14.7265625" style="1" customWidth="1"/>
    <col min="15" max="15" width="1.453125" style="1" customWidth="1"/>
    <col min="16" max="16" width="14.7265625" style="1" customWidth="1"/>
    <col min="17" max="17" width="8.81640625" style="1" customWidth="1"/>
    <col min="18" max="16384" width="8.81640625" style="1"/>
  </cols>
  <sheetData>
    <row r="1" spans="1:16" ht="27" customHeight="1" x14ac:dyDescent="0.4">
      <c r="A1" s="8"/>
      <c r="B1" s="388" t="str">
        <f>'R&amp;P Accounts'!B2</f>
        <v>Beechgrove Sports Partnership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8"/>
      <c r="N1" s="388" t="str">
        <f>'R&amp;P Accounts'!L2</f>
        <v>SC045174</v>
      </c>
      <c r="O1" s="389"/>
      <c r="P1" s="389"/>
    </row>
    <row r="2" spans="1:16" ht="26.25" customHeight="1" x14ac:dyDescent="0.25">
      <c r="A2" s="104" t="s">
        <v>51</v>
      </c>
      <c r="B2" s="105"/>
      <c r="C2" s="106"/>
      <c r="D2" s="106"/>
      <c r="E2" s="106"/>
      <c r="F2" s="366"/>
      <c r="G2" s="366"/>
      <c r="H2" s="366"/>
      <c r="I2" s="107"/>
      <c r="J2" s="107"/>
      <c r="K2" s="107"/>
      <c r="L2" s="108"/>
      <c r="M2" s="107"/>
      <c r="N2" s="108"/>
      <c r="O2" s="107"/>
      <c r="P2" s="109"/>
    </row>
    <row r="3" spans="1:16" ht="40.5" customHeight="1" x14ac:dyDescent="0.3">
      <c r="A3" s="110" t="s">
        <v>52</v>
      </c>
      <c r="B3" s="392" t="s">
        <v>53</v>
      </c>
      <c r="C3" s="393"/>
      <c r="D3" s="393"/>
      <c r="E3" s="111"/>
      <c r="F3" s="112" t="s">
        <v>54</v>
      </c>
      <c r="G3" s="113"/>
      <c r="H3" s="112" t="s">
        <v>55</v>
      </c>
      <c r="I3" s="114"/>
      <c r="J3" s="112" t="s">
        <v>11</v>
      </c>
      <c r="K3" s="114"/>
      <c r="L3" s="112" t="s">
        <v>56</v>
      </c>
      <c r="M3" s="114"/>
      <c r="N3" s="112" t="s">
        <v>57</v>
      </c>
      <c r="O3" s="114"/>
      <c r="P3" s="112" t="s">
        <v>58</v>
      </c>
    </row>
    <row r="4" spans="1:16" ht="13.75" customHeight="1" x14ac:dyDescent="0.25">
      <c r="A4" s="2"/>
      <c r="B4" s="394"/>
      <c r="C4" s="394"/>
      <c r="D4" s="394"/>
      <c r="E4" s="115"/>
      <c r="F4" s="116" t="s">
        <v>15</v>
      </c>
      <c r="G4" s="2"/>
      <c r="H4" s="116" t="s">
        <v>15</v>
      </c>
      <c r="I4" s="117"/>
      <c r="J4" s="116" t="s">
        <v>15</v>
      </c>
      <c r="K4" s="117"/>
      <c r="L4" s="116" t="s">
        <v>15</v>
      </c>
      <c r="M4" s="117"/>
      <c r="N4" s="116" t="s">
        <v>15</v>
      </c>
      <c r="O4" s="117"/>
      <c r="P4" s="116" t="s">
        <v>15</v>
      </c>
    </row>
    <row r="5" spans="1:16" ht="30" customHeight="1" x14ac:dyDescent="0.25">
      <c r="A5" s="372" t="s">
        <v>59</v>
      </c>
      <c r="B5" s="379" t="s">
        <v>60</v>
      </c>
      <c r="C5" s="380"/>
      <c r="D5" s="380"/>
      <c r="E5" s="118"/>
      <c r="F5" s="119">
        <v>456</v>
      </c>
      <c r="G5" s="120"/>
      <c r="H5" s="119">
        <v>1573</v>
      </c>
      <c r="I5" s="120"/>
      <c r="J5" s="119"/>
      <c r="K5" s="120"/>
      <c r="L5" s="119"/>
      <c r="M5" s="120"/>
      <c r="N5" s="121">
        <f>F5+H5+J5+L5</f>
        <v>2029</v>
      </c>
      <c r="O5" s="120"/>
      <c r="P5" s="121">
        <v>4979</v>
      </c>
    </row>
    <row r="6" spans="1:16" ht="30" customHeight="1" x14ac:dyDescent="0.25">
      <c r="A6" s="373"/>
      <c r="B6" s="379" t="s">
        <v>61</v>
      </c>
      <c r="C6" s="380"/>
      <c r="D6" s="380"/>
      <c r="E6" s="118"/>
      <c r="F6" s="119">
        <f>'R&amp;P Accounts'!B55</f>
        <v>91</v>
      </c>
      <c r="G6" s="120">
        <v>13</v>
      </c>
      <c r="H6" s="119">
        <f>'R&amp;P Accounts'!D55</f>
        <v>-73</v>
      </c>
      <c r="I6" s="120"/>
      <c r="J6" s="119"/>
      <c r="K6" s="120"/>
      <c r="L6" s="119"/>
      <c r="M6" s="120"/>
      <c r="N6" s="121">
        <f>F6+H6+J6+L6</f>
        <v>18</v>
      </c>
      <c r="O6" s="120"/>
      <c r="P6" s="121">
        <v>-2950</v>
      </c>
    </row>
    <row r="7" spans="1:16" ht="26.25" customHeight="1" x14ac:dyDescent="0.25">
      <c r="A7" s="373"/>
      <c r="B7" s="367"/>
      <c r="C7" s="368"/>
      <c r="D7" s="369"/>
      <c r="E7" s="118"/>
      <c r="F7" s="119"/>
      <c r="G7" s="120"/>
      <c r="H7" s="119"/>
      <c r="I7" s="120"/>
      <c r="J7" s="119"/>
      <c r="K7" s="120"/>
      <c r="L7" s="119"/>
      <c r="M7" s="120"/>
      <c r="N7" s="121">
        <f>F7+H7+J7+L7</f>
        <v>0</v>
      </c>
      <c r="O7" s="120"/>
      <c r="P7" s="119"/>
    </row>
    <row r="8" spans="1:16" ht="26.25" customHeight="1" x14ac:dyDescent="0.25">
      <c r="A8" s="373"/>
      <c r="B8" s="380"/>
      <c r="C8" s="380"/>
      <c r="D8" s="380"/>
      <c r="E8" s="118"/>
      <c r="F8" s="122"/>
      <c r="G8" s="120"/>
      <c r="H8" s="122"/>
      <c r="I8" s="120"/>
      <c r="J8" s="122"/>
      <c r="K8" s="120"/>
      <c r="L8" s="122"/>
      <c r="M8" s="120"/>
      <c r="N8" s="123">
        <f>F8+H8+J8+L8</f>
        <v>0</v>
      </c>
      <c r="O8" s="120"/>
      <c r="P8" s="122"/>
    </row>
    <row r="9" spans="1:16" ht="30" customHeight="1" x14ac:dyDescent="0.25">
      <c r="A9" s="2"/>
      <c r="B9" s="375" t="s">
        <v>62</v>
      </c>
      <c r="C9" s="376"/>
      <c r="D9" s="376"/>
      <c r="E9" s="124"/>
      <c r="F9" s="125">
        <f>SUM(F5:F8)</f>
        <v>547</v>
      </c>
      <c r="G9" s="126"/>
      <c r="H9" s="125">
        <f>SUM(H5:H8)</f>
        <v>1500</v>
      </c>
      <c r="I9" s="126"/>
      <c r="J9" s="125">
        <f>SUM(J5:J8)</f>
        <v>0</v>
      </c>
      <c r="K9" s="126"/>
      <c r="L9" s="125">
        <f>SUM(L5:L8)</f>
        <v>0</v>
      </c>
      <c r="M9" s="390"/>
      <c r="N9" s="127">
        <f>F9+H9+J9+L9</f>
        <v>2047</v>
      </c>
      <c r="O9" s="390"/>
      <c r="P9" s="125">
        <f>SUM(P5:P6)</f>
        <v>2029</v>
      </c>
    </row>
    <row r="10" spans="1:16" ht="26.25" customHeight="1" x14ac:dyDescent="0.3">
      <c r="A10" s="2"/>
      <c r="B10" s="377" t="s">
        <v>63</v>
      </c>
      <c r="C10" s="378"/>
      <c r="D10" s="378"/>
      <c r="E10" s="128"/>
      <c r="F10" s="129">
        <f>F6-'R&amp;P Accounts'!B55</f>
        <v>0</v>
      </c>
      <c r="G10" s="130"/>
      <c r="H10" s="129">
        <f>H6-'R&amp;P Accounts'!D55</f>
        <v>0</v>
      </c>
      <c r="I10" s="130"/>
      <c r="J10" s="129">
        <f>J6-'R&amp;P Accounts'!F55</f>
        <v>0</v>
      </c>
      <c r="K10" s="130"/>
      <c r="L10" s="129">
        <f>L6-'R&amp;P Accounts'!H55</f>
        <v>0</v>
      </c>
      <c r="M10" s="391"/>
      <c r="N10" s="131">
        <f>N6-'R&amp;P Accounts'!J55</f>
        <v>0</v>
      </c>
      <c r="O10" s="391"/>
      <c r="P10" s="132">
        <f>P6-'R&amp;P Accounts'!L55</f>
        <v>0</v>
      </c>
    </row>
    <row r="11" spans="1:16" ht="12.75" customHeight="1" x14ac:dyDescent="0.25">
      <c r="A11" s="2"/>
      <c r="B11" s="374"/>
      <c r="C11" s="374"/>
      <c r="D11" s="374"/>
      <c r="E11" s="133"/>
      <c r="F11" s="134"/>
      <c r="G11" s="371"/>
      <c r="H11" s="134"/>
      <c r="I11" s="371"/>
      <c r="J11" s="135"/>
      <c r="K11" s="117"/>
      <c r="L11" s="134"/>
      <c r="M11" s="371"/>
      <c r="N11" s="134"/>
      <c r="O11" s="371"/>
      <c r="P11" s="134"/>
    </row>
    <row r="12" spans="1:16" ht="30.75" customHeight="1" x14ac:dyDescent="0.3">
      <c r="A12" s="2"/>
      <c r="B12" s="364" t="s">
        <v>64</v>
      </c>
      <c r="C12" s="365"/>
      <c r="D12" s="365"/>
      <c r="E12" s="136"/>
      <c r="F12" s="2"/>
      <c r="G12" s="371"/>
      <c r="H12" s="137"/>
      <c r="I12" s="371"/>
      <c r="J12" s="356" t="s">
        <v>65</v>
      </c>
      <c r="K12" s="357"/>
      <c r="L12" s="357"/>
      <c r="M12" s="371"/>
      <c r="N12" s="21" t="s">
        <v>66</v>
      </c>
      <c r="O12" s="371"/>
      <c r="P12" s="21" t="s">
        <v>67</v>
      </c>
    </row>
    <row r="13" spans="1:16" ht="13.75" customHeight="1" x14ac:dyDescent="0.25">
      <c r="A13" s="2"/>
      <c r="B13" s="384"/>
      <c r="C13" s="384"/>
      <c r="D13" s="384"/>
      <c r="E13" s="138"/>
      <c r="F13" s="139"/>
      <c r="G13" s="2"/>
      <c r="H13" s="139"/>
      <c r="I13" s="140"/>
      <c r="J13" s="141"/>
      <c r="K13" s="141"/>
      <c r="L13" s="29"/>
      <c r="M13" s="140"/>
      <c r="N13" s="116" t="s">
        <v>15</v>
      </c>
      <c r="O13" s="117"/>
      <c r="P13" s="116" t="s">
        <v>15</v>
      </c>
    </row>
    <row r="14" spans="1:16" ht="20.149999999999999" customHeight="1" x14ac:dyDescent="0.3">
      <c r="A14" s="372" t="s">
        <v>68</v>
      </c>
      <c r="B14" s="370"/>
      <c r="C14" s="370"/>
      <c r="D14" s="370"/>
      <c r="E14" s="142"/>
      <c r="F14" s="2"/>
      <c r="G14" s="371"/>
      <c r="H14" s="2"/>
      <c r="I14" s="143"/>
      <c r="J14" s="344"/>
      <c r="K14" s="345"/>
      <c r="L14" s="346"/>
      <c r="M14" s="144"/>
      <c r="N14" s="145"/>
      <c r="O14" s="146"/>
      <c r="P14" s="145"/>
    </row>
    <row r="15" spans="1:16" ht="20.149999999999999" customHeight="1" x14ac:dyDescent="0.3">
      <c r="A15" s="373"/>
      <c r="B15" s="370"/>
      <c r="C15" s="370"/>
      <c r="D15" s="370"/>
      <c r="E15" s="142"/>
      <c r="F15" s="2"/>
      <c r="G15" s="371"/>
      <c r="H15" s="137"/>
      <c r="I15" s="143"/>
      <c r="J15" s="344"/>
      <c r="K15" s="345"/>
      <c r="L15" s="346"/>
      <c r="M15" s="144"/>
      <c r="N15" s="145"/>
      <c r="O15" s="146"/>
      <c r="P15" s="145"/>
    </row>
    <row r="16" spans="1:16" ht="20.149999999999999" customHeight="1" x14ac:dyDescent="0.3">
      <c r="A16" s="373"/>
      <c r="B16" s="370"/>
      <c r="C16" s="370"/>
      <c r="D16" s="370"/>
      <c r="E16" s="142"/>
      <c r="F16" s="117"/>
      <c r="G16" s="117"/>
      <c r="H16" s="147"/>
      <c r="I16" s="143"/>
      <c r="J16" s="344"/>
      <c r="K16" s="345"/>
      <c r="L16" s="346"/>
      <c r="M16" s="144"/>
      <c r="N16" s="145"/>
      <c r="O16" s="146"/>
      <c r="P16" s="145"/>
    </row>
    <row r="17" spans="1:16" ht="20.149999999999999" customHeight="1" x14ac:dyDescent="0.3">
      <c r="A17" s="373"/>
      <c r="B17" s="370"/>
      <c r="C17" s="370"/>
      <c r="D17" s="370"/>
      <c r="E17" s="142"/>
      <c r="F17" s="117"/>
      <c r="G17" s="117"/>
      <c r="H17" s="147"/>
      <c r="I17" s="143"/>
      <c r="J17" s="344"/>
      <c r="K17" s="345"/>
      <c r="L17" s="346"/>
      <c r="M17" s="144"/>
      <c r="N17" s="145"/>
      <c r="O17" s="146"/>
      <c r="P17" s="145"/>
    </row>
    <row r="18" spans="1:16" ht="20.149999999999999" customHeight="1" x14ac:dyDescent="0.3">
      <c r="A18" s="373"/>
      <c r="B18" s="370"/>
      <c r="C18" s="370"/>
      <c r="D18" s="370"/>
      <c r="E18" s="142"/>
      <c r="F18" s="117"/>
      <c r="G18" s="117"/>
      <c r="H18" s="147"/>
      <c r="I18" s="143"/>
      <c r="J18" s="344"/>
      <c r="K18" s="345"/>
      <c r="L18" s="346"/>
      <c r="M18" s="144"/>
      <c r="N18" s="148"/>
      <c r="O18" s="146"/>
      <c r="P18" s="148"/>
    </row>
    <row r="19" spans="1:16" ht="20.149999999999999" customHeight="1" x14ac:dyDescent="0.25">
      <c r="A19" s="149"/>
      <c r="B19" s="150"/>
      <c r="C19" s="150"/>
      <c r="D19" s="150"/>
      <c r="E19" s="147"/>
      <c r="F19" s="117"/>
      <c r="G19" s="117"/>
      <c r="H19" s="147"/>
      <c r="I19" s="117"/>
      <c r="J19" s="151"/>
      <c r="K19" s="152"/>
      <c r="L19" s="153" t="s">
        <v>69</v>
      </c>
      <c r="M19" s="154"/>
      <c r="N19" s="155">
        <f>SUM(N14:N18)</f>
        <v>0</v>
      </c>
      <c r="O19" s="126"/>
      <c r="P19" s="155">
        <f>SUM(P14:P18)</f>
        <v>0</v>
      </c>
    </row>
    <row r="20" spans="1:16" ht="12.75" customHeight="1" x14ac:dyDescent="0.25">
      <c r="A20" s="2"/>
      <c r="B20" s="374"/>
      <c r="C20" s="374"/>
      <c r="D20" s="374"/>
      <c r="E20" s="117"/>
      <c r="F20" s="2"/>
      <c r="G20" s="117"/>
      <c r="H20" s="2"/>
      <c r="I20" s="117"/>
      <c r="J20" s="117"/>
      <c r="K20" s="117"/>
      <c r="L20" s="156"/>
      <c r="M20" s="117"/>
      <c r="N20" s="157"/>
      <c r="O20" s="117"/>
      <c r="P20" s="157"/>
    </row>
    <row r="21" spans="1:16" ht="27" customHeight="1" x14ac:dyDescent="0.3">
      <c r="A21" s="2"/>
      <c r="B21" s="364" t="s">
        <v>64</v>
      </c>
      <c r="C21" s="365"/>
      <c r="D21" s="365"/>
      <c r="E21" s="158"/>
      <c r="F21" s="2"/>
      <c r="G21" s="117"/>
      <c r="H21" s="356" t="s">
        <v>65</v>
      </c>
      <c r="I21" s="357"/>
      <c r="J21" s="357"/>
      <c r="K21" s="117"/>
      <c r="L21" s="21" t="s">
        <v>70</v>
      </c>
      <c r="M21" s="117"/>
      <c r="N21" s="21" t="s">
        <v>71</v>
      </c>
      <c r="O21" s="117"/>
      <c r="P21" s="21" t="s">
        <v>67</v>
      </c>
    </row>
    <row r="22" spans="1:16" ht="13.75" customHeight="1" x14ac:dyDescent="0.25">
      <c r="A22" s="2"/>
      <c r="B22" s="384"/>
      <c r="C22" s="384"/>
      <c r="D22" s="384"/>
      <c r="E22" s="138"/>
      <c r="F22" s="2"/>
      <c r="G22" s="2"/>
      <c r="H22" s="29"/>
      <c r="I22" s="141"/>
      <c r="J22" s="159"/>
      <c r="K22" s="140"/>
      <c r="L22" s="116" t="s">
        <v>15</v>
      </c>
      <c r="M22" s="117"/>
      <c r="N22" s="116" t="s">
        <v>15</v>
      </c>
      <c r="O22" s="117"/>
      <c r="P22" s="116" t="s">
        <v>15</v>
      </c>
    </row>
    <row r="23" spans="1:16" ht="20.149999999999999" customHeight="1" x14ac:dyDescent="0.3">
      <c r="A23" s="372" t="s">
        <v>72</v>
      </c>
      <c r="B23" s="370"/>
      <c r="C23" s="370"/>
      <c r="D23" s="370"/>
      <c r="E23" s="142"/>
      <c r="F23" s="2"/>
      <c r="G23" s="143"/>
      <c r="H23" s="347"/>
      <c r="I23" s="348"/>
      <c r="J23" s="349"/>
      <c r="K23" s="144"/>
      <c r="L23" s="145"/>
      <c r="M23" s="146"/>
      <c r="N23" s="145"/>
      <c r="O23" s="146"/>
      <c r="P23" s="145"/>
    </row>
    <row r="24" spans="1:16" ht="20.149999999999999" customHeight="1" x14ac:dyDescent="0.3">
      <c r="A24" s="373"/>
      <c r="B24" s="370"/>
      <c r="C24" s="370"/>
      <c r="D24" s="370"/>
      <c r="E24" s="142"/>
      <c r="F24" s="2"/>
      <c r="G24" s="143"/>
      <c r="H24" s="347"/>
      <c r="I24" s="348"/>
      <c r="J24" s="349"/>
      <c r="K24" s="144"/>
      <c r="L24" s="145"/>
      <c r="M24" s="146"/>
      <c r="N24" s="145"/>
      <c r="O24" s="146"/>
      <c r="P24" s="145"/>
    </row>
    <row r="25" spans="1:16" ht="20.149999999999999" customHeight="1" x14ac:dyDescent="0.3">
      <c r="A25" s="373"/>
      <c r="B25" s="370"/>
      <c r="C25" s="370"/>
      <c r="D25" s="370"/>
      <c r="E25" s="142"/>
      <c r="F25" s="2"/>
      <c r="G25" s="143"/>
      <c r="H25" s="347"/>
      <c r="I25" s="348"/>
      <c r="J25" s="349"/>
      <c r="K25" s="144"/>
      <c r="L25" s="145"/>
      <c r="M25" s="146"/>
      <c r="N25" s="145"/>
      <c r="O25" s="146"/>
      <c r="P25" s="145"/>
    </row>
    <row r="26" spans="1:16" ht="20.149999999999999" customHeight="1" x14ac:dyDescent="0.3">
      <c r="A26" s="373"/>
      <c r="B26" s="370"/>
      <c r="C26" s="370"/>
      <c r="D26" s="370"/>
      <c r="E26" s="142"/>
      <c r="F26" s="2"/>
      <c r="G26" s="143"/>
      <c r="H26" s="347"/>
      <c r="I26" s="348"/>
      <c r="J26" s="349"/>
      <c r="K26" s="144"/>
      <c r="L26" s="145"/>
      <c r="M26" s="146"/>
      <c r="N26" s="145"/>
      <c r="O26" s="146"/>
      <c r="P26" s="145"/>
    </row>
    <row r="27" spans="1:16" ht="20.149999999999999" customHeight="1" x14ac:dyDescent="0.3">
      <c r="A27" s="373"/>
      <c r="B27" s="370"/>
      <c r="C27" s="370"/>
      <c r="D27" s="370"/>
      <c r="E27" s="142"/>
      <c r="F27" s="2"/>
      <c r="G27" s="143"/>
      <c r="H27" s="347"/>
      <c r="I27" s="348"/>
      <c r="J27" s="349"/>
      <c r="K27" s="144"/>
      <c r="L27" s="145"/>
      <c r="M27" s="146"/>
      <c r="N27" s="145"/>
      <c r="O27" s="146"/>
      <c r="P27" s="145"/>
    </row>
    <row r="28" spans="1:16" ht="20.149999999999999" customHeight="1" x14ac:dyDescent="0.3">
      <c r="A28" s="373"/>
      <c r="B28" s="370"/>
      <c r="C28" s="370"/>
      <c r="D28" s="370"/>
      <c r="E28" s="142"/>
      <c r="F28" s="2"/>
      <c r="G28" s="143"/>
      <c r="H28" s="347"/>
      <c r="I28" s="348"/>
      <c r="J28" s="349"/>
      <c r="K28" s="144"/>
      <c r="L28" s="145"/>
      <c r="M28" s="146"/>
      <c r="N28" s="145"/>
      <c r="O28" s="146"/>
      <c r="P28" s="145"/>
    </row>
    <row r="29" spans="1:16" ht="20.149999999999999" customHeight="1" x14ac:dyDescent="0.3">
      <c r="A29" s="373"/>
      <c r="B29" s="370"/>
      <c r="C29" s="370"/>
      <c r="D29" s="370"/>
      <c r="E29" s="142"/>
      <c r="F29" s="2"/>
      <c r="G29" s="143"/>
      <c r="H29" s="347"/>
      <c r="I29" s="348"/>
      <c r="J29" s="349"/>
      <c r="K29" s="144"/>
      <c r="L29" s="145"/>
      <c r="M29" s="146"/>
      <c r="N29" s="145"/>
      <c r="O29" s="146"/>
      <c r="P29" s="145"/>
    </row>
    <row r="30" spans="1:16" ht="20.149999999999999" customHeight="1" x14ac:dyDescent="0.3">
      <c r="A30" s="373"/>
      <c r="B30" s="370"/>
      <c r="C30" s="370"/>
      <c r="D30" s="370"/>
      <c r="E30" s="142"/>
      <c r="F30" s="2"/>
      <c r="G30" s="143"/>
      <c r="H30" s="347"/>
      <c r="I30" s="348"/>
      <c r="J30" s="349"/>
      <c r="K30" s="144"/>
      <c r="L30" s="145"/>
      <c r="M30" s="146"/>
      <c r="N30" s="145"/>
      <c r="O30" s="146"/>
      <c r="P30" s="145"/>
    </row>
    <row r="31" spans="1:16" ht="20.149999999999999" customHeight="1" x14ac:dyDescent="0.3">
      <c r="A31" s="373"/>
      <c r="B31" s="370"/>
      <c r="C31" s="370"/>
      <c r="D31" s="370"/>
      <c r="E31" s="142"/>
      <c r="F31" s="2"/>
      <c r="G31" s="143"/>
      <c r="H31" s="347"/>
      <c r="I31" s="348"/>
      <c r="J31" s="349"/>
      <c r="K31" s="144"/>
      <c r="L31" s="148"/>
      <c r="M31" s="146"/>
      <c r="N31" s="148"/>
      <c r="O31" s="146"/>
      <c r="P31" s="148"/>
    </row>
    <row r="32" spans="1:16" ht="20.149999999999999" customHeight="1" x14ac:dyDescent="0.25">
      <c r="A32" s="149"/>
      <c r="B32" s="150"/>
      <c r="C32" s="150"/>
      <c r="D32" s="150"/>
      <c r="E32" s="147"/>
      <c r="F32" s="2"/>
      <c r="G32" s="117"/>
      <c r="H32" s="151"/>
      <c r="I32" s="152"/>
      <c r="J32" s="153" t="s">
        <v>73</v>
      </c>
      <c r="K32" s="160"/>
      <c r="L32" s="155">
        <f>SUM(L23:L31)</f>
        <v>0</v>
      </c>
      <c r="M32" s="126"/>
      <c r="N32" s="155">
        <f>SUM(N23:N31)</f>
        <v>0</v>
      </c>
      <c r="O32" s="126"/>
      <c r="P32" s="155">
        <f>SUM(P23:P31)</f>
        <v>0</v>
      </c>
    </row>
    <row r="33" spans="1:16" ht="10.5" customHeight="1" x14ac:dyDescent="0.25">
      <c r="A33" s="2"/>
      <c r="B33" s="374"/>
      <c r="C33" s="374"/>
      <c r="D33" s="374"/>
      <c r="E33" s="385"/>
      <c r="F33" s="2"/>
      <c r="G33" s="385"/>
      <c r="H33" s="156"/>
      <c r="I33" s="371"/>
      <c r="J33" s="117"/>
      <c r="K33" s="117"/>
      <c r="L33" s="161"/>
      <c r="M33" s="371"/>
      <c r="N33" s="161"/>
      <c r="O33" s="383"/>
      <c r="P33" s="161"/>
    </row>
    <row r="34" spans="1:16" ht="19.5" customHeight="1" x14ac:dyDescent="0.3">
      <c r="A34" s="2"/>
      <c r="B34" s="364" t="s">
        <v>64</v>
      </c>
      <c r="C34" s="365"/>
      <c r="D34" s="365"/>
      <c r="E34" s="385"/>
      <c r="F34" s="2"/>
      <c r="G34" s="385"/>
      <c r="H34" s="156"/>
      <c r="I34" s="371"/>
      <c r="J34" s="356" t="s">
        <v>74</v>
      </c>
      <c r="K34" s="357"/>
      <c r="L34" s="357"/>
      <c r="M34" s="371"/>
      <c r="N34" s="21" t="s">
        <v>75</v>
      </c>
      <c r="O34" s="383"/>
      <c r="P34" s="21" t="s">
        <v>67</v>
      </c>
    </row>
    <row r="35" spans="1:16" ht="13.75" customHeight="1" x14ac:dyDescent="0.25">
      <c r="A35" s="2"/>
      <c r="B35" s="384"/>
      <c r="C35" s="384"/>
      <c r="D35" s="384"/>
      <c r="E35" s="138"/>
      <c r="F35" s="2"/>
      <c r="G35" s="2"/>
      <c r="H35" s="139"/>
      <c r="I35" s="140"/>
      <c r="J35" s="141"/>
      <c r="K35" s="141"/>
      <c r="L35" s="29"/>
      <c r="M35" s="140"/>
      <c r="N35" s="116" t="s">
        <v>15</v>
      </c>
      <c r="O35" s="117"/>
      <c r="P35" s="116" t="s">
        <v>15</v>
      </c>
    </row>
    <row r="36" spans="1:16" ht="20.149999999999999" customHeight="1" x14ac:dyDescent="0.3">
      <c r="A36" s="372" t="s">
        <v>76</v>
      </c>
      <c r="B36" s="381"/>
      <c r="C36" s="382"/>
      <c r="D36" s="382"/>
      <c r="E36" s="307"/>
      <c r="F36" s="308"/>
      <c r="G36" s="309"/>
      <c r="H36" s="310"/>
      <c r="I36" s="311"/>
      <c r="J36" s="358"/>
      <c r="K36" s="359"/>
      <c r="L36" s="360"/>
      <c r="M36" s="312"/>
      <c r="N36" s="313"/>
      <c r="O36" s="314"/>
      <c r="P36" s="313"/>
    </row>
    <row r="37" spans="1:16" ht="20.149999999999999" customHeight="1" x14ac:dyDescent="0.3">
      <c r="A37" s="373"/>
      <c r="B37" s="381"/>
      <c r="C37" s="382"/>
      <c r="D37" s="382"/>
      <c r="E37" s="307"/>
      <c r="F37" s="308"/>
      <c r="G37" s="309"/>
      <c r="H37" s="310"/>
      <c r="I37" s="311"/>
      <c r="J37" s="358"/>
      <c r="K37" s="359"/>
      <c r="L37" s="360"/>
      <c r="M37" s="312"/>
      <c r="N37" s="313"/>
      <c r="O37" s="314"/>
      <c r="P37" s="313"/>
    </row>
    <row r="38" spans="1:16" ht="20.149999999999999" customHeight="1" x14ac:dyDescent="0.3">
      <c r="A38" s="373"/>
      <c r="B38" s="381"/>
      <c r="C38" s="382"/>
      <c r="D38" s="382"/>
      <c r="E38" s="307"/>
      <c r="F38" s="308"/>
      <c r="G38" s="309"/>
      <c r="H38" s="310"/>
      <c r="I38" s="311"/>
      <c r="J38" s="358"/>
      <c r="K38" s="359"/>
      <c r="L38" s="360"/>
      <c r="M38" s="312"/>
      <c r="N38" s="313"/>
      <c r="O38" s="314"/>
      <c r="P38" s="313"/>
    </row>
    <row r="39" spans="1:16" ht="20.149999999999999" customHeight="1" x14ac:dyDescent="0.3">
      <c r="A39" s="373"/>
      <c r="B39" s="370"/>
      <c r="C39" s="370"/>
      <c r="D39" s="370"/>
      <c r="E39" s="142"/>
      <c r="F39" s="2"/>
      <c r="G39" s="117"/>
      <c r="H39" s="156"/>
      <c r="I39" s="143"/>
      <c r="J39" s="361"/>
      <c r="K39" s="362"/>
      <c r="L39" s="363"/>
      <c r="M39" s="162"/>
      <c r="N39" s="163"/>
      <c r="O39" s="164"/>
      <c r="P39" s="163"/>
    </row>
    <row r="40" spans="1:16" ht="20.149999999999999" customHeight="1" x14ac:dyDescent="0.3">
      <c r="A40" s="373"/>
      <c r="B40" s="370"/>
      <c r="C40" s="370"/>
      <c r="D40" s="370"/>
      <c r="E40" s="142"/>
      <c r="F40" s="2"/>
      <c r="G40" s="117"/>
      <c r="H40" s="156"/>
      <c r="I40" s="143"/>
      <c r="J40" s="361"/>
      <c r="K40" s="362"/>
      <c r="L40" s="363"/>
      <c r="M40" s="162"/>
      <c r="N40" s="165"/>
      <c r="O40" s="164"/>
      <c r="P40" s="165"/>
    </row>
    <row r="41" spans="1:16" ht="20.149999999999999" customHeight="1" x14ac:dyDescent="0.25">
      <c r="A41" s="149"/>
      <c r="B41" s="150"/>
      <c r="C41" s="150"/>
      <c r="D41" s="150"/>
      <c r="E41" s="147"/>
      <c r="F41" s="2"/>
      <c r="G41" s="117"/>
      <c r="H41" s="156"/>
      <c r="I41" s="117"/>
      <c r="J41" s="151"/>
      <c r="K41" s="152"/>
      <c r="L41" s="153" t="s">
        <v>73</v>
      </c>
      <c r="M41" s="160"/>
      <c r="N41" s="166">
        <f>SUM(N36:N40)</f>
        <v>0</v>
      </c>
      <c r="O41" s="86"/>
      <c r="P41" s="166">
        <f>SUM(P36:P40)</f>
        <v>0</v>
      </c>
    </row>
    <row r="42" spans="1:16" ht="12.75" customHeight="1" x14ac:dyDescent="0.25">
      <c r="A42" s="167"/>
      <c r="B42" s="81"/>
      <c r="C42" s="117"/>
      <c r="D42" s="117"/>
      <c r="E42" s="117"/>
      <c r="F42" s="117"/>
      <c r="G42" s="117"/>
      <c r="H42" s="117"/>
      <c r="I42" s="117"/>
      <c r="J42" s="117"/>
      <c r="K42" s="117"/>
      <c r="L42" s="2"/>
      <c r="M42" s="117"/>
      <c r="N42" s="168"/>
      <c r="O42" s="117"/>
      <c r="P42" s="168"/>
    </row>
    <row r="43" spans="1:16" ht="24" customHeight="1" x14ac:dyDescent="0.3">
      <c r="A43" s="2"/>
      <c r="B43" s="364" t="s">
        <v>64</v>
      </c>
      <c r="C43" s="365"/>
      <c r="D43" s="365"/>
      <c r="E43" s="117"/>
      <c r="F43" s="2"/>
      <c r="G43" s="117"/>
      <c r="H43" s="117"/>
      <c r="I43" s="117"/>
      <c r="J43" s="356" t="s">
        <v>74</v>
      </c>
      <c r="K43" s="357"/>
      <c r="L43" s="357"/>
      <c r="M43" s="117"/>
      <c r="N43" s="169" t="s">
        <v>77</v>
      </c>
      <c r="O43" s="117"/>
      <c r="P43" s="21" t="s">
        <v>67</v>
      </c>
    </row>
    <row r="44" spans="1:16" ht="13.75" customHeight="1" x14ac:dyDescent="0.25">
      <c r="A44" s="2"/>
      <c r="B44" s="384"/>
      <c r="C44" s="384"/>
      <c r="D44" s="384"/>
      <c r="E44" s="138"/>
      <c r="F44" s="139"/>
      <c r="G44" s="2"/>
      <c r="H44" s="139"/>
      <c r="I44" s="140"/>
      <c r="J44" s="141"/>
      <c r="K44" s="141"/>
      <c r="L44" s="159"/>
      <c r="M44" s="140"/>
      <c r="N44" s="116" t="s">
        <v>15</v>
      </c>
      <c r="O44" s="117"/>
      <c r="P44" s="116" t="s">
        <v>15</v>
      </c>
    </row>
    <row r="45" spans="1:16" ht="20.149999999999999" customHeight="1" x14ac:dyDescent="0.3">
      <c r="A45" s="372" t="s">
        <v>78</v>
      </c>
      <c r="B45" s="370"/>
      <c r="C45" s="370"/>
      <c r="D45" s="370"/>
      <c r="E45" s="142"/>
      <c r="F45" s="2"/>
      <c r="G45" s="117"/>
      <c r="H45" s="117"/>
      <c r="I45" s="143"/>
      <c r="J45" s="361"/>
      <c r="K45" s="362"/>
      <c r="L45" s="363"/>
      <c r="M45" s="162"/>
      <c r="N45" s="170"/>
      <c r="O45" s="146"/>
      <c r="P45" s="170"/>
    </row>
    <row r="46" spans="1:16" ht="20.149999999999999" customHeight="1" x14ac:dyDescent="0.3">
      <c r="A46" s="373"/>
      <c r="B46" s="370"/>
      <c r="C46" s="370"/>
      <c r="D46" s="370"/>
      <c r="E46" s="142"/>
      <c r="F46" s="2"/>
      <c r="G46" s="117"/>
      <c r="H46" s="117"/>
      <c r="I46" s="143"/>
      <c r="J46" s="361"/>
      <c r="K46" s="362"/>
      <c r="L46" s="363"/>
      <c r="M46" s="162"/>
      <c r="N46" s="170"/>
      <c r="O46" s="146"/>
      <c r="P46" s="170"/>
    </row>
    <row r="47" spans="1:16" ht="20.149999999999999" customHeight="1" x14ac:dyDescent="0.3">
      <c r="A47" s="373"/>
      <c r="B47" s="370"/>
      <c r="C47" s="370"/>
      <c r="D47" s="370"/>
      <c r="E47" s="142"/>
      <c r="F47" s="2"/>
      <c r="G47" s="117"/>
      <c r="H47" s="117"/>
      <c r="I47" s="143"/>
      <c r="J47" s="361"/>
      <c r="K47" s="362"/>
      <c r="L47" s="363"/>
      <c r="M47" s="162"/>
      <c r="N47" s="171"/>
      <c r="O47" s="146"/>
      <c r="P47" s="171"/>
    </row>
    <row r="48" spans="1:16" ht="20.149999999999999" customHeight="1" x14ac:dyDescent="0.25">
      <c r="A48" s="149"/>
      <c r="B48" s="150"/>
      <c r="C48" s="150"/>
      <c r="D48" s="150"/>
      <c r="E48" s="147"/>
      <c r="F48" s="2"/>
      <c r="G48" s="117"/>
      <c r="H48" s="117"/>
      <c r="I48" s="117"/>
      <c r="J48" s="151"/>
      <c r="K48" s="152"/>
      <c r="L48" s="153" t="s">
        <v>73</v>
      </c>
      <c r="M48" s="160"/>
      <c r="N48" s="155">
        <f>SUM(N45:N47)</f>
        <v>0</v>
      </c>
      <c r="O48" s="126"/>
      <c r="P48" s="155">
        <f>SUM(P45:P47)</f>
        <v>0</v>
      </c>
    </row>
    <row r="49" spans="1:16" ht="12.75" customHeight="1" x14ac:dyDescent="0.25">
      <c r="A49" s="167"/>
      <c r="B49" s="81"/>
      <c r="C49" s="117"/>
      <c r="D49" s="117"/>
      <c r="E49" s="117"/>
      <c r="F49" s="117"/>
      <c r="G49" s="117"/>
      <c r="H49" s="117"/>
      <c r="I49" s="117"/>
      <c r="J49" s="117"/>
      <c r="K49" s="117"/>
      <c r="L49" s="2"/>
      <c r="M49" s="117"/>
      <c r="N49" s="168"/>
      <c r="O49" s="117"/>
      <c r="P49" s="168"/>
    </row>
    <row r="50" spans="1:16" ht="40.5" customHeight="1" x14ac:dyDescent="0.3">
      <c r="A50" s="172" t="s">
        <v>79</v>
      </c>
      <c r="B50" s="386" t="s">
        <v>80</v>
      </c>
      <c r="C50" s="387"/>
      <c r="D50" s="387"/>
      <c r="E50" s="387"/>
      <c r="F50" s="387"/>
      <c r="G50" s="174"/>
      <c r="H50" s="386" t="s">
        <v>81</v>
      </c>
      <c r="I50" s="387"/>
      <c r="J50" s="387"/>
      <c r="K50" s="387"/>
      <c r="L50" s="387"/>
      <c r="M50" s="173"/>
      <c r="N50" s="173"/>
      <c r="O50" s="175"/>
      <c r="P50" s="176" t="s">
        <v>82</v>
      </c>
    </row>
    <row r="51" spans="1:16" ht="33.75" customHeight="1" x14ac:dyDescent="0.3">
      <c r="A51" s="177"/>
      <c r="B51" s="347" t="e" vm="1">
        <v>#VALUE!</v>
      </c>
      <c r="C51" s="348"/>
      <c r="D51" s="348"/>
      <c r="E51" s="348"/>
      <c r="F51" s="349"/>
      <c r="G51" s="178"/>
      <c r="H51" s="347" t="s">
        <v>162</v>
      </c>
      <c r="I51" s="348"/>
      <c r="J51" s="348"/>
      <c r="K51" s="348"/>
      <c r="L51" s="348"/>
      <c r="M51" s="348"/>
      <c r="N51" s="349"/>
      <c r="O51" s="179"/>
      <c r="P51" s="180" t="s">
        <v>163</v>
      </c>
    </row>
    <row r="52" spans="1:16" ht="33.75" customHeight="1" x14ac:dyDescent="0.3">
      <c r="A52" s="177"/>
      <c r="B52" s="350"/>
      <c r="C52" s="351"/>
      <c r="D52" s="351"/>
      <c r="E52" s="351"/>
      <c r="F52" s="352"/>
      <c r="G52" s="178"/>
      <c r="H52" s="353"/>
      <c r="I52" s="354"/>
      <c r="J52" s="354"/>
      <c r="K52" s="354"/>
      <c r="L52" s="354"/>
      <c r="M52" s="354"/>
      <c r="N52" s="355"/>
      <c r="O52" s="179"/>
      <c r="P52" s="181"/>
    </row>
    <row r="53" spans="1:16" ht="14.25" customHeight="1" x14ac:dyDescent="0.25">
      <c r="A53" s="2"/>
      <c r="B53" s="151"/>
      <c r="C53" s="151"/>
      <c r="D53" s="151"/>
      <c r="E53" s="151"/>
      <c r="F53" s="182"/>
      <c r="G53" s="183"/>
      <c r="H53" s="151"/>
      <c r="I53" s="151"/>
      <c r="J53" s="151"/>
      <c r="K53" s="151"/>
      <c r="L53" s="151"/>
      <c r="M53" s="151"/>
      <c r="N53" s="151"/>
      <c r="O53" s="2"/>
      <c r="P53" s="151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ageMargins left="0.35433100000000001" right="0.31496099999999999" top="0.472441" bottom="0.4" header="0.472441" footer="0.2"/>
  <pageSetup scale="61" orientation="portrait" r:id="rId1"/>
  <headerFooter>
    <oddHeader>&amp;L&amp;"Arial,Regular"&amp;10&amp;K000000APPENDIX 2</oddHeader>
    <oddFooter>&amp;L&amp;"Arial,Regular"&amp;10&amp;K0000002015-02-24-rp-accs-cs-version-excel-with-amended-cell.xlsx / Statement of balances&amp;C&amp;"Helvetica Neue,Regular"&amp;12&amp;K000000&amp;P&amp;R&amp;"Arial,Regular"&amp;10&amp;K000000December 2007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showGridLines="0" topLeftCell="A48" workbookViewId="0"/>
  </sheetViews>
  <sheetFormatPr defaultColWidth="8.81640625" defaultRowHeight="13.5" customHeight="1" x14ac:dyDescent="0.25"/>
  <cols>
    <col min="1" max="1" width="31.7265625" style="1" customWidth="1"/>
    <col min="2" max="2" width="15.453125" style="1" customWidth="1"/>
    <col min="3" max="3" width="1.7265625" style="1" customWidth="1"/>
    <col min="4" max="4" width="15.453125" style="1" customWidth="1"/>
    <col min="5" max="5" width="1.453125" style="1" customWidth="1"/>
    <col min="6" max="6" width="15.453125" style="1" customWidth="1"/>
    <col min="7" max="7" width="1.453125" style="1" customWidth="1"/>
    <col min="8" max="8" width="15.453125" style="1" customWidth="1"/>
    <col min="9" max="9" width="1.453125" style="1" customWidth="1"/>
    <col min="10" max="11" width="14.7265625" style="1" customWidth="1"/>
    <col min="12" max="12" width="9.1796875" style="1" customWidth="1"/>
    <col min="13" max="13" width="8.81640625" style="1" customWidth="1"/>
    <col min="14" max="16384" width="8.81640625" style="1"/>
  </cols>
  <sheetData>
    <row r="1" spans="1:12" ht="27.75" customHeight="1" x14ac:dyDescent="0.4">
      <c r="A1" s="2"/>
      <c r="B1" s="398" t="str">
        <f>'R&amp;P Accounts'!B2</f>
        <v>Beechgrove Sports Partnership</v>
      </c>
      <c r="C1" s="402"/>
      <c r="D1" s="402"/>
      <c r="E1" s="402"/>
      <c r="F1" s="402"/>
      <c r="G1" s="402"/>
      <c r="H1" s="402"/>
      <c r="I1" s="402"/>
      <c r="J1" s="402"/>
      <c r="K1" s="398" t="str">
        <f>'R&amp;P Accounts'!L2</f>
        <v>SC045174</v>
      </c>
      <c r="L1" s="399"/>
    </row>
    <row r="2" spans="1:12" ht="10.5" customHeight="1" x14ac:dyDescent="0.25">
      <c r="A2" s="405"/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2"/>
    </row>
    <row r="3" spans="1:12" ht="26.25" customHeight="1" x14ac:dyDescent="0.25">
      <c r="A3" s="185" t="s">
        <v>83</v>
      </c>
      <c r="B3" s="105"/>
      <c r="C3" s="106"/>
      <c r="D3" s="106"/>
      <c r="E3" s="106"/>
      <c r="F3" s="106"/>
      <c r="G3" s="400"/>
      <c r="H3" s="400"/>
      <c r="I3" s="400"/>
      <c r="J3" s="400"/>
      <c r="K3" s="106"/>
      <c r="L3" s="15"/>
    </row>
    <row r="4" spans="1:12" ht="15" customHeight="1" x14ac:dyDescent="0.25">
      <c r="A4" s="403"/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2"/>
    </row>
    <row r="5" spans="1:12" ht="20.149999999999999" customHeight="1" x14ac:dyDescent="0.25">
      <c r="A5" s="372" t="s">
        <v>84</v>
      </c>
      <c r="B5" s="406"/>
      <c r="C5" s="407"/>
      <c r="D5" s="407"/>
      <c r="E5" s="407"/>
      <c r="F5" s="407"/>
      <c r="G5" s="407"/>
      <c r="H5" s="407"/>
      <c r="I5" s="407"/>
      <c r="J5" s="407"/>
      <c r="K5" s="408"/>
      <c r="L5" s="6"/>
    </row>
    <row r="6" spans="1:12" ht="20.149999999999999" customHeight="1" x14ac:dyDescent="0.25">
      <c r="A6" s="373"/>
      <c r="B6" s="409"/>
      <c r="C6" s="410"/>
      <c r="D6" s="410"/>
      <c r="E6" s="410"/>
      <c r="F6" s="410"/>
      <c r="G6" s="410"/>
      <c r="H6" s="410"/>
      <c r="I6" s="410"/>
      <c r="J6" s="410"/>
      <c r="K6" s="411"/>
      <c r="L6" s="6"/>
    </row>
    <row r="7" spans="1:12" ht="29.25" customHeight="1" x14ac:dyDescent="0.25">
      <c r="A7" s="373"/>
      <c r="B7" s="409"/>
      <c r="C7" s="410"/>
      <c r="D7" s="410"/>
      <c r="E7" s="410"/>
      <c r="F7" s="410"/>
      <c r="G7" s="410"/>
      <c r="H7" s="410"/>
      <c r="I7" s="410"/>
      <c r="J7" s="410"/>
      <c r="K7" s="411"/>
      <c r="L7" s="6"/>
    </row>
    <row r="8" spans="1:12" ht="41.25" customHeight="1" x14ac:dyDescent="0.25">
      <c r="A8" s="373"/>
      <c r="B8" s="409"/>
      <c r="C8" s="410"/>
      <c r="D8" s="410"/>
      <c r="E8" s="410"/>
      <c r="F8" s="410"/>
      <c r="G8" s="410"/>
      <c r="H8" s="410"/>
      <c r="I8" s="410"/>
      <c r="J8" s="410"/>
      <c r="K8" s="411"/>
      <c r="L8" s="6"/>
    </row>
    <row r="9" spans="1:12" ht="64.5" customHeight="1" x14ac:dyDescent="0.25">
      <c r="A9" s="373"/>
      <c r="B9" s="412"/>
      <c r="C9" s="413"/>
      <c r="D9" s="413"/>
      <c r="E9" s="413"/>
      <c r="F9" s="413"/>
      <c r="G9" s="413"/>
      <c r="H9" s="413"/>
      <c r="I9" s="413"/>
      <c r="J9" s="413"/>
      <c r="K9" s="414"/>
      <c r="L9" s="6"/>
    </row>
    <row r="10" spans="1:12" ht="12.75" customHeight="1" x14ac:dyDescent="0.25">
      <c r="A10" s="385"/>
      <c r="B10" s="401"/>
      <c r="C10" s="401"/>
      <c r="D10" s="401"/>
      <c r="E10" s="401"/>
      <c r="F10" s="401"/>
      <c r="G10" s="401"/>
      <c r="H10" s="401"/>
      <c r="I10" s="401"/>
      <c r="J10" s="401"/>
      <c r="K10" s="401"/>
      <c r="L10" s="2"/>
    </row>
    <row r="11" spans="1:12" ht="27" customHeight="1" x14ac:dyDescent="0.25">
      <c r="A11" s="2"/>
      <c r="B11" s="415" t="s">
        <v>85</v>
      </c>
      <c r="C11" s="416"/>
      <c r="D11" s="416"/>
      <c r="E11" s="416"/>
      <c r="F11" s="416"/>
      <c r="G11" s="117"/>
      <c r="H11" s="116" t="s">
        <v>86</v>
      </c>
      <c r="I11" s="117"/>
      <c r="J11" s="116" t="s">
        <v>87</v>
      </c>
      <c r="K11" s="116" t="s">
        <v>88</v>
      </c>
      <c r="L11" s="2"/>
    </row>
    <row r="12" spans="1:12" ht="20.149999999999999" customHeight="1" x14ac:dyDescent="0.3">
      <c r="A12" s="372" t="s">
        <v>89</v>
      </c>
      <c r="B12" s="395"/>
      <c r="C12" s="396"/>
      <c r="D12" s="396"/>
      <c r="E12" s="396"/>
      <c r="F12" s="397"/>
      <c r="G12" s="144"/>
      <c r="H12" s="187"/>
      <c r="I12" s="188"/>
      <c r="J12" s="189"/>
      <c r="K12" s="190"/>
      <c r="L12" s="6"/>
    </row>
    <row r="13" spans="1:12" ht="20.149999999999999" customHeight="1" x14ac:dyDescent="0.3">
      <c r="A13" s="373"/>
      <c r="B13" s="395"/>
      <c r="C13" s="396"/>
      <c r="D13" s="396"/>
      <c r="E13" s="396"/>
      <c r="F13" s="397"/>
      <c r="G13" s="144"/>
      <c r="H13" s="187"/>
      <c r="I13" s="188"/>
      <c r="J13" s="189"/>
      <c r="K13" s="190"/>
      <c r="L13" s="6"/>
    </row>
    <row r="14" spans="1:12" ht="20.149999999999999" customHeight="1" x14ac:dyDescent="0.3">
      <c r="A14" s="373"/>
      <c r="B14" s="395"/>
      <c r="C14" s="396"/>
      <c r="D14" s="396"/>
      <c r="E14" s="396"/>
      <c r="F14" s="397"/>
      <c r="G14" s="144"/>
      <c r="H14" s="187"/>
      <c r="I14" s="188"/>
      <c r="J14" s="189"/>
      <c r="K14" s="190"/>
      <c r="L14" s="6"/>
    </row>
    <row r="15" spans="1:12" ht="20.149999999999999" customHeight="1" x14ac:dyDescent="0.3">
      <c r="A15" s="373"/>
      <c r="B15" s="395"/>
      <c r="C15" s="396"/>
      <c r="D15" s="396"/>
      <c r="E15" s="396"/>
      <c r="F15" s="397"/>
      <c r="G15" s="144"/>
      <c r="H15" s="187"/>
      <c r="I15" s="188"/>
      <c r="J15" s="189"/>
      <c r="K15" s="190"/>
      <c r="L15" s="6"/>
    </row>
    <row r="16" spans="1:12" ht="20.149999999999999" customHeight="1" x14ac:dyDescent="0.3">
      <c r="A16" s="373"/>
      <c r="B16" s="395"/>
      <c r="C16" s="396"/>
      <c r="D16" s="396"/>
      <c r="E16" s="396"/>
      <c r="F16" s="397"/>
      <c r="G16" s="144"/>
      <c r="H16" s="187"/>
      <c r="I16" s="188"/>
      <c r="J16" s="189"/>
      <c r="K16" s="190"/>
      <c r="L16" s="6"/>
    </row>
    <row r="17" spans="1:12" ht="20.25" customHeight="1" x14ac:dyDescent="0.3">
      <c r="A17" s="117"/>
      <c r="B17" s="417" t="s">
        <v>69</v>
      </c>
      <c r="C17" s="418"/>
      <c r="D17" s="418"/>
      <c r="E17" s="418"/>
      <c r="F17" s="418"/>
      <c r="G17" s="419"/>
      <c r="H17" s="418"/>
      <c r="I17" s="419"/>
      <c r="J17" s="420"/>
      <c r="K17" s="191">
        <f>SUM(K12:K16)</f>
        <v>0</v>
      </c>
      <c r="L17" s="6"/>
    </row>
    <row r="18" spans="1:12" ht="15.75" customHeight="1" x14ac:dyDescent="0.25">
      <c r="A18" s="117"/>
      <c r="B18" s="192"/>
      <c r="C18" s="192"/>
      <c r="D18" s="192"/>
      <c r="E18" s="192"/>
      <c r="F18" s="192"/>
      <c r="G18" s="192"/>
      <c r="H18" s="192"/>
      <c r="I18" s="192"/>
      <c r="J18" s="192"/>
      <c r="K18" s="193"/>
      <c r="L18" s="2"/>
    </row>
    <row r="19" spans="1:12" ht="20.149999999999999" customHeight="1" x14ac:dyDescent="0.25">
      <c r="A19" s="194" t="s">
        <v>90</v>
      </c>
      <c r="B19" s="421" t="s">
        <v>91</v>
      </c>
      <c r="C19" s="422"/>
      <c r="D19" s="422"/>
      <c r="E19" s="422"/>
      <c r="F19" s="422"/>
      <c r="G19" s="422"/>
      <c r="H19" s="422"/>
      <c r="I19" s="422"/>
      <c r="J19" s="423"/>
      <c r="K19" s="430"/>
      <c r="L19" s="6"/>
    </row>
    <row r="20" spans="1:12" ht="17.25" customHeight="1" x14ac:dyDescent="0.25">
      <c r="A20" s="195"/>
      <c r="B20" s="424"/>
      <c r="C20" s="425"/>
      <c r="D20" s="425"/>
      <c r="E20" s="425"/>
      <c r="F20" s="425"/>
      <c r="G20" s="425"/>
      <c r="H20" s="425"/>
      <c r="I20" s="425"/>
      <c r="J20" s="426"/>
      <c r="K20" s="431"/>
      <c r="L20" s="6"/>
    </row>
    <row r="21" spans="1:12" ht="12.75" customHeight="1" x14ac:dyDescent="0.25">
      <c r="A21" s="385"/>
      <c r="B21" s="401"/>
      <c r="C21" s="401"/>
      <c r="D21" s="401"/>
      <c r="E21" s="401"/>
      <c r="F21" s="401"/>
      <c r="G21" s="401"/>
      <c r="H21" s="401"/>
      <c r="I21" s="401"/>
      <c r="J21" s="401"/>
      <c r="K21" s="401"/>
      <c r="L21" s="2"/>
    </row>
    <row r="22" spans="1:12" ht="27" customHeight="1" x14ac:dyDescent="0.25">
      <c r="A22" s="2"/>
      <c r="B22" s="415" t="s">
        <v>92</v>
      </c>
      <c r="C22" s="416"/>
      <c r="D22" s="416"/>
      <c r="E22" s="416"/>
      <c r="F22" s="416"/>
      <c r="G22" s="416"/>
      <c r="H22" s="416"/>
      <c r="I22" s="416"/>
      <c r="J22" s="416"/>
      <c r="K22" s="116" t="s">
        <v>88</v>
      </c>
      <c r="L22" s="2"/>
    </row>
    <row r="23" spans="1:12" ht="19.5" customHeight="1" x14ac:dyDescent="0.3">
      <c r="A23" s="372" t="s">
        <v>93</v>
      </c>
      <c r="B23" s="395"/>
      <c r="C23" s="396"/>
      <c r="D23" s="396"/>
      <c r="E23" s="396"/>
      <c r="F23" s="396"/>
      <c r="G23" s="396"/>
      <c r="H23" s="396"/>
      <c r="I23" s="396"/>
      <c r="J23" s="397"/>
      <c r="K23" s="196"/>
      <c r="L23" s="6"/>
    </row>
    <row r="24" spans="1:12" ht="20.149999999999999" customHeight="1" x14ac:dyDescent="0.3">
      <c r="A24" s="373"/>
      <c r="B24" s="395"/>
      <c r="C24" s="396"/>
      <c r="D24" s="396"/>
      <c r="E24" s="396"/>
      <c r="F24" s="396"/>
      <c r="G24" s="396"/>
      <c r="H24" s="396"/>
      <c r="I24" s="396"/>
      <c r="J24" s="397"/>
      <c r="K24" s="196"/>
      <c r="L24" s="6"/>
    </row>
    <row r="25" spans="1:12" ht="20.149999999999999" customHeight="1" x14ac:dyDescent="0.3">
      <c r="A25" s="373"/>
      <c r="B25" s="395"/>
      <c r="C25" s="396"/>
      <c r="D25" s="396"/>
      <c r="E25" s="396"/>
      <c r="F25" s="396"/>
      <c r="G25" s="396"/>
      <c r="H25" s="396"/>
      <c r="I25" s="396"/>
      <c r="J25" s="397"/>
      <c r="K25" s="196"/>
      <c r="L25" s="6"/>
    </row>
    <row r="26" spans="1:12" ht="20.149999999999999" customHeight="1" x14ac:dyDescent="0.3">
      <c r="A26" s="373"/>
      <c r="B26" s="395"/>
      <c r="C26" s="396"/>
      <c r="D26" s="396"/>
      <c r="E26" s="396"/>
      <c r="F26" s="396"/>
      <c r="G26" s="396"/>
      <c r="H26" s="396"/>
      <c r="I26" s="396"/>
      <c r="J26" s="397"/>
      <c r="K26" s="196"/>
      <c r="L26" s="6"/>
    </row>
    <row r="27" spans="1:12" ht="20.149999999999999" customHeight="1" x14ac:dyDescent="0.3">
      <c r="A27" s="373"/>
      <c r="B27" s="395"/>
      <c r="C27" s="396"/>
      <c r="D27" s="396"/>
      <c r="E27" s="396"/>
      <c r="F27" s="396"/>
      <c r="G27" s="396"/>
      <c r="H27" s="396"/>
      <c r="I27" s="396"/>
      <c r="J27" s="397"/>
      <c r="K27" s="196"/>
      <c r="L27" s="6"/>
    </row>
    <row r="28" spans="1:12" ht="12.75" customHeight="1" x14ac:dyDescent="0.25">
      <c r="A28" s="385"/>
      <c r="B28" s="429"/>
      <c r="C28" s="429"/>
      <c r="D28" s="429"/>
      <c r="E28" s="429"/>
      <c r="F28" s="429"/>
      <c r="G28" s="429"/>
      <c r="H28" s="429"/>
      <c r="I28" s="429"/>
      <c r="J28" s="429"/>
      <c r="K28" s="429"/>
      <c r="L28" s="2"/>
    </row>
    <row r="29" spans="1:12" ht="20.149999999999999" customHeight="1" x14ac:dyDescent="0.25">
      <c r="A29" s="194" t="s">
        <v>94</v>
      </c>
      <c r="B29" s="421" t="s">
        <v>95</v>
      </c>
      <c r="C29" s="422"/>
      <c r="D29" s="422"/>
      <c r="E29" s="422"/>
      <c r="F29" s="422"/>
      <c r="G29" s="422"/>
      <c r="H29" s="422"/>
      <c r="I29" s="422"/>
      <c r="J29" s="423"/>
      <c r="K29" s="427"/>
      <c r="L29" s="6"/>
    </row>
    <row r="30" spans="1:12" ht="17.25" customHeight="1" x14ac:dyDescent="0.25">
      <c r="A30" s="195"/>
      <c r="B30" s="424"/>
      <c r="C30" s="425"/>
      <c r="D30" s="425"/>
      <c r="E30" s="425"/>
      <c r="F30" s="425"/>
      <c r="G30" s="425"/>
      <c r="H30" s="425"/>
      <c r="I30" s="425"/>
      <c r="J30" s="426"/>
      <c r="K30" s="428"/>
      <c r="L30" s="6"/>
    </row>
    <row r="31" spans="1:12" ht="12.75" customHeight="1" x14ac:dyDescent="0.25">
      <c r="A31" s="385"/>
      <c r="B31" s="401"/>
      <c r="C31" s="401"/>
      <c r="D31" s="401"/>
      <c r="E31" s="401"/>
      <c r="F31" s="401"/>
      <c r="G31" s="401"/>
      <c r="H31" s="401"/>
      <c r="I31" s="401"/>
      <c r="J31" s="401"/>
      <c r="K31" s="401"/>
      <c r="L31" s="2"/>
    </row>
    <row r="32" spans="1:12" ht="27" customHeight="1" x14ac:dyDescent="0.25">
      <c r="A32" s="443"/>
      <c r="B32" s="445"/>
      <c r="C32" s="445"/>
      <c r="D32" s="445"/>
      <c r="E32" s="445"/>
      <c r="F32" s="445"/>
      <c r="G32" s="445"/>
      <c r="H32" s="445"/>
      <c r="I32" s="117"/>
      <c r="J32" s="116" t="s">
        <v>96</v>
      </c>
      <c r="K32" s="116" t="s">
        <v>88</v>
      </c>
      <c r="L32" s="2"/>
    </row>
    <row r="33" spans="1:12" ht="20.149999999999999" customHeight="1" x14ac:dyDescent="0.3">
      <c r="A33" s="372" t="s">
        <v>97</v>
      </c>
      <c r="B33" s="395"/>
      <c r="C33" s="396"/>
      <c r="D33" s="396"/>
      <c r="E33" s="396"/>
      <c r="F33" s="396"/>
      <c r="G33" s="396"/>
      <c r="H33" s="397"/>
      <c r="I33" s="144"/>
      <c r="J33" s="196"/>
      <c r="K33" s="196"/>
      <c r="L33" s="6"/>
    </row>
    <row r="34" spans="1:12" ht="20.149999999999999" customHeight="1" x14ac:dyDescent="0.3">
      <c r="A34" s="373"/>
      <c r="B34" s="395"/>
      <c r="C34" s="396"/>
      <c r="D34" s="396"/>
      <c r="E34" s="396"/>
      <c r="F34" s="396"/>
      <c r="G34" s="396"/>
      <c r="H34" s="397"/>
      <c r="I34" s="144"/>
      <c r="J34" s="196"/>
      <c r="K34" s="196"/>
      <c r="L34" s="6"/>
    </row>
    <row r="35" spans="1:12" ht="20.149999999999999" customHeight="1" x14ac:dyDescent="0.3">
      <c r="A35" s="373"/>
      <c r="B35" s="395"/>
      <c r="C35" s="396"/>
      <c r="D35" s="396"/>
      <c r="E35" s="396"/>
      <c r="F35" s="396"/>
      <c r="G35" s="396"/>
      <c r="H35" s="397"/>
      <c r="I35" s="144"/>
      <c r="J35" s="196"/>
      <c r="K35" s="196"/>
      <c r="L35" s="6"/>
    </row>
    <row r="36" spans="1:12" ht="20.149999999999999" customHeight="1" x14ac:dyDescent="0.3">
      <c r="A36" s="373"/>
      <c r="B36" s="395"/>
      <c r="C36" s="396"/>
      <c r="D36" s="396"/>
      <c r="E36" s="396"/>
      <c r="F36" s="396"/>
      <c r="G36" s="396"/>
      <c r="H36" s="397"/>
      <c r="I36" s="144"/>
      <c r="J36" s="196"/>
      <c r="K36" s="196"/>
      <c r="L36" s="6"/>
    </row>
    <row r="37" spans="1:12" ht="20.149999999999999" customHeight="1" x14ac:dyDescent="0.3">
      <c r="A37" s="373"/>
      <c r="B37" s="395"/>
      <c r="C37" s="396"/>
      <c r="D37" s="396"/>
      <c r="E37" s="396"/>
      <c r="F37" s="396"/>
      <c r="G37" s="396"/>
      <c r="H37" s="397"/>
      <c r="I37" s="144"/>
      <c r="J37" s="196"/>
      <c r="K37" s="196"/>
      <c r="L37" s="6"/>
    </row>
    <row r="38" spans="1:12" ht="12.75" customHeight="1" x14ac:dyDescent="0.25">
      <c r="A38" s="385"/>
      <c r="B38" s="401"/>
      <c r="C38" s="401"/>
      <c r="D38" s="401"/>
      <c r="E38" s="401"/>
      <c r="F38" s="401"/>
      <c r="G38" s="401"/>
      <c r="H38" s="401"/>
      <c r="I38" s="385"/>
      <c r="J38" s="401"/>
      <c r="K38" s="401"/>
      <c r="L38" s="2"/>
    </row>
    <row r="39" spans="1:12" ht="36" customHeight="1" x14ac:dyDescent="0.3">
      <c r="A39" s="2"/>
      <c r="B39" s="449" t="s">
        <v>98</v>
      </c>
      <c r="C39" s="450"/>
      <c r="D39" s="450"/>
      <c r="E39" s="117"/>
      <c r="F39" s="449" t="s">
        <v>99</v>
      </c>
      <c r="G39" s="450"/>
      <c r="H39" s="450"/>
      <c r="I39" s="117"/>
      <c r="J39" s="116" t="s">
        <v>100</v>
      </c>
      <c r="K39" s="116" t="s">
        <v>101</v>
      </c>
      <c r="L39" s="2"/>
    </row>
    <row r="40" spans="1:12" ht="20.149999999999999" customHeight="1" x14ac:dyDescent="0.3">
      <c r="A40" s="372" t="s">
        <v>102</v>
      </c>
      <c r="B40" s="395"/>
      <c r="C40" s="396"/>
      <c r="D40" s="397"/>
      <c r="E40" s="197"/>
      <c r="F40" s="446"/>
      <c r="G40" s="447"/>
      <c r="H40" s="448"/>
      <c r="I40" s="144"/>
      <c r="J40" s="196"/>
      <c r="K40" s="196"/>
      <c r="L40" s="6"/>
    </row>
    <row r="41" spans="1:12" ht="20.149999999999999" customHeight="1" x14ac:dyDescent="0.3">
      <c r="A41" s="373"/>
      <c r="B41" s="395"/>
      <c r="C41" s="396"/>
      <c r="D41" s="397"/>
      <c r="E41" s="197"/>
      <c r="F41" s="446"/>
      <c r="G41" s="447"/>
      <c r="H41" s="448"/>
      <c r="I41" s="144"/>
      <c r="J41" s="196"/>
      <c r="K41" s="196"/>
      <c r="L41" s="6"/>
    </row>
    <row r="42" spans="1:12" ht="20.149999999999999" customHeight="1" x14ac:dyDescent="0.3">
      <c r="A42" s="373"/>
      <c r="B42" s="395"/>
      <c r="C42" s="396"/>
      <c r="D42" s="397"/>
      <c r="E42" s="197"/>
      <c r="F42" s="446"/>
      <c r="G42" s="447"/>
      <c r="H42" s="448"/>
      <c r="I42" s="144"/>
      <c r="J42" s="196"/>
      <c r="K42" s="196"/>
      <c r="L42" s="6"/>
    </row>
    <row r="43" spans="1:12" ht="20.149999999999999" customHeight="1" x14ac:dyDescent="0.3">
      <c r="A43" s="373"/>
      <c r="B43" s="395"/>
      <c r="C43" s="396"/>
      <c r="D43" s="397"/>
      <c r="E43" s="197"/>
      <c r="F43" s="446"/>
      <c r="G43" s="447"/>
      <c r="H43" s="448"/>
      <c r="I43" s="144"/>
      <c r="J43" s="196"/>
      <c r="K43" s="196"/>
      <c r="L43" s="6"/>
    </row>
    <row r="44" spans="1:12" ht="20.149999999999999" customHeight="1" x14ac:dyDescent="0.3">
      <c r="A44" s="373"/>
      <c r="B44" s="395"/>
      <c r="C44" s="396"/>
      <c r="D44" s="397"/>
      <c r="E44" s="197"/>
      <c r="F44" s="446"/>
      <c r="G44" s="447"/>
      <c r="H44" s="448"/>
      <c r="I44" s="144"/>
      <c r="J44" s="196"/>
      <c r="K44" s="196"/>
      <c r="L44" s="6"/>
    </row>
    <row r="45" spans="1:12" ht="12.75" customHeight="1" x14ac:dyDescent="0.25">
      <c r="A45" s="443"/>
      <c r="B45" s="444"/>
      <c r="C45" s="444"/>
      <c r="D45" s="444"/>
      <c r="E45" s="445"/>
      <c r="F45" s="444"/>
      <c r="G45" s="444"/>
      <c r="H45" s="444"/>
      <c r="I45" s="445"/>
      <c r="J45" s="444"/>
      <c r="K45" s="444"/>
      <c r="L45" s="2"/>
    </row>
    <row r="46" spans="1:12" ht="19.5" customHeight="1" x14ac:dyDescent="0.25">
      <c r="A46" s="432" t="s">
        <v>103</v>
      </c>
      <c r="B46" s="434"/>
      <c r="C46" s="435"/>
      <c r="D46" s="435"/>
      <c r="E46" s="435"/>
      <c r="F46" s="435"/>
      <c r="G46" s="435"/>
      <c r="H46" s="435"/>
      <c r="I46" s="435"/>
      <c r="J46" s="435"/>
      <c r="K46" s="436"/>
      <c r="L46" s="6"/>
    </row>
    <row r="47" spans="1:12" ht="19.5" customHeight="1" x14ac:dyDescent="0.25">
      <c r="A47" s="433"/>
      <c r="B47" s="437"/>
      <c r="C47" s="438"/>
      <c r="D47" s="438"/>
      <c r="E47" s="438"/>
      <c r="F47" s="438"/>
      <c r="G47" s="438"/>
      <c r="H47" s="438"/>
      <c r="I47" s="438"/>
      <c r="J47" s="438"/>
      <c r="K47" s="439"/>
      <c r="L47" s="6"/>
    </row>
    <row r="48" spans="1:12" ht="19.5" customHeight="1" x14ac:dyDescent="0.25">
      <c r="A48" s="433"/>
      <c r="B48" s="437"/>
      <c r="C48" s="438"/>
      <c r="D48" s="438"/>
      <c r="E48" s="438"/>
      <c r="F48" s="438"/>
      <c r="G48" s="438"/>
      <c r="H48" s="438"/>
      <c r="I48" s="438"/>
      <c r="J48" s="438"/>
      <c r="K48" s="439"/>
      <c r="L48" s="6"/>
    </row>
    <row r="49" spans="1:12" ht="19.5" customHeight="1" x14ac:dyDescent="0.25">
      <c r="A49" s="433"/>
      <c r="B49" s="437"/>
      <c r="C49" s="438"/>
      <c r="D49" s="438"/>
      <c r="E49" s="438"/>
      <c r="F49" s="438"/>
      <c r="G49" s="438"/>
      <c r="H49" s="438"/>
      <c r="I49" s="438"/>
      <c r="J49" s="438"/>
      <c r="K49" s="439"/>
      <c r="L49" s="6"/>
    </row>
    <row r="50" spans="1:12" ht="10.5" customHeight="1" x14ac:dyDescent="0.25">
      <c r="A50" s="433"/>
      <c r="B50" s="437"/>
      <c r="C50" s="438"/>
      <c r="D50" s="438"/>
      <c r="E50" s="438"/>
      <c r="F50" s="438"/>
      <c r="G50" s="438"/>
      <c r="H50" s="438"/>
      <c r="I50" s="438"/>
      <c r="J50" s="438"/>
      <c r="K50" s="439"/>
      <c r="L50" s="6"/>
    </row>
    <row r="51" spans="1:12" ht="11.25" customHeight="1" x14ac:dyDescent="0.25">
      <c r="A51" s="433"/>
      <c r="B51" s="437"/>
      <c r="C51" s="438"/>
      <c r="D51" s="438"/>
      <c r="E51" s="438"/>
      <c r="F51" s="438"/>
      <c r="G51" s="438"/>
      <c r="H51" s="438"/>
      <c r="I51" s="438"/>
      <c r="J51" s="438"/>
      <c r="K51" s="439"/>
      <c r="L51" s="6"/>
    </row>
    <row r="52" spans="1:12" ht="12.75" customHeight="1" x14ac:dyDescent="0.25">
      <c r="A52" s="433"/>
      <c r="B52" s="437"/>
      <c r="C52" s="438"/>
      <c r="D52" s="438"/>
      <c r="E52" s="438"/>
      <c r="F52" s="438"/>
      <c r="G52" s="438"/>
      <c r="H52" s="438"/>
      <c r="I52" s="438"/>
      <c r="J52" s="438"/>
      <c r="K52" s="439"/>
      <c r="L52" s="6"/>
    </row>
    <row r="53" spans="1:12" ht="8.15" customHeight="1" x14ac:dyDescent="0.25">
      <c r="A53" s="433"/>
      <c r="B53" s="437"/>
      <c r="C53" s="438"/>
      <c r="D53" s="438"/>
      <c r="E53" s="438"/>
      <c r="F53" s="438"/>
      <c r="G53" s="438"/>
      <c r="H53" s="438"/>
      <c r="I53" s="438"/>
      <c r="J53" s="438"/>
      <c r="K53" s="439"/>
      <c r="L53" s="6"/>
    </row>
    <row r="54" spans="1:12" ht="8.15" customHeight="1" x14ac:dyDescent="0.25">
      <c r="A54" s="433"/>
      <c r="B54" s="437"/>
      <c r="C54" s="438"/>
      <c r="D54" s="438"/>
      <c r="E54" s="438"/>
      <c r="F54" s="438"/>
      <c r="G54" s="438"/>
      <c r="H54" s="438"/>
      <c r="I54" s="438"/>
      <c r="J54" s="438"/>
      <c r="K54" s="439"/>
      <c r="L54" s="6"/>
    </row>
    <row r="55" spans="1:12" ht="8.15" customHeight="1" x14ac:dyDescent="0.25">
      <c r="A55" s="433"/>
      <c r="B55" s="440"/>
      <c r="C55" s="441"/>
      <c r="D55" s="441"/>
      <c r="E55" s="441"/>
      <c r="F55" s="441"/>
      <c r="G55" s="441"/>
      <c r="H55" s="441"/>
      <c r="I55" s="441"/>
      <c r="J55" s="441"/>
      <c r="K55" s="442"/>
      <c r="L55" s="6"/>
    </row>
    <row r="56" spans="1:12" ht="12.75" customHeight="1" x14ac:dyDescent="0.25">
      <c r="A56" s="2"/>
      <c r="B56" s="198"/>
      <c r="C56" s="151"/>
      <c r="D56" s="151"/>
      <c r="E56" s="151"/>
      <c r="F56" s="151"/>
      <c r="G56" s="151"/>
      <c r="H56" s="151"/>
      <c r="I56" s="151"/>
      <c r="J56" s="151"/>
      <c r="K56" s="151"/>
      <c r="L56" s="2"/>
    </row>
  </sheetData>
  <mergeCells count="54"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ageMargins left="0.35433100000000001" right="0.31496099999999999" top="0.472441" bottom="0.4" header="0.472441" footer="0.2"/>
  <pageSetup scale="67" orientation="portrait" r:id="rId1"/>
  <headerFooter>
    <oddHeader>&amp;L&amp;"Arial,Regular"&amp;10&amp;K000000APPENDIX 2</oddHeader>
    <oddFooter>&amp;L&amp;"Arial,Regular"&amp;10&amp;K0000002015-02-24-rp-accs-cs-version-excel-with-amended-cell.xlsx / Notes&amp;C&amp;"Helvetica Neue,Regular"&amp;12&amp;K000000&amp;P&amp;R&amp;"Arial,Regular"&amp;10&amp;K000000December 2007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8"/>
  <sheetViews>
    <sheetView showGridLines="0" topLeftCell="A52" workbookViewId="0">
      <selection activeCell="N18" sqref="N18"/>
    </sheetView>
  </sheetViews>
  <sheetFormatPr defaultColWidth="8.81640625" defaultRowHeight="13.5" customHeight="1" x14ac:dyDescent="0.25"/>
  <cols>
    <col min="1" max="1" width="49" style="1" customWidth="1"/>
    <col min="2" max="2" width="1.453125" style="1" customWidth="1"/>
    <col min="3" max="3" width="15.453125" style="1" customWidth="1"/>
    <col min="4" max="4" width="1.7265625" style="1" customWidth="1"/>
    <col min="5" max="5" width="15.453125" style="1" customWidth="1"/>
    <col min="6" max="6" width="1.453125" style="1" customWidth="1"/>
    <col min="7" max="7" width="15.453125" style="1" customWidth="1"/>
    <col min="8" max="8" width="1.453125" style="1" customWidth="1"/>
    <col min="9" max="9" width="15.453125" style="1" customWidth="1"/>
    <col min="10" max="10" width="1.453125" style="1" customWidth="1"/>
    <col min="11" max="11" width="14.7265625" style="1" customWidth="1"/>
    <col min="12" max="12" width="1.7265625" style="1" customWidth="1"/>
    <col min="13" max="13" width="14.7265625" style="1" customWidth="1"/>
    <col min="14" max="14" width="9.1796875" style="1" customWidth="1"/>
    <col min="15" max="15" width="8.81640625" style="1" customWidth="1"/>
    <col min="16" max="16384" width="8.81640625" style="1"/>
  </cols>
  <sheetData>
    <row r="1" spans="1:14" ht="27.75" customHeight="1" x14ac:dyDescent="0.4">
      <c r="A1" s="2"/>
      <c r="B1" s="2"/>
      <c r="C1" s="398" t="str">
        <f>'R&amp;P Accounts'!B2</f>
        <v>Beechgrove Sports Partnership</v>
      </c>
      <c r="D1" s="402"/>
      <c r="E1" s="402"/>
      <c r="F1" s="402"/>
      <c r="G1" s="402"/>
      <c r="H1" s="402"/>
      <c r="I1" s="402"/>
      <c r="J1" s="402"/>
      <c r="K1" s="402"/>
      <c r="L1" s="2"/>
      <c r="M1" s="398" t="str">
        <f>'R&amp;P Accounts'!L2</f>
        <v>SC045174</v>
      </c>
      <c r="N1" s="399"/>
    </row>
    <row r="2" spans="1:14" ht="10.5" customHeight="1" x14ac:dyDescent="0.2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8"/>
      <c r="N2" s="2"/>
    </row>
    <row r="3" spans="1:14" ht="26.25" customHeight="1" x14ac:dyDescent="0.25">
      <c r="A3" s="185" t="s">
        <v>104</v>
      </c>
      <c r="B3" s="106"/>
      <c r="C3" s="105"/>
      <c r="D3" s="106"/>
      <c r="E3" s="106"/>
      <c r="F3" s="106"/>
      <c r="G3" s="106"/>
      <c r="H3" s="186"/>
      <c r="I3" s="186"/>
      <c r="J3" s="186"/>
      <c r="K3" s="186"/>
      <c r="L3" s="106"/>
      <c r="M3" s="108"/>
      <c r="N3" s="15"/>
    </row>
    <row r="4" spans="1:14" ht="15" customHeight="1" x14ac:dyDescent="0.25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134"/>
      <c r="N4" s="2"/>
    </row>
    <row r="5" spans="1:14" ht="20.149999999999999" customHeight="1" x14ac:dyDescent="0.25">
      <c r="A5" s="457" t="s">
        <v>105</v>
      </c>
      <c r="B5" s="458"/>
      <c r="C5" s="458"/>
      <c r="D5" s="458"/>
      <c r="E5" s="458"/>
      <c r="F5" s="458"/>
      <c r="G5" s="458"/>
      <c r="H5" s="458"/>
      <c r="I5" s="458"/>
      <c r="J5" s="458"/>
      <c r="K5" s="458"/>
      <c r="L5" s="458"/>
      <c r="M5" s="2"/>
      <c r="N5" s="2"/>
    </row>
    <row r="6" spans="1:14" ht="20.149999999999999" customHeight="1" x14ac:dyDescent="0.2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"/>
      <c r="N6" s="2"/>
    </row>
    <row r="7" spans="1:14" ht="20.149999999999999" customHeight="1" x14ac:dyDescent="0.25">
      <c r="A7" s="199" t="s">
        <v>106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"/>
    </row>
    <row r="8" spans="1:14" ht="40.5" customHeight="1" x14ac:dyDescent="0.25">
      <c r="A8" s="2"/>
      <c r="B8" s="2"/>
      <c r="C8" s="201" t="s">
        <v>54</v>
      </c>
      <c r="D8" s="202"/>
      <c r="E8" s="201" t="s">
        <v>55</v>
      </c>
      <c r="F8" s="203"/>
      <c r="G8" s="201" t="s">
        <v>11</v>
      </c>
      <c r="H8" s="203"/>
      <c r="I8" s="201" t="s">
        <v>56</v>
      </c>
      <c r="J8" s="203"/>
      <c r="K8" s="201" t="s">
        <v>57</v>
      </c>
      <c r="L8" s="203"/>
      <c r="M8" s="201" t="s">
        <v>58</v>
      </c>
      <c r="N8" s="2"/>
    </row>
    <row r="9" spans="1:14" ht="20.149999999999999" customHeight="1" x14ac:dyDescent="0.25">
      <c r="A9" s="204"/>
      <c r="B9" s="5"/>
      <c r="C9" s="116" t="s">
        <v>15</v>
      </c>
      <c r="D9" s="2"/>
      <c r="E9" s="116" t="s">
        <v>15</v>
      </c>
      <c r="F9" s="117"/>
      <c r="G9" s="116" t="s">
        <v>15</v>
      </c>
      <c r="H9" s="117"/>
      <c r="I9" s="116" t="s">
        <v>15</v>
      </c>
      <c r="J9" s="117"/>
      <c r="K9" s="116" t="s">
        <v>15</v>
      </c>
      <c r="L9" s="117"/>
      <c r="M9" s="116" t="s">
        <v>15</v>
      </c>
      <c r="N9" s="2"/>
    </row>
    <row r="10" spans="1:14" ht="16.5" customHeight="1" x14ac:dyDescent="0.3">
      <c r="A10" s="205"/>
      <c r="B10" s="144"/>
      <c r="C10" s="35"/>
      <c r="D10" s="206"/>
      <c r="E10" s="35"/>
      <c r="F10" s="206"/>
      <c r="G10" s="35"/>
      <c r="H10" s="206"/>
      <c r="I10" s="35"/>
      <c r="J10" s="206"/>
      <c r="K10" s="35">
        <f>SUM(C10:I10)</f>
        <v>0</v>
      </c>
      <c r="L10" s="206"/>
      <c r="M10" s="207"/>
      <c r="N10" s="6"/>
    </row>
    <row r="11" spans="1:14" ht="16.5" customHeight="1" x14ac:dyDescent="0.3">
      <c r="A11" s="302" t="s">
        <v>154</v>
      </c>
      <c r="B11" s="144"/>
      <c r="C11" s="35"/>
      <c r="D11" s="206"/>
      <c r="E11" s="35"/>
      <c r="F11" s="206"/>
      <c r="G11" s="35"/>
      <c r="H11" s="206"/>
      <c r="I11" s="35"/>
      <c r="J11" s="206"/>
      <c r="K11" s="35">
        <f>SUM(C11:I11)</f>
        <v>0</v>
      </c>
      <c r="L11" s="206"/>
      <c r="M11" s="207">
        <v>0</v>
      </c>
      <c r="N11" s="6"/>
    </row>
    <row r="12" spans="1:14" ht="16.5" customHeight="1" x14ac:dyDescent="0.3">
      <c r="A12" s="302" t="s">
        <v>155</v>
      </c>
      <c r="B12" s="144"/>
      <c r="C12" s="35"/>
      <c r="D12" s="206"/>
      <c r="E12" s="35"/>
      <c r="F12" s="206"/>
      <c r="G12" s="35"/>
      <c r="H12" s="206"/>
      <c r="I12" s="35"/>
      <c r="J12" s="206"/>
      <c r="K12" s="35">
        <f>SUM(C12:I12)</f>
        <v>0</v>
      </c>
      <c r="L12" s="206"/>
      <c r="M12" s="207">
        <v>0</v>
      </c>
      <c r="N12" s="6"/>
    </row>
    <row r="13" spans="1:14" ht="16.5" customHeight="1" x14ac:dyDescent="0.3">
      <c r="A13" s="208"/>
      <c r="B13" s="209"/>
      <c r="C13" s="35"/>
      <c r="D13" s="206"/>
      <c r="E13" s="35"/>
      <c r="F13" s="206"/>
      <c r="G13" s="35"/>
      <c r="H13" s="206"/>
      <c r="I13" s="35"/>
      <c r="J13" s="206"/>
      <c r="K13" s="35">
        <f>SUM(C13:I13)</f>
        <v>0</v>
      </c>
      <c r="L13" s="210"/>
      <c r="M13" s="207"/>
      <c r="N13" s="6"/>
    </row>
    <row r="14" spans="1:14" ht="20.25" customHeight="1" x14ac:dyDescent="0.25">
      <c r="A14" s="211" t="s">
        <v>69</v>
      </c>
      <c r="B14" s="212"/>
      <c r="C14" s="213">
        <f>SUM(C10:C13)</f>
        <v>0</v>
      </c>
      <c r="D14" s="214"/>
      <c r="E14" s="213">
        <f>SUM(E10:E13)</f>
        <v>0</v>
      </c>
      <c r="F14" s="214"/>
      <c r="G14" s="213">
        <f>SUM(G10:G13)</f>
        <v>0</v>
      </c>
      <c r="H14" s="214"/>
      <c r="I14" s="213">
        <f>SUM(I10:I13)</f>
        <v>0</v>
      </c>
      <c r="J14" s="214"/>
      <c r="K14" s="213">
        <f>SUM(K10:K13)</f>
        <v>0</v>
      </c>
      <c r="L14" s="215"/>
      <c r="M14" s="213">
        <f>SUM(M10:M13)</f>
        <v>0</v>
      </c>
      <c r="N14" s="42"/>
    </row>
    <row r="15" spans="1:14" ht="13.5" customHeight="1" x14ac:dyDescent="0.25">
      <c r="A15" s="200"/>
      <c r="B15" s="200"/>
      <c r="C15" s="216"/>
      <c r="D15" s="200"/>
      <c r="E15" s="216"/>
      <c r="F15" s="200"/>
      <c r="G15" s="216"/>
      <c r="H15" s="200"/>
      <c r="I15" s="216"/>
      <c r="J15" s="200"/>
      <c r="K15" s="216"/>
      <c r="L15" s="200"/>
      <c r="M15" s="168"/>
      <c r="N15" s="2"/>
    </row>
    <row r="16" spans="1:14" ht="15" customHeight="1" x14ac:dyDescent="0.25">
      <c r="A16" s="200"/>
      <c r="B16" s="200"/>
      <c r="C16" s="217">
        <f>IF('R&amp;P Accounts'!B12-C14=0,0,"reference error")</f>
        <v>0</v>
      </c>
      <c r="D16" s="217"/>
      <c r="E16" s="217">
        <f>IF('R&amp;P Accounts'!D12-E14=0,0,"reference error")</f>
        <v>0</v>
      </c>
      <c r="F16" s="217">
        <f>IF('R&amp;P Accounts'!E12-F14=0,0,"reference error")</f>
        <v>0</v>
      </c>
      <c r="G16" s="217">
        <f>IF('R&amp;P Accounts'!F12-G14=0,0,"reference error")</f>
        <v>0</v>
      </c>
      <c r="H16" s="217">
        <f>IF('R&amp;P Accounts'!G12-H14=0,0,"reference error")</f>
        <v>0</v>
      </c>
      <c r="I16" s="217">
        <f>IF('R&amp;P Accounts'!H12-I14=0,0,"reference error")</f>
        <v>0</v>
      </c>
      <c r="J16" s="217">
        <f>IF('R&amp;P Accounts'!I12-J14=0,0,"reference error")</f>
        <v>0</v>
      </c>
      <c r="K16" s="217">
        <f>IF('R&amp;P Accounts'!J12-K14=0,0,"reference error")</f>
        <v>0</v>
      </c>
      <c r="L16" s="217">
        <f>IF('R&amp;P Accounts'!K12-L14=0,0,"reference error")</f>
        <v>0</v>
      </c>
      <c r="M16" s="217">
        <f>IF('R&amp;P Accounts'!L12-M14=0,0,"reference error")</f>
        <v>0</v>
      </c>
      <c r="N16" s="2"/>
    </row>
    <row r="17" spans="1:14" ht="13.5" customHeight="1" x14ac:dyDescent="0.25">
      <c r="A17" s="200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"/>
      <c r="N17" s="2"/>
    </row>
    <row r="18" spans="1:14" ht="20.149999999999999" customHeight="1" x14ac:dyDescent="0.25">
      <c r="A18" s="457" t="s">
        <v>107</v>
      </c>
      <c r="B18" s="458"/>
      <c r="C18" s="458"/>
      <c r="D18" s="458"/>
      <c r="E18" s="458"/>
      <c r="F18" s="458"/>
      <c r="G18" s="458"/>
      <c r="H18" s="458"/>
      <c r="I18" s="458"/>
      <c r="J18" s="458"/>
      <c r="K18" s="458"/>
      <c r="L18" s="458"/>
      <c r="M18" s="458"/>
      <c r="N18" s="2"/>
    </row>
    <row r="19" spans="1:14" ht="20.149999999999999" customHeight="1" x14ac:dyDescent="0.25">
      <c r="A19" s="2"/>
      <c r="B19" s="2"/>
      <c r="C19" s="201" t="s">
        <v>54</v>
      </c>
      <c r="D19" s="202"/>
      <c r="E19" s="201" t="s">
        <v>55</v>
      </c>
      <c r="F19" s="203"/>
      <c r="G19" s="218"/>
      <c r="H19" s="203"/>
      <c r="I19" s="218"/>
      <c r="J19" s="203"/>
      <c r="K19" s="201" t="s">
        <v>57</v>
      </c>
      <c r="L19" s="203"/>
      <c r="M19" s="201" t="s">
        <v>58</v>
      </c>
      <c r="N19" s="2"/>
    </row>
    <row r="20" spans="1:14" ht="20.149999999999999" customHeight="1" x14ac:dyDescent="0.25">
      <c r="A20" s="204"/>
      <c r="B20" s="5"/>
      <c r="C20" s="116" t="s">
        <v>15</v>
      </c>
      <c r="D20" s="2"/>
      <c r="E20" s="116" t="s">
        <v>15</v>
      </c>
      <c r="F20" s="117"/>
      <c r="G20" s="156"/>
      <c r="H20" s="117"/>
      <c r="I20" s="156"/>
      <c r="J20" s="117"/>
      <c r="K20" s="116" t="s">
        <v>15</v>
      </c>
      <c r="L20" s="117"/>
      <c r="M20" s="116" t="s">
        <v>15</v>
      </c>
      <c r="N20" s="2"/>
    </row>
    <row r="21" spans="1:14" ht="20.149999999999999" customHeight="1" x14ac:dyDescent="0.3">
      <c r="A21" s="205" t="s">
        <v>146</v>
      </c>
      <c r="B21" s="144"/>
      <c r="C21" s="35"/>
      <c r="D21" s="206"/>
      <c r="E21" s="35"/>
      <c r="F21" s="219"/>
      <c r="G21" s="220"/>
      <c r="H21" s="220"/>
      <c r="I21" s="220"/>
      <c r="J21" s="221"/>
      <c r="K21" s="35"/>
      <c r="L21" s="206"/>
      <c r="M21" s="207">
        <v>0</v>
      </c>
      <c r="N21" s="6"/>
    </row>
    <row r="22" spans="1:14" ht="20.149999999999999" customHeight="1" x14ac:dyDescent="0.3">
      <c r="A22" s="222" t="s">
        <v>139</v>
      </c>
      <c r="B22" s="144"/>
      <c r="C22" s="35"/>
      <c r="D22" s="206"/>
      <c r="E22" s="35"/>
      <c r="F22" s="219"/>
      <c r="G22" s="220"/>
      <c r="H22" s="220"/>
      <c r="I22" s="220"/>
      <c r="J22" s="221"/>
      <c r="K22" s="35"/>
      <c r="L22" s="206"/>
      <c r="M22" s="207"/>
      <c r="N22" s="6"/>
    </row>
    <row r="23" spans="1:14" ht="20.149999999999999" customHeight="1" x14ac:dyDescent="0.3">
      <c r="A23" s="222" t="s">
        <v>147</v>
      </c>
      <c r="B23" s="144"/>
      <c r="C23" s="35"/>
      <c r="D23" s="206"/>
      <c r="E23" s="35"/>
      <c r="F23" s="219"/>
      <c r="G23" s="220"/>
      <c r="H23" s="220"/>
      <c r="I23" s="220"/>
      <c r="J23" s="221"/>
      <c r="K23" s="35"/>
      <c r="L23" s="206"/>
      <c r="M23" s="207">
        <v>0</v>
      </c>
      <c r="N23" s="6"/>
    </row>
    <row r="24" spans="1:14" ht="20.149999999999999" customHeight="1" x14ac:dyDescent="0.3">
      <c r="A24" s="222" t="s">
        <v>148</v>
      </c>
      <c r="B24" s="144"/>
      <c r="C24" s="35"/>
      <c r="D24" s="206"/>
      <c r="E24" s="35"/>
      <c r="F24" s="219"/>
      <c r="G24" s="220"/>
      <c r="H24" s="220"/>
      <c r="I24" s="220"/>
      <c r="J24" s="221"/>
      <c r="K24" s="35"/>
      <c r="L24" s="206"/>
      <c r="M24" s="207">
        <v>0</v>
      </c>
      <c r="N24" s="6"/>
    </row>
    <row r="25" spans="1:14" ht="20.149999999999999" customHeight="1" x14ac:dyDescent="0.3">
      <c r="A25" s="222" t="s">
        <v>149</v>
      </c>
      <c r="B25" s="144"/>
      <c r="C25" s="35"/>
      <c r="D25" s="206"/>
      <c r="E25" s="35"/>
      <c r="F25" s="219"/>
      <c r="G25" s="220"/>
      <c r="H25" s="220"/>
      <c r="I25" s="220"/>
      <c r="J25" s="221"/>
      <c r="K25" s="35"/>
      <c r="L25" s="206"/>
      <c r="M25" s="207">
        <v>0</v>
      </c>
      <c r="N25" s="6"/>
    </row>
    <row r="26" spans="1:14" ht="20.149999999999999" customHeight="1" x14ac:dyDescent="0.3">
      <c r="A26" s="303" t="s">
        <v>158</v>
      </c>
      <c r="B26" s="144"/>
      <c r="C26" s="35"/>
      <c r="D26" s="206"/>
      <c r="E26" s="35"/>
      <c r="F26" s="219"/>
      <c r="G26" s="220"/>
      <c r="H26" s="220"/>
      <c r="I26" s="220"/>
      <c r="J26" s="221"/>
      <c r="K26" s="35"/>
      <c r="L26" s="206"/>
      <c r="M26" s="207">
        <v>0</v>
      </c>
      <c r="N26" s="6"/>
    </row>
    <row r="27" spans="1:14" ht="20.149999999999999" customHeight="1" x14ac:dyDescent="0.3">
      <c r="A27" s="222" t="s">
        <v>150</v>
      </c>
      <c r="B27" s="144"/>
      <c r="C27" s="35"/>
      <c r="D27" s="206"/>
      <c r="E27" s="35"/>
      <c r="F27" s="219"/>
      <c r="G27" s="220"/>
      <c r="H27" s="220"/>
      <c r="I27" s="220"/>
      <c r="J27" s="221"/>
      <c r="K27" s="35"/>
      <c r="L27" s="206"/>
      <c r="M27" s="207">
        <v>0</v>
      </c>
      <c r="N27" s="6"/>
    </row>
    <row r="28" spans="1:14" ht="20.149999999999999" customHeight="1" x14ac:dyDescent="0.3">
      <c r="A28" s="222" t="s">
        <v>151</v>
      </c>
      <c r="B28" s="144"/>
      <c r="C28" s="35"/>
      <c r="D28" s="206"/>
      <c r="E28" s="35"/>
      <c r="F28" s="219"/>
      <c r="G28" s="220"/>
      <c r="H28" s="220"/>
      <c r="I28" s="220"/>
      <c r="J28" s="221"/>
      <c r="K28" s="35"/>
      <c r="L28" s="206"/>
      <c r="M28" s="207">
        <v>0</v>
      </c>
      <c r="N28" s="6"/>
    </row>
    <row r="29" spans="1:14" ht="20.149999999999999" customHeight="1" x14ac:dyDescent="0.3">
      <c r="A29" s="222"/>
      <c r="B29" s="144"/>
      <c r="C29" s="35"/>
      <c r="D29" s="206"/>
      <c r="E29" s="35"/>
      <c r="F29" s="219"/>
      <c r="G29" s="220"/>
      <c r="H29" s="220"/>
      <c r="I29" s="220"/>
      <c r="J29" s="221"/>
      <c r="K29" s="35">
        <f>SUM(C29:I29)</f>
        <v>0</v>
      </c>
      <c r="L29" s="206"/>
      <c r="M29" s="207"/>
      <c r="N29" s="6"/>
    </row>
    <row r="30" spans="1:14" ht="20.149999999999999" customHeight="1" x14ac:dyDescent="0.3">
      <c r="A30" s="223"/>
      <c r="B30" s="209"/>
      <c r="C30" s="35"/>
      <c r="D30" s="206"/>
      <c r="E30" s="35"/>
      <c r="F30" s="219"/>
      <c r="G30" s="220"/>
      <c r="H30" s="220"/>
      <c r="I30" s="220"/>
      <c r="J30" s="221"/>
      <c r="K30" s="35">
        <f>SUM(C30:I30)</f>
        <v>0</v>
      </c>
      <c r="L30" s="455"/>
      <c r="M30" s="207"/>
      <c r="N30" s="6"/>
    </row>
    <row r="31" spans="1:14" ht="20.149999999999999" customHeight="1" x14ac:dyDescent="0.25">
      <c r="A31" s="211" t="s">
        <v>69</v>
      </c>
      <c r="B31" s="212"/>
      <c r="C31" s="213">
        <f>SUM(C21:C30)</f>
        <v>0</v>
      </c>
      <c r="D31" s="214"/>
      <c r="E31" s="213">
        <f>SUM(E21:E30)</f>
        <v>0</v>
      </c>
      <c r="F31" s="224"/>
      <c r="G31" s="220"/>
      <c r="H31" s="220"/>
      <c r="I31" s="220"/>
      <c r="J31" s="225"/>
      <c r="K31" s="213">
        <f>SUM(K21:K30)</f>
        <v>0</v>
      </c>
      <c r="L31" s="456"/>
      <c r="M31" s="213">
        <f>SUM(M21:M30)</f>
        <v>0</v>
      </c>
      <c r="N31" s="42"/>
    </row>
    <row r="32" spans="1:14" ht="12" customHeight="1" x14ac:dyDescent="0.25">
      <c r="A32" s="200"/>
      <c r="B32" s="200"/>
      <c r="C32" s="216"/>
      <c r="D32" s="200"/>
      <c r="E32" s="216"/>
      <c r="F32" s="200"/>
      <c r="G32" s="200"/>
      <c r="H32" s="200"/>
      <c r="I32" s="200"/>
      <c r="J32" s="200"/>
      <c r="K32" s="216"/>
      <c r="L32" s="200"/>
      <c r="M32" s="168"/>
      <c r="N32" s="2"/>
    </row>
    <row r="33" spans="1:14" ht="13.5" customHeight="1" x14ac:dyDescent="0.25">
      <c r="A33" s="200"/>
      <c r="B33" s="200"/>
      <c r="C33" s="217">
        <f>IF('R&amp;P Accounts'!B14-C31=0,0,"reference error")</f>
        <v>0</v>
      </c>
      <c r="D33" s="217"/>
      <c r="E33" s="217">
        <f>IF('R&amp;P Accounts'!D14-E31=0,0,"reference error")</f>
        <v>0</v>
      </c>
      <c r="F33" s="217">
        <f>IF('R&amp;P Accounts'!E14-F31=0,0,"reference error")</f>
        <v>0</v>
      </c>
      <c r="G33" s="217"/>
      <c r="H33" s="217"/>
      <c r="I33" s="217"/>
      <c r="J33" s="217">
        <f>IF('R&amp;P Accounts'!I14-J31=0,0,"reference error")</f>
        <v>0</v>
      </c>
      <c r="K33" s="217">
        <f>IF('R&amp;P Accounts'!J14-K31=0,0,"reference error")</f>
        <v>0</v>
      </c>
      <c r="L33" s="217">
        <f>IF('R&amp;P Accounts'!K14-L31=0,0,"reference error")</f>
        <v>0</v>
      </c>
      <c r="M33" s="217">
        <f>IF('R&amp;P Accounts'!L14-M31=0,0,"reference error")</f>
        <v>0</v>
      </c>
      <c r="N33" s="2"/>
    </row>
    <row r="34" spans="1:14" ht="11.25" customHeight="1" x14ac:dyDescent="0.25">
      <c r="A34" s="200"/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"/>
      <c r="N34" s="2"/>
    </row>
    <row r="35" spans="1:14" ht="20.149999999999999" customHeight="1" x14ac:dyDescent="0.25">
      <c r="A35" s="457" t="s">
        <v>108</v>
      </c>
      <c r="B35" s="458"/>
      <c r="C35" s="458"/>
      <c r="D35" s="458"/>
      <c r="E35" s="458"/>
      <c r="F35" s="458"/>
      <c r="G35" s="458"/>
      <c r="H35" s="458"/>
      <c r="I35" s="458"/>
      <c r="J35" s="458"/>
      <c r="K35" s="458"/>
      <c r="L35" s="458"/>
      <c r="M35" s="2"/>
      <c r="N35" s="2"/>
    </row>
    <row r="36" spans="1:14" ht="40.5" customHeight="1" x14ac:dyDescent="0.25">
      <c r="A36" s="2"/>
      <c r="B36" s="2"/>
      <c r="C36" s="201" t="s">
        <v>54</v>
      </c>
      <c r="D36" s="202"/>
      <c r="E36" s="201" t="s">
        <v>55</v>
      </c>
      <c r="F36" s="203"/>
      <c r="G36" s="201" t="s">
        <v>11</v>
      </c>
      <c r="H36" s="203"/>
      <c r="I36" s="201" t="s">
        <v>56</v>
      </c>
      <c r="J36" s="203"/>
      <c r="K36" s="201" t="s">
        <v>57</v>
      </c>
      <c r="L36" s="203"/>
      <c r="M36" s="201" t="s">
        <v>58</v>
      </c>
      <c r="N36" s="2"/>
    </row>
    <row r="37" spans="1:14" ht="20.149999999999999" customHeight="1" x14ac:dyDescent="0.25">
      <c r="A37" s="204"/>
      <c r="B37" s="5"/>
      <c r="C37" s="116" t="s">
        <v>15</v>
      </c>
      <c r="D37" s="2"/>
      <c r="E37" s="116" t="s">
        <v>15</v>
      </c>
      <c r="F37" s="117"/>
      <c r="G37" s="116" t="s">
        <v>15</v>
      </c>
      <c r="H37" s="117"/>
      <c r="I37" s="116" t="s">
        <v>15</v>
      </c>
      <c r="J37" s="117"/>
      <c r="K37" s="116" t="s">
        <v>15</v>
      </c>
      <c r="L37" s="117"/>
      <c r="M37" s="116" t="s">
        <v>15</v>
      </c>
      <c r="N37" s="2"/>
    </row>
    <row r="38" spans="1:14" ht="16.5" customHeight="1" x14ac:dyDescent="0.3">
      <c r="A38" s="302" t="s">
        <v>156</v>
      </c>
      <c r="B38" s="144"/>
      <c r="C38" s="35">
        <f>2995+380</f>
        <v>3375</v>
      </c>
      <c r="D38" s="206"/>
      <c r="E38" s="35"/>
      <c r="F38" s="206"/>
      <c r="G38" s="35"/>
      <c r="H38" s="206"/>
      <c r="I38" s="35"/>
      <c r="J38" s="206"/>
      <c r="K38" s="35">
        <f t="shared" ref="K38:K45" si="0">SUM(C38:I38)</f>
        <v>3375</v>
      </c>
      <c r="L38" s="206"/>
      <c r="M38" s="207">
        <v>2774</v>
      </c>
      <c r="N38" s="6"/>
    </row>
    <row r="39" spans="1:14" ht="16.5" customHeight="1" x14ac:dyDescent="0.3">
      <c r="A39" s="302" t="s">
        <v>159</v>
      </c>
      <c r="B39" s="144"/>
      <c r="C39" s="35">
        <v>60</v>
      </c>
      <c r="D39" s="206"/>
      <c r="E39" s="35"/>
      <c r="F39" s="206"/>
      <c r="G39" s="35"/>
      <c r="H39" s="206"/>
      <c r="I39" s="35"/>
      <c r="J39" s="206"/>
      <c r="K39" s="35">
        <f t="shared" si="0"/>
        <v>60</v>
      </c>
      <c r="L39" s="206"/>
      <c r="M39" s="207">
        <v>80</v>
      </c>
      <c r="N39" s="6"/>
    </row>
    <row r="40" spans="1:14" ht="16.5" customHeight="1" x14ac:dyDescent="0.3">
      <c r="A40" s="205"/>
      <c r="B40" s="144"/>
      <c r="C40" s="35"/>
      <c r="D40" s="206"/>
      <c r="E40" s="35"/>
      <c r="F40" s="206"/>
      <c r="G40" s="35"/>
      <c r="H40" s="206"/>
      <c r="I40" s="35"/>
      <c r="J40" s="206"/>
      <c r="K40" s="35">
        <f t="shared" si="0"/>
        <v>0</v>
      </c>
      <c r="L40" s="206"/>
      <c r="M40" s="207"/>
      <c r="N40" s="6"/>
    </row>
    <row r="41" spans="1:14" ht="16.5" customHeight="1" x14ac:dyDescent="0.3">
      <c r="A41" s="222"/>
      <c r="B41" s="144"/>
      <c r="C41" s="35"/>
      <c r="D41" s="206"/>
      <c r="E41" s="35"/>
      <c r="F41" s="206"/>
      <c r="G41" s="35"/>
      <c r="H41" s="206"/>
      <c r="I41" s="35"/>
      <c r="J41" s="206"/>
      <c r="K41" s="35">
        <f t="shared" si="0"/>
        <v>0</v>
      </c>
      <c r="L41" s="206"/>
      <c r="M41" s="207"/>
      <c r="N41" s="6"/>
    </row>
    <row r="42" spans="1:14" ht="16.5" customHeight="1" x14ac:dyDescent="0.3">
      <c r="A42" s="222"/>
      <c r="B42" s="144"/>
      <c r="C42" s="35"/>
      <c r="D42" s="206"/>
      <c r="E42" s="35"/>
      <c r="F42" s="206"/>
      <c r="G42" s="35"/>
      <c r="H42" s="206"/>
      <c r="I42" s="35"/>
      <c r="J42" s="206"/>
      <c r="K42" s="35">
        <f t="shared" si="0"/>
        <v>0</v>
      </c>
      <c r="L42" s="206"/>
      <c r="M42" s="207"/>
      <c r="N42" s="6"/>
    </row>
    <row r="43" spans="1:14" ht="16.5" customHeight="1" x14ac:dyDescent="0.3">
      <c r="A43" s="222"/>
      <c r="B43" s="144"/>
      <c r="C43" s="35"/>
      <c r="D43" s="206"/>
      <c r="E43" s="35"/>
      <c r="F43" s="206"/>
      <c r="G43" s="35"/>
      <c r="H43" s="206"/>
      <c r="I43" s="35"/>
      <c r="J43" s="206"/>
      <c r="K43" s="35">
        <f t="shared" si="0"/>
        <v>0</v>
      </c>
      <c r="L43" s="206"/>
      <c r="M43" s="207"/>
      <c r="N43" s="6"/>
    </row>
    <row r="44" spans="1:14" ht="16.5" customHeight="1" x14ac:dyDescent="0.3">
      <c r="A44" s="222"/>
      <c r="B44" s="144"/>
      <c r="C44" s="35"/>
      <c r="D44" s="206"/>
      <c r="E44" s="35"/>
      <c r="F44" s="206"/>
      <c r="G44" s="35"/>
      <c r="H44" s="206"/>
      <c r="I44" s="35"/>
      <c r="J44" s="206"/>
      <c r="K44" s="35">
        <f t="shared" si="0"/>
        <v>0</v>
      </c>
      <c r="L44" s="206"/>
      <c r="M44" s="207"/>
      <c r="N44" s="6"/>
    </row>
    <row r="45" spans="1:14" ht="16.5" customHeight="1" x14ac:dyDescent="0.3">
      <c r="A45" s="223"/>
      <c r="B45" s="209"/>
      <c r="C45" s="35"/>
      <c r="D45" s="206"/>
      <c r="E45" s="35"/>
      <c r="F45" s="206"/>
      <c r="G45" s="35"/>
      <c r="H45" s="206"/>
      <c r="I45" s="35"/>
      <c r="J45" s="206"/>
      <c r="K45" s="35">
        <f t="shared" si="0"/>
        <v>0</v>
      </c>
      <c r="L45" s="455"/>
      <c r="M45" s="207"/>
      <c r="N45" s="6"/>
    </row>
    <row r="46" spans="1:14" ht="20.25" customHeight="1" x14ac:dyDescent="0.25">
      <c r="A46" s="211" t="s">
        <v>69</v>
      </c>
      <c r="B46" s="212"/>
      <c r="C46" s="213">
        <f>SUM(C38:C45)</f>
        <v>3435</v>
      </c>
      <c r="D46" s="214"/>
      <c r="E46" s="213">
        <f>SUM(E38:E45)</f>
        <v>0</v>
      </c>
      <c r="F46" s="214"/>
      <c r="G46" s="213">
        <f>SUM(G38:G45)</f>
        <v>0</v>
      </c>
      <c r="H46" s="214"/>
      <c r="I46" s="213">
        <f>SUM(I38:I45)</f>
        <v>0</v>
      </c>
      <c r="J46" s="214"/>
      <c r="K46" s="213">
        <f>SUM(K38:K45)</f>
        <v>3435</v>
      </c>
      <c r="L46" s="456"/>
      <c r="M46" s="213">
        <f>SUM(M38:M45)</f>
        <v>2854</v>
      </c>
      <c r="N46" s="42"/>
    </row>
    <row r="47" spans="1:14" ht="10.5" customHeight="1" x14ac:dyDescent="0.25">
      <c r="A47" s="226"/>
      <c r="B47" s="226"/>
      <c r="C47" s="227"/>
      <c r="D47" s="228"/>
      <c r="E47" s="227"/>
      <c r="F47" s="228"/>
      <c r="G47" s="227"/>
      <c r="H47" s="228"/>
      <c r="I47" s="227"/>
      <c r="J47" s="228"/>
      <c r="K47" s="227"/>
      <c r="L47" s="229"/>
      <c r="M47" s="227"/>
      <c r="N47" s="2"/>
    </row>
    <row r="48" spans="1:14" ht="12.75" customHeight="1" x14ac:dyDescent="0.25">
      <c r="A48" s="117"/>
      <c r="B48" s="117"/>
      <c r="C48" s="230">
        <f>IF(C46-'R&amp;P Accounts'!B19=0,0,"reference error")</f>
        <v>0</v>
      </c>
      <c r="D48" s="117"/>
      <c r="E48" s="230">
        <f>IF(E46-'R&amp;P Accounts'!D19=0,0,"reference error")</f>
        <v>0</v>
      </c>
      <c r="F48" s="81"/>
      <c r="G48" s="81">
        <f>IF(G46-'R&amp;P Accounts'!F19=0,0,"reference error")</f>
        <v>0</v>
      </c>
      <c r="H48" s="81"/>
      <c r="I48" s="81">
        <f>IF(I46-'R&amp;P Accounts'!H19=0,0,"reference error")</f>
        <v>0</v>
      </c>
      <c r="J48" s="81"/>
      <c r="K48" s="230">
        <f>IF(K46-'R&amp;P Accounts'!J19=0,0,"reference error")</f>
        <v>0</v>
      </c>
      <c r="L48" s="81"/>
      <c r="M48" s="230">
        <f>IF(M46-'R&amp;P Accounts'!L19=0,0,"reference error")</f>
        <v>0</v>
      </c>
      <c r="N48" s="2"/>
    </row>
    <row r="49" spans="1:14" ht="12.75" customHeight="1" x14ac:dyDescent="0.25">
      <c r="A49" s="117"/>
      <c r="B49" s="117"/>
      <c r="C49" s="81"/>
      <c r="D49" s="117"/>
      <c r="E49" s="81"/>
      <c r="F49" s="81"/>
      <c r="G49" s="81"/>
      <c r="H49" s="81"/>
      <c r="I49" s="81"/>
      <c r="J49" s="81"/>
      <c r="K49" s="81"/>
      <c r="L49" s="81"/>
      <c r="M49" s="81"/>
      <c r="N49" s="2"/>
    </row>
    <row r="50" spans="1:14" ht="19.5" customHeight="1" x14ac:dyDescent="0.35">
      <c r="A50" s="451" t="s">
        <v>109</v>
      </c>
      <c r="B50" s="452"/>
      <c r="C50" s="452"/>
      <c r="D50" s="452"/>
      <c r="E50" s="452"/>
      <c r="F50" s="452"/>
      <c r="G50" s="452"/>
      <c r="H50" s="452"/>
      <c r="I50" s="452"/>
      <c r="J50" s="452"/>
      <c r="K50" s="452"/>
      <c r="L50" s="452"/>
      <c r="M50" s="452"/>
      <c r="N50" s="2"/>
    </row>
    <row r="51" spans="1:14" ht="40.5" customHeight="1" x14ac:dyDescent="0.25">
      <c r="A51" s="2"/>
      <c r="B51" s="2"/>
      <c r="C51" s="201" t="s">
        <v>54</v>
      </c>
      <c r="D51" s="202"/>
      <c r="E51" s="201" t="s">
        <v>55</v>
      </c>
      <c r="F51" s="203"/>
      <c r="G51" s="201" t="s">
        <v>11</v>
      </c>
      <c r="H51" s="203"/>
      <c r="I51" s="201" t="s">
        <v>56</v>
      </c>
      <c r="J51" s="203"/>
      <c r="K51" s="201" t="s">
        <v>57</v>
      </c>
      <c r="L51" s="203"/>
      <c r="M51" s="201" t="s">
        <v>58</v>
      </c>
      <c r="N51" s="2"/>
    </row>
    <row r="52" spans="1:14" ht="20.149999999999999" customHeight="1" x14ac:dyDescent="0.25">
      <c r="A52" s="204"/>
      <c r="B52" s="5"/>
      <c r="C52" s="116" t="s">
        <v>15</v>
      </c>
      <c r="D52" s="2"/>
      <c r="E52" s="116" t="s">
        <v>15</v>
      </c>
      <c r="F52" s="117"/>
      <c r="G52" s="116" t="s">
        <v>15</v>
      </c>
      <c r="H52" s="117"/>
      <c r="I52" s="116" t="s">
        <v>15</v>
      </c>
      <c r="J52" s="117"/>
      <c r="K52" s="116" t="s">
        <v>15</v>
      </c>
      <c r="L52" s="117"/>
      <c r="M52" s="116" t="s">
        <v>15</v>
      </c>
      <c r="N52" s="2"/>
    </row>
    <row r="53" spans="1:14" ht="16.5" customHeight="1" x14ac:dyDescent="0.25">
      <c r="A53" s="205" t="s">
        <v>142</v>
      </c>
      <c r="B53" s="144"/>
      <c r="C53" s="163"/>
      <c r="D53" s="231"/>
      <c r="E53" s="163"/>
      <c r="F53" s="231"/>
      <c r="G53" s="163"/>
      <c r="H53" s="231"/>
      <c r="I53" s="163"/>
      <c r="J53" s="231"/>
      <c r="K53" s="163">
        <f t="shared" ref="K53:K56" si="1">SUM(C53:I53)</f>
        <v>0</v>
      </c>
      <c r="L53" s="231"/>
      <c r="M53" s="163">
        <v>0</v>
      </c>
      <c r="N53" s="6"/>
    </row>
    <row r="54" spans="1:14" ht="16.5" customHeight="1" x14ac:dyDescent="0.25">
      <c r="A54" s="205" t="s">
        <v>143</v>
      </c>
      <c r="B54" s="144"/>
      <c r="C54" s="163"/>
      <c r="D54" s="231"/>
      <c r="E54" s="163"/>
      <c r="F54" s="231"/>
      <c r="G54" s="163"/>
      <c r="H54" s="231"/>
      <c r="I54" s="163"/>
      <c r="J54" s="231"/>
      <c r="K54" s="163">
        <f t="shared" si="1"/>
        <v>0</v>
      </c>
      <c r="L54" s="231"/>
      <c r="M54" s="163">
        <v>0</v>
      </c>
      <c r="N54" s="6"/>
    </row>
    <row r="55" spans="1:14" ht="16.5" customHeight="1" x14ac:dyDescent="0.25">
      <c r="A55" s="205" t="s">
        <v>144</v>
      </c>
      <c r="B55" s="144"/>
      <c r="C55" s="163"/>
      <c r="D55" s="231"/>
      <c r="E55" s="163">
        <v>73</v>
      </c>
      <c r="F55" s="231"/>
      <c r="G55" s="163"/>
      <c r="H55" s="231"/>
      <c r="I55" s="163"/>
      <c r="J55" s="231"/>
      <c r="K55" s="163">
        <f t="shared" si="1"/>
        <v>73</v>
      </c>
      <c r="L55" s="231"/>
      <c r="M55" s="163">
        <v>2949</v>
      </c>
      <c r="N55" s="6"/>
    </row>
    <row r="56" spans="1:14" ht="16.5" customHeight="1" x14ac:dyDescent="0.3">
      <c r="A56" s="222" t="s">
        <v>145</v>
      </c>
      <c r="B56" s="144"/>
      <c r="C56" s="163"/>
      <c r="D56" s="231"/>
      <c r="E56" s="163"/>
      <c r="F56" s="231"/>
      <c r="G56" s="163"/>
      <c r="H56" s="231"/>
      <c r="I56" s="163"/>
      <c r="J56" s="231"/>
      <c r="K56" s="163">
        <f t="shared" si="1"/>
        <v>0</v>
      </c>
      <c r="L56" s="231"/>
      <c r="M56" s="232">
        <v>0</v>
      </c>
      <c r="N56" s="6"/>
    </row>
    <row r="57" spans="1:14" ht="16.5" customHeight="1" x14ac:dyDescent="0.3">
      <c r="A57" s="305" t="s">
        <v>157</v>
      </c>
      <c r="B57" s="144"/>
      <c r="C57" s="163">
        <v>3344</v>
      </c>
      <c r="D57" s="231"/>
      <c r="E57" s="163"/>
      <c r="F57" s="231"/>
      <c r="G57" s="163"/>
      <c r="H57" s="231"/>
      <c r="I57" s="163"/>
      <c r="J57" s="231"/>
      <c r="K57" s="163">
        <f t="shared" ref="K57:K63" si="2">SUM(C57:I57)</f>
        <v>3344</v>
      </c>
      <c r="L57" s="231"/>
      <c r="M57" s="306">
        <v>2855</v>
      </c>
      <c r="N57" s="6"/>
    </row>
    <row r="58" spans="1:14" ht="16.5" customHeight="1" x14ac:dyDescent="0.3">
      <c r="A58" s="222"/>
      <c r="B58" s="144"/>
      <c r="C58" s="163"/>
      <c r="D58" s="231"/>
      <c r="E58" s="163"/>
      <c r="F58" s="231"/>
      <c r="G58" s="163"/>
      <c r="H58" s="231"/>
      <c r="I58" s="163"/>
      <c r="J58" s="231"/>
      <c r="K58" s="163">
        <f t="shared" si="2"/>
        <v>0</v>
      </c>
      <c r="L58" s="231"/>
      <c r="M58" s="232"/>
      <c r="N58" s="6"/>
    </row>
    <row r="59" spans="1:14" ht="16.5" customHeight="1" x14ac:dyDescent="0.3">
      <c r="A59" s="222"/>
      <c r="B59" s="144"/>
      <c r="C59" s="163"/>
      <c r="D59" s="231"/>
      <c r="E59" s="163"/>
      <c r="F59" s="231"/>
      <c r="G59" s="163"/>
      <c r="H59" s="231"/>
      <c r="I59" s="163"/>
      <c r="J59" s="231"/>
      <c r="K59" s="163">
        <f t="shared" si="2"/>
        <v>0</v>
      </c>
      <c r="L59" s="231"/>
      <c r="M59" s="232"/>
      <c r="N59" s="6"/>
    </row>
    <row r="60" spans="1:14" ht="16.5" customHeight="1" x14ac:dyDescent="0.3">
      <c r="A60" s="222"/>
      <c r="B60" s="144"/>
      <c r="C60" s="163"/>
      <c r="D60" s="231"/>
      <c r="E60" s="163"/>
      <c r="F60" s="231"/>
      <c r="G60" s="163"/>
      <c r="H60" s="231"/>
      <c r="I60" s="163"/>
      <c r="J60" s="231"/>
      <c r="K60" s="163">
        <f t="shared" si="2"/>
        <v>0</v>
      </c>
      <c r="L60" s="231"/>
      <c r="M60" s="232"/>
      <c r="N60" s="6"/>
    </row>
    <row r="61" spans="1:14" ht="16.5" customHeight="1" x14ac:dyDescent="0.3">
      <c r="A61" s="222"/>
      <c r="B61" s="144"/>
      <c r="C61" s="163"/>
      <c r="D61" s="231"/>
      <c r="E61" s="163"/>
      <c r="F61" s="231"/>
      <c r="G61" s="163"/>
      <c r="H61" s="231"/>
      <c r="I61" s="163"/>
      <c r="J61" s="231"/>
      <c r="K61" s="163">
        <f t="shared" si="2"/>
        <v>0</v>
      </c>
      <c r="L61" s="231"/>
      <c r="M61" s="232"/>
      <c r="N61" s="6"/>
    </row>
    <row r="62" spans="1:14" ht="16.5" customHeight="1" x14ac:dyDescent="0.3">
      <c r="A62" s="222"/>
      <c r="B62" s="144"/>
      <c r="C62" s="163"/>
      <c r="D62" s="231"/>
      <c r="E62" s="163"/>
      <c r="F62" s="231"/>
      <c r="G62" s="163"/>
      <c r="H62" s="231"/>
      <c r="I62" s="163"/>
      <c r="J62" s="231"/>
      <c r="K62" s="163">
        <f t="shared" si="2"/>
        <v>0</v>
      </c>
      <c r="L62" s="231"/>
      <c r="M62" s="232"/>
      <c r="N62" s="6"/>
    </row>
    <row r="63" spans="1:14" ht="16.5" customHeight="1" x14ac:dyDescent="0.3">
      <c r="A63" s="223"/>
      <c r="B63" s="209"/>
      <c r="C63" s="163"/>
      <c r="D63" s="231"/>
      <c r="E63" s="163"/>
      <c r="F63" s="231"/>
      <c r="G63" s="163"/>
      <c r="H63" s="231"/>
      <c r="I63" s="163"/>
      <c r="J63" s="231"/>
      <c r="K63" s="163">
        <f t="shared" si="2"/>
        <v>0</v>
      </c>
      <c r="L63" s="453"/>
      <c r="M63" s="232"/>
      <c r="N63" s="6"/>
    </row>
    <row r="64" spans="1:14" ht="20.149999999999999" customHeight="1" x14ac:dyDescent="0.25">
      <c r="A64" s="211" t="s">
        <v>69</v>
      </c>
      <c r="B64" s="212"/>
      <c r="C64" s="233">
        <f>SUM(C53:C63)</f>
        <v>3344</v>
      </c>
      <c r="D64" s="234"/>
      <c r="E64" s="233">
        <f>SUM(E53:E63)</f>
        <v>73</v>
      </c>
      <c r="F64" s="234"/>
      <c r="G64" s="233">
        <f>SUM(G53:G63)</f>
        <v>0</v>
      </c>
      <c r="H64" s="234"/>
      <c r="I64" s="233">
        <f>SUM(I53:I63)</f>
        <v>0</v>
      </c>
      <c r="J64" s="234"/>
      <c r="K64" s="233">
        <f>SUM(K53:K63)</f>
        <v>3417</v>
      </c>
      <c r="L64" s="454"/>
      <c r="M64" s="233">
        <f>SUM(M53:M63)</f>
        <v>5804</v>
      </c>
      <c r="N64" s="42"/>
    </row>
    <row r="65" spans="1:14" ht="9" customHeight="1" x14ac:dyDescent="0.25">
      <c r="A65" s="226"/>
      <c r="B65" s="226"/>
      <c r="C65" s="235"/>
      <c r="D65" s="92"/>
      <c r="E65" s="235"/>
      <c r="F65" s="92"/>
      <c r="G65" s="235"/>
      <c r="H65" s="92"/>
      <c r="I65" s="235"/>
      <c r="J65" s="92"/>
      <c r="K65" s="235"/>
      <c r="L65" s="236"/>
      <c r="M65" s="235"/>
      <c r="N65" s="2"/>
    </row>
    <row r="66" spans="1:14" ht="11.25" customHeight="1" x14ac:dyDescent="0.25">
      <c r="A66" s="149"/>
      <c r="B66" s="149"/>
      <c r="C66" s="237">
        <f>IF(C64-'R&amp;P Accounts'!B34=0,0,"reference error")</f>
        <v>0</v>
      </c>
      <c r="D66" s="81"/>
      <c r="E66" s="237">
        <f>IF(E64-'R&amp;P Accounts'!D34=0,0,"reference error")</f>
        <v>0</v>
      </c>
      <c r="F66" s="81"/>
      <c r="G66" s="81">
        <f>IF(G64-'R&amp;P Accounts'!F34=0,0,"reference error")</f>
        <v>0</v>
      </c>
      <c r="H66" s="81"/>
      <c r="I66" s="81">
        <f>IF(I64-'R&amp;P Accounts'!H34=0,0,"reference error")</f>
        <v>0</v>
      </c>
      <c r="J66" s="81"/>
      <c r="K66" s="81">
        <f>IF(K64-'R&amp;P Accounts'!J34=0,0,"reference error")</f>
        <v>0</v>
      </c>
      <c r="L66" s="81"/>
      <c r="M66" s="230">
        <f>IF(M64-'R&amp;P Accounts'!L34=0,0,"reference error")</f>
        <v>0</v>
      </c>
      <c r="N66" s="2"/>
    </row>
    <row r="67" spans="1:14" ht="11.25" customHeight="1" x14ac:dyDescent="0.25">
      <c r="A67" s="149"/>
      <c r="B67" s="149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2"/>
    </row>
    <row r="68" spans="1:14" ht="20.149999999999999" customHeight="1" x14ac:dyDescent="0.25">
      <c r="A68" s="149"/>
      <c r="B68" s="149"/>
      <c r="C68" s="81"/>
      <c r="D68" s="81"/>
      <c r="E68" s="81"/>
      <c r="F68" s="81"/>
      <c r="G68" s="81"/>
      <c r="H68" s="81"/>
      <c r="I68" s="81"/>
      <c r="J68" s="117"/>
      <c r="K68" s="238"/>
      <c r="L68" s="238"/>
      <c r="M68" s="2"/>
      <c r="N68" s="2"/>
    </row>
  </sheetData>
  <mergeCells count="10">
    <mergeCell ref="A50:M50"/>
    <mergeCell ref="L63:L64"/>
    <mergeCell ref="M1:N1"/>
    <mergeCell ref="C1:K1"/>
    <mergeCell ref="L45:L46"/>
    <mergeCell ref="A4:L4"/>
    <mergeCell ref="A5:L5"/>
    <mergeCell ref="A35:L35"/>
    <mergeCell ref="A18:M18"/>
    <mergeCell ref="L30:L31"/>
  </mergeCells>
  <pageMargins left="0.75" right="0.75" top="1" bottom="1" header="0.5" footer="0.5"/>
  <pageSetup scale="52" orientation="portrait" r:id="rId1"/>
  <headerFooter>
    <oddHeader>&amp;L&amp;"Arial,Regular"&amp;10&amp;K000000APPENDIX 2</oddHeader>
    <oddFooter>&amp;L&amp;"Arial,Regular"&amp;10&amp;K0000002015-02-24-rp-accs-cs-version-excel-with-amended-cell.xlsxAdditional notes (1)  &amp;R&amp;"Arial,Regular"&amp;10&amp;K000000December 2007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showGridLines="0" workbookViewId="0">
      <selection activeCell="C16" sqref="C16"/>
    </sheetView>
  </sheetViews>
  <sheetFormatPr defaultColWidth="8.81640625" defaultRowHeight="13.5" customHeight="1" x14ac:dyDescent="0.25"/>
  <cols>
    <col min="1" max="1" width="49" style="1" customWidth="1"/>
    <col min="2" max="2" width="1.453125" style="1" customWidth="1"/>
    <col min="3" max="3" width="15.453125" style="1" customWidth="1"/>
    <col min="4" max="4" width="1.81640625" style="1" customWidth="1"/>
    <col min="5" max="5" width="15.453125" style="1" customWidth="1"/>
    <col min="6" max="6" width="1.453125" style="1" customWidth="1"/>
    <col min="7" max="7" width="15.453125" style="1" customWidth="1"/>
    <col min="8" max="8" width="1.453125" style="1" customWidth="1"/>
    <col min="9" max="9" width="15.453125" style="1" customWidth="1"/>
    <col min="10" max="10" width="1.453125" style="1" customWidth="1"/>
    <col min="11" max="11" width="15.26953125" style="1" customWidth="1"/>
    <col min="12" max="12" width="1.453125" style="1" customWidth="1"/>
    <col min="13" max="13" width="15.26953125" style="1" customWidth="1"/>
    <col min="14" max="15" width="8.81640625" style="1" customWidth="1"/>
    <col min="16" max="16384" width="8.81640625" style="1"/>
  </cols>
  <sheetData>
    <row r="1" spans="1:14" ht="27.75" customHeight="1" x14ac:dyDescent="0.4">
      <c r="A1" s="2"/>
      <c r="B1" s="2"/>
      <c r="C1" s="460" t="str">
        <f>'R&amp;P Accounts'!B2</f>
        <v>Beechgrove Sports Partnership</v>
      </c>
      <c r="D1" s="461"/>
      <c r="E1" s="461"/>
      <c r="F1" s="461"/>
      <c r="G1" s="461"/>
      <c r="H1" s="461"/>
      <c r="I1" s="461"/>
      <c r="J1" s="461"/>
      <c r="K1" s="461"/>
      <c r="L1" s="2"/>
      <c r="M1" s="398" t="str">
        <f>'R&amp;P Accounts'!L2</f>
        <v>SC045174</v>
      </c>
      <c r="N1" s="399"/>
    </row>
    <row r="2" spans="1:14" ht="13.75" customHeight="1" x14ac:dyDescent="0.25">
      <c r="A2" s="405"/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8"/>
      <c r="N2" s="2"/>
    </row>
    <row r="3" spans="1:14" ht="26.25" customHeight="1" x14ac:dyDescent="0.25">
      <c r="A3" s="185" t="s">
        <v>110</v>
      </c>
      <c r="B3" s="106"/>
      <c r="C3" s="105"/>
      <c r="D3" s="106"/>
      <c r="E3" s="106"/>
      <c r="F3" s="106"/>
      <c r="G3" s="106"/>
      <c r="H3" s="400"/>
      <c r="I3" s="400"/>
      <c r="J3" s="400"/>
      <c r="K3" s="400"/>
      <c r="L3" s="106"/>
      <c r="M3" s="14"/>
      <c r="N3" s="15"/>
    </row>
    <row r="4" spans="1:14" ht="13.75" customHeight="1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2"/>
    </row>
    <row r="5" spans="1:14" ht="15.75" customHeight="1" x14ac:dyDescent="0.25">
      <c r="A5" s="457" t="s">
        <v>111</v>
      </c>
      <c r="B5" s="458"/>
      <c r="C5" s="458"/>
      <c r="D5" s="458"/>
      <c r="E5" s="458"/>
      <c r="F5" s="81"/>
      <c r="G5" s="81"/>
      <c r="H5" s="81"/>
      <c r="I5" s="81"/>
      <c r="J5" s="117"/>
      <c r="K5" s="238"/>
      <c r="L5" s="238"/>
      <c r="M5" s="2"/>
      <c r="N5" s="2"/>
    </row>
    <row r="6" spans="1:14" ht="54.75" customHeight="1" x14ac:dyDescent="0.25">
      <c r="A6" s="149"/>
      <c r="B6" s="149"/>
      <c r="C6" s="239" t="s">
        <v>112</v>
      </c>
      <c r="D6" s="240"/>
      <c r="E6" s="239" t="s">
        <v>113</v>
      </c>
      <c r="F6" s="241"/>
      <c r="G6" s="239" t="s">
        <v>114</v>
      </c>
      <c r="H6" s="241"/>
      <c r="I6" s="239" t="s">
        <v>115</v>
      </c>
      <c r="J6" s="242"/>
      <c r="K6" s="2"/>
      <c r="L6" s="2"/>
      <c r="M6" s="2"/>
      <c r="N6" s="2"/>
    </row>
    <row r="7" spans="1:14" ht="54" customHeight="1" x14ac:dyDescent="0.25">
      <c r="A7" s="149"/>
      <c r="B7" s="149"/>
      <c r="C7" s="243" t="s">
        <v>116</v>
      </c>
      <c r="D7" s="240"/>
      <c r="E7" s="244"/>
      <c r="F7" s="241"/>
      <c r="G7" s="240"/>
      <c r="H7" s="241"/>
      <c r="I7" s="240"/>
      <c r="J7" s="242"/>
      <c r="K7" s="243" t="s">
        <v>117</v>
      </c>
      <c r="L7" s="238"/>
      <c r="M7" s="243" t="s">
        <v>118</v>
      </c>
      <c r="N7" s="2"/>
    </row>
    <row r="8" spans="1:14" ht="16.5" customHeight="1" x14ac:dyDescent="0.25">
      <c r="A8" s="245" t="s">
        <v>119</v>
      </c>
      <c r="B8" s="117"/>
      <c r="C8" s="192"/>
      <c r="D8" s="117"/>
      <c r="E8" s="192"/>
      <c r="F8" s="117"/>
      <c r="G8" s="192"/>
      <c r="H8" s="117"/>
      <c r="I8" s="192"/>
      <c r="J8" s="117"/>
      <c r="K8" s="192"/>
      <c r="L8" s="117"/>
      <c r="M8" s="29"/>
      <c r="N8" s="2"/>
    </row>
    <row r="9" spans="1:14" ht="17.25" customHeight="1" x14ac:dyDescent="0.3">
      <c r="A9" s="30" t="s">
        <v>17</v>
      </c>
      <c r="B9" s="179"/>
      <c r="C9" s="246"/>
      <c r="D9" s="247"/>
      <c r="E9" s="246"/>
      <c r="F9" s="248"/>
      <c r="G9" s="246"/>
      <c r="H9" s="247"/>
      <c r="I9" s="246"/>
      <c r="J9" s="248"/>
      <c r="K9" s="246">
        <f t="shared" ref="K9:K16" si="0">SUM(C9:I9)</f>
        <v>0</v>
      </c>
      <c r="L9" s="248"/>
      <c r="M9" s="246"/>
      <c r="N9" s="6"/>
    </row>
    <row r="10" spans="1:14" ht="17.25" customHeight="1" x14ac:dyDescent="0.3">
      <c r="A10" s="30" t="s">
        <v>18</v>
      </c>
      <c r="B10" s="249"/>
      <c r="C10" s="250"/>
      <c r="D10" s="248"/>
      <c r="E10" s="250"/>
      <c r="F10" s="248"/>
      <c r="G10" s="250"/>
      <c r="H10" s="248"/>
      <c r="I10" s="250"/>
      <c r="J10" s="248"/>
      <c r="K10" s="246">
        <f t="shared" si="0"/>
        <v>0</v>
      </c>
      <c r="L10" s="248"/>
      <c r="M10" s="250"/>
      <c r="N10" s="6"/>
    </row>
    <row r="11" spans="1:14" ht="17.25" customHeight="1" x14ac:dyDescent="0.3">
      <c r="A11" s="30" t="s">
        <v>19</v>
      </c>
      <c r="B11" s="251"/>
      <c r="C11" s="250"/>
      <c r="D11" s="248"/>
      <c r="E11" s="250"/>
      <c r="F11" s="248"/>
      <c r="G11" s="250"/>
      <c r="H11" s="248"/>
      <c r="I11" s="250"/>
      <c r="J11" s="248"/>
      <c r="K11" s="246">
        <f t="shared" si="0"/>
        <v>0</v>
      </c>
      <c r="L11" s="248"/>
      <c r="M11" s="250"/>
      <c r="N11" s="6"/>
    </row>
    <row r="12" spans="1:14" ht="16.5" customHeight="1" x14ac:dyDescent="0.3">
      <c r="A12" s="30" t="s">
        <v>20</v>
      </c>
      <c r="B12" s="251"/>
      <c r="C12" s="35"/>
      <c r="D12" s="248"/>
      <c r="E12" s="250"/>
      <c r="F12" s="248"/>
      <c r="G12" s="250"/>
      <c r="H12" s="248"/>
      <c r="I12" s="250"/>
      <c r="J12" s="248"/>
      <c r="K12" s="246">
        <f t="shared" si="0"/>
        <v>0</v>
      </c>
      <c r="L12" s="248"/>
      <c r="M12" s="250"/>
      <c r="N12" s="6"/>
    </row>
    <row r="13" spans="1:14" ht="17.25" customHeight="1" x14ac:dyDescent="0.3">
      <c r="A13" s="30" t="s">
        <v>21</v>
      </c>
      <c r="B13" s="251"/>
      <c r="C13" s="250"/>
      <c r="D13" s="248"/>
      <c r="E13" s="250"/>
      <c r="F13" s="248"/>
      <c r="G13" s="250"/>
      <c r="H13" s="248"/>
      <c r="I13" s="250"/>
      <c r="J13" s="248"/>
      <c r="K13" s="246">
        <f t="shared" si="0"/>
        <v>0</v>
      </c>
      <c r="L13" s="248"/>
      <c r="M13" s="250"/>
      <c r="N13" s="6"/>
    </row>
    <row r="14" spans="1:14" ht="17.25" customHeight="1" x14ac:dyDescent="0.3">
      <c r="A14" s="30" t="s">
        <v>22</v>
      </c>
      <c r="B14" s="251"/>
      <c r="C14" s="31"/>
      <c r="D14" s="248"/>
      <c r="E14" s="250"/>
      <c r="F14" s="248"/>
      <c r="G14" s="250"/>
      <c r="H14" s="248"/>
      <c r="I14" s="250"/>
      <c r="J14" s="248"/>
      <c r="K14" s="246">
        <f t="shared" si="0"/>
        <v>0</v>
      </c>
      <c r="L14" s="248"/>
      <c r="M14" s="246"/>
      <c r="N14" s="6"/>
    </row>
    <row r="15" spans="1:14" ht="16.5" customHeight="1" x14ac:dyDescent="0.3">
      <c r="A15" s="30" t="s">
        <v>23</v>
      </c>
      <c r="B15" s="179"/>
      <c r="C15" s="252"/>
      <c r="D15" s="253"/>
      <c r="E15" s="252"/>
      <c r="F15" s="253"/>
      <c r="G15" s="252"/>
      <c r="H15" s="253"/>
      <c r="I15" s="252"/>
      <c r="J15" s="253"/>
      <c r="K15" s="246">
        <f t="shared" si="0"/>
        <v>0</v>
      </c>
      <c r="L15" s="253"/>
      <c r="M15" s="252"/>
      <c r="N15" s="6"/>
    </row>
    <row r="16" spans="1:14" ht="16.5" customHeight="1" x14ac:dyDescent="0.3">
      <c r="A16" s="30" t="s">
        <v>24</v>
      </c>
      <c r="B16" s="179"/>
      <c r="C16" s="254">
        <v>3435</v>
      </c>
      <c r="D16" s="253"/>
      <c r="E16" s="254"/>
      <c r="F16" s="253"/>
      <c r="G16" s="254"/>
      <c r="H16" s="253"/>
      <c r="I16" s="254"/>
      <c r="J16" s="253"/>
      <c r="K16" s="255">
        <f t="shared" si="0"/>
        <v>3435</v>
      </c>
      <c r="L16" s="253"/>
      <c r="M16" s="254">
        <v>2854</v>
      </c>
      <c r="N16" s="6"/>
    </row>
    <row r="17" spans="1:14" ht="16.5" customHeight="1" x14ac:dyDescent="0.35">
      <c r="A17" s="256" t="s">
        <v>120</v>
      </c>
      <c r="B17" s="257"/>
      <c r="C17" s="258">
        <f>SUM(C9:C16)</f>
        <v>3435</v>
      </c>
      <c r="D17" s="259"/>
      <c r="E17" s="258">
        <f>SUM(E9:E16)</f>
        <v>0</v>
      </c>
      <c r="F17" s="259"/>
      <c r="G17" s="258">
        <f>SUM(G9:G16)</f>
        <v>0</v>
      </c>
      <c r="H17" s="259"/>
      <c r="I17" s="258">
        <f>SUM(I9:I16)</f>
        <v>0</v>
      </c>
      <c r="J17" s="259"/>
      <c r="K17" s="258">
        <f>SUM(K9:K16)</f>
        <v>3435</v>
      </c>
      <c r="L17" s="259"/>
      <c r="M17" s="258">
        <f>SUM(M9:M16)</f>
        <v>2854</v>
      </c>
      <c r="N17" s="42"/>
    </row>
    <row r="18" spans="1:14" ht="15" customHeight="1" x14ac:dyDescent="0.25">
      <c r="A18" s="260"/>
      <c r="B18" s="260"/>
      <c r="C18" s="261"/>
      <c r="D18" s="260"/>
      <c r="E18" s="261"/>
      <c r="F18" s="260"/>
      <c r="G18" s="261"/>
      <c r="H18" s="260"/>
      <c r="I18" s="261"/>
      <c r="J18" s="260"/>
      <c r="K18" s="262">
        <f>IF(K17='R&amp;P Accounts'!B21,0,"cross ref error")</f>
        <v>0</v>
      </c>
      <c r="L18" s="260"/>
      <c r="M18" s="168"/>
      <c r="N18" s="2"/>
    </row>
    <row r="19" spans="1:14" ht="16.5" customHeight="1" x14ac:dyDescent="0.3">
      <c r="A19" s="48" t="s">
        <v>121</v>
      </c>
      <c r="B19" s="2"/>
      <c r="C19" s="29"/>
      <c r="D19" s="2"/>
      <c r="E19" s="29"/>
      <c r="F19" s="2"/>
      <c r="G19" s="29"/>
      <c r="H19" s="2"/>
      <c r="I19" s="29"/>
      <c r="J19" s="2"/>
      <c r="K19" s="29"/>
      <c r="L19" s="2"/>
      <c r="M19" s="29"/>
      <c r="N19" s="2"/>
    </row>
    <row r="20" spans="1:14" ht="16.5" customHeight="1" x14ac:dyDescent="0.3">
      <c r="A20" s="30" t="s">
        <v>27</v>
      </c>
      <c r="B20" s="179"/>
      <c r="C20" s="207"/>
      <c r="D20" s="263"/>
      <c r="E20" s="207"/>
      <c r="F20" s="263"/>
      <c r="G20" s="207"/>
      <c r="H20" s="263"/>
      <c r="I20" s="207"/>
      <c r="J20" s="263"/>
      <c r="K20" s="31">
        <f>SUM(C20:I20)</f>
        <v>0</v>
      </c>
      <c r="L20" s="263"/>
      <c r="M20" s="207"/>
      <c r="N20" s="6"/>
    </row>
    <row r="21" spans="1:14" ht="16.5" customHeight="1" x14ac:dyDescent="0.3">
      <c r="A21" s="30" t="s">
        <v>28</v>
      </c>
      <c r="B21" s="179"/>
      <c r="C21" s="207"/>
      <c r="D21" s="263"/>
      <c r="E21" s="264"/>
      <c r="F21" s="263"/>
      <c r="G21" s="264"/>
      <c r="H21" s="263"/>
      <c r="I21" s="264"/>
      <c r="J21" s="263"/>
      <c r="K21" s="265">
        <f>SUM(C21:I21)</f>
        <v>0</v>
      </c>
      <c r="L21" s="263"/>
      <c r="M21" s="264"/>
      <c r="N21" s="6"/>
    </row>
    <row r="22" spans="1:14" ht="16.5" customHeight="1" x14ac:dyDescent="0.35">
      <c r="A22" s="256" t="s">
        <v>120</v>
      </c>
      <c r="B22" s="266"/>
      <c r="C22" s="267">
        <f>SUM(C20:C21)</f>
        <v>0</v>
      </c>
      <c r="D22" s="268"/>
      <c r="E22" s="269">
        <f>SUM(E20:E21)</f>
        <v>0</v>
      </c>
      <c r="F22" s="268"/>
      <c r="G22" s="269">
        <f>SUM(G20:G21)</f>
        <v>0</v>
      </c>
      <c r="H22" s="268"/>
      <c r="I22" s="269">
        <f>SUM(I20:I21)</f>
        <v>0</v>
      </c>
      <c r="J22" s="268"/>
      <c r="K22" s="269">
        <f>SUM(K20:K21)</f>
        <v>0</v>
      </c>
      <c r="L22" s="268"/>
      <c r="M22" s="269">
        <f>SUM(M20:M21)</f>
        <v>0</v>
      </c>
      <c r="N22" s="42"/>
    </row>
    <row r="23" spans="1:14" ht="9" customHeight="1" x14ac:dyDescent="0.35">
      <c r="A23" s="270"/>
      <c r="B23" s="2"/>
      <c r="C23" s="271"/>
      <c r="D23" s="272"/>
      <c r="E23" s="271"/>
      <c r="F23" s="272"/>
      <c r="G23" s="271"/>
      <c r="H23" s="272"/>
      <c r="I23" s="271"/>
      <c r="J23" s="272"/>
      <c r="K23" s="271"/>
      <c r="L23" s="272"/>
      <c r="M23" s="271"/>
      <c r="N23" s="2"/>
    </row>
    <row r="24" spans="1:14" ht="16.5" customHeight="1" x14ac:dyDescent="0.35">
      <c r="A24" s="273" t="s">
        <v>122</v>
      </c>
      <c r="B24" s="266"/>
      <c r="C24" s="269">
        <f>C17+C22</f>
        <v>3435</v>
      </c>
      <c r="D24" s="268"/>
      <c r="E24" s="269">
        <f>E17+E22</f>
        <v>0</v>
      </c>
      <c r="F24" s="268"/>
      <c r="G24" s="269">
        <f>G17+G22</f>
        <v>0</v>
      </c>
      <c r="H24" s="268"/>
      <c r="I24" s="269">
        <f>I17+I22</f>
        <v>0</v>
      </c>
      <c r="J24" s="268"/>
      <c r="K24" s="269">
        <f>K17+K22</f>
        <v>3435</v>
      </c>
      <c r="L24" s="268"/>
      <c r="M24" s="269">
        <f>M17+M22</f>
        <v>2854</v>
      </c>
      <c r="N24" s="42"/>
    </row>
    <row r="25" spans="1:14" ht="14.25" customHeight="1" x14ac:dyDescent="0.25">
      <c r="A25" s="2"/>
      <c r="B25" s="2"/>
      <c r="C25" s="168"/>
      <c r="D25" s="2"/>
      <c r="E25" s="168"/>
      <c r="F25" s="2"/>
      <c r="G25" s="168"/>
      <c r="H25" s="2"/>
      <c r="I25" s="168"/>
      <c r="J25" s="2"/>
      <c r="K25" s="274">
        <f>IF(K24='R&amp;P Accounts'!B28,0,"cross ref error")</f>
        <v>0</v>
      </c>
      <c r="L25" s="2"/>
      <c r="M25" s="168"/>
      <c r="N25" s="2"/>
    </row>
    <row r="26" spans="1:14" ht="13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5" customHeight="1" x14ac:dyDescent="0.25">
      <c r="A27" s="59" t="s">
        <v>123</v>
      </c>
      <c r="B27" s="2"/>
      <c r="C27" s="29"/>
      <c r="D27" s="2"/>
      <c r="E27" s="29"/>
      <c r="F27" s="2"/>
      <c r="G27" s="29"/>
      <c r="H27" s="2"/>
      <c r="I27" s="29"/>
      <c r="J27" s="2"/>
      <c r="K27" s="29"/>
      <c r="L27" s="2"/>
      <c r="M27" s="29"/>
      <c r="N27" s="2"/>
    </row>
    <row r="28" spans="1:14" ht="16.5" customHeight="1" x14ac:dyDescent="0.3">
      <c r="A28" s="63" t="s">
        <v>32</v>
      </c>
      <c r="B28" s="179"/>
      <c r="C28" s="31"/>
      <c r="D28" s="263"/>
      <c r="E28" s="207"/>
      <c r="F28" s="263"/>
      <c r="G28" s="207"/>
      <c r="H28" s="263"/>
      <c r="I28" s="207"/>
      <c r="J28" s="263"/>
      <c r="K28" s="31">
        <f t="shared" ref="K28:K38" si="1">SUM(C28:I28)</f>
        <v>0</v>
      </c>
      <c r="L28" s="263"/>
      <c r="M28" s="207"/>
      <c r="N28" s="6"/>
    </row>
    <row r="29" spans="1:14" ht="16.5" customHeight="1" x14ac:dyDescent="0.3">
      <c r="A29" s="63" t="s">
        <v>33</v>
      </c>
      <c r="B29" s="179"/>
      <c r="C29" s="207"/>
      <c r="D29" s="263"/>
      <c r="E29" s="207"/>
      <c r="F29" s="263"/>
      <c r="G29" s="207"/>
      <c r="H29" s="263"/>
      <c r="I29" s="207"/>
      <c r="J29" s="263"/>
      <c r="K29" s="31">
        <f t="shared" si="1"/>
        <v>0</v>
      </c>
      <c r="L29" s="263"/>
      <c r="M29" s="207"/>
      <c r="N29" s="6"/>
    </row>
    <row r="30" spans="1:14" ht="16.5" customHeight="1" x14ac:dyDescent="0.3">
      <c r="A30" s="63" t="s">
        <v>34</v>
      </c>
      <c r="B30" s="179"/>
      <c r="C30" s="207"/>
      <c r="D30" s="263"/>
      <c r="E30" s="207"/>
      <c r="F30" s="263"/>
      <c r="G30" s="207"/>
      <c r="H30" s="263"/>
      <c r="I30" s="207"/>
      <c r="J30" s="263"/>
      <c r="K30" s="31">
        <f t="shared" si="1"/>
        <v>0</v>
      </c>
      <c r="L30" s="263"/>
      <c r="M30" s="207"/>
      <c r="N30" s="6"/>
    </row>
    <row r="31" spans="1:14" ht="16.5" customHeight="1" x14ac:dyDescent="0.3">
      <c r="A31" s="63" t="s">
        <v>35</v>
      </c>
      <c r="B31" s="179"/>
      <c r="C31" s="207">
        <v>3344</v>
      </c>
      <c r="D31" s="263"/>
      <c r="E31" s="207"/>
      <c r="F31" s="263"/>
      <c r="G31" s="207"/>
      <c r="H31" s="263"/>
      <c r="I31" s="207"/>
      <c r="J31" s="263"/>
      <c r="K31" s="31">
        <f t="shared" si="1"/>
        <v>3344</v>
      </c>
      <c r="L31" s="263"/>
      <c r="M31" s="207">
        <v>2855</v>
      </c>
      <c r="N31" s="6"/>
    </row>
    <row r="32" spans="1:14" ht="16.5" customHeight="1" x14ac:dyDescent="0.3">
      <c r="A32" s="63" t="s">
        <v>36</v>
      </c>
      <c r="B32" s="179"/>
      <c r="C32" s="207"/>
      <c r="D32" s="263"/>
      <c r="E32" s="207"/>
      <c r="F32" s="263"/>
      <c r="G32" s="207"/>
      <c r="H32" s="263"/>
      <c r="I32" s="207"/>
      <c r="J32" s="263"/>
      <c r="K32" s="31">
        <f t="shared" si="1"/>
        <v>0</v>
      </c>
      <c r="L32" s="263"/>
      <c r="M32" s="207"/>
      <c r="N32" s="6"/>
    </row>
    <row r="33" spans="1:14" ht="16.5" customHeight="1" x14ac:dyDescent="0.3">
      <c r="A33" s="63" t="s">
        <v>37</v>
      </c>
      <c r="B33" s="179"/>
      <c r="C33" s="207"/>
      <c r="D33" s="263"/>
      <c r="E33" s="207"/>
      <c r="F33" s="263"/>
      <c r="G33" s="207"/>
      <c r="H33" s="263"/>
      <c r="I33" s="207"/>
      <c r="J33" s="263"/>
      <c r="K33" s="31">
        <f t="shared" si="1"/>
        <v>0</v>
      </c>
      <c r="L33" s="263"/>
      <c r="M33" s="207"/>
      <c r="N33" s="6"/>
    </row>
    <row r="34" spans="1:14" ht="16.5" customHeight="1" x14ac:dyDescent="0.3">
      <c r="A34" s="66" t="s">
        <v>38</v>
      </c>
      <c r="B34" s="179"/>
      <c r="C34" s="207"/>
      <c r="D34" s="263"/>
      <c r="E34" s="207"/>
      <c r="F34" s="263"/>
      <c r="G34" s="207"/>
      <c r="H34" s="263"/>
      <c r="I34" s="207"/>
      <c r="J34" s="263"/>
      <c r="K34" s="31">
        <f t="shared" si="1"/>
        <v>0</v>
      </c>
      <c r="L34" s="263"/>
      <c r="M34" s="207"/>
      <c r="N34" s="6"/>
    </row>
    <row r="35" spans="1:14" ht="17.25" customHeight="1" x14ac:dyDescent="0.3">
      <c r="A35" s="66" t="s">
        <v>39</v>
      </c>
      <c r="B35" s="179"/>
      <c r="C35" s="207"/>
      <c r="D35" s="263"/>
      <c r="E35" s="207"/>
      <c r="F35" s="263"/>
      <c r="G35" s="207"/>
      <c r="H35" s="263"/>
      <c r="I35" s="207"/>
      <c r="J35" s="263"/>
      <c r="K35" s="31">
        <f t="shared" si="1"/>
        <v>0</v>
      </c>
      <c r="L35" s="263"/>
      <c r="M35" s="207"/>
      <c r="N35" s="6"/>
    </row>
    <row r="36" spans="1:14" ht="17.25" customHeight="1" x14ac:dyDescent="0.3">
      <c r="A36" s="66" t="s">
        <v>40</v>
      </c>
      <c r="B36" s="179"/>
      <c r="C36" s="207"/>
      <c r="D36" s="263"/>
      <c r="E36" s="207"/>
      <c r="F36" s="263"/>
      <c r="G36" s="207"/>
      <c r="H36" s="263"/>
      <c r="I36" s="207"/>
      <c r="J36" s="263"/>
      <c r="K36" s="31">
        <f t="shared" si="1"/>
        <v>0</v>
      </c>
      <c r="L36" s="263"/>
      <c r="M36" s="207"/>
      <c r="N36" s="6"/>
    </row>
    <row r="37" spans="1:14" ht="15" customHeight="1" x14ac:dyDescent="0.3">
      <c r="A37" s="67"/>
      <c r="B37" s="179"/>
      <c r="C37" s="207"/>
      <c r="D37" s="263"/>
      <c r="E37" s="207"/>
      <c r="F37" s="263"/>
      <c r="G37" s="207"/>
      <c r="H37" s="263"/>
      <c r="I37" s="207"/>
      <c r="J37" s="263"/>
      <c r="K37" s="31">
        <f t="shared" si="1"/>
        <v>0</v>
      </c>
      <c r="L37" s="263"/>
      <c r="M37" s="207"/>
      <c r="N37" s="6"/>
    </row>
    <row r="38" spans="1:14" ht="15.75" customHeight="1" x14ac:dyDescent="0.3">
      <c r="A38" s="67"/>
      <c r="B38" s="179"/>
      <c r="C38" s="207"/>
      <c r="D38" s="263"/>
      <c r="E38" s="264"/>
      <c r="F38" s="263"/>
      <c r="G38" s="264"/>
      <c r="H38" s="263"/>
      <c r="I38" s="264"/>
      <c r="J38" s="263"/>
      <c r="K38" s="265">
        <f t="shared" si="1"/>
        <v>0</v>
      </c>
      <c r="L38" s="263"/>
      <c r="M38" s="264"/>
      <c r="N38" s="6"/>
    </row>
    <row r="39" spans="1:14" ht="16.5" customHeight="1" x14ac:dyDescent="0.3">
      <c r="A39" s="275" t="s">
        <v>120</v>
      </c>
      <c r="B39" s="266"/>
      <c r="C39" s="267">
        <f>SUM(C28:C38)</f>
        <v>3344</v>
      </c>
      <c r="D39" s="268"/>
      <c r="E39" s="269">
        <f>SUM(E28:E38)</f>
        <v>0</v>
      </c>
      <c r="F39" s="268"/>
      <c r="G39" s="269">
        <f>SUM(G28:G38)</f>
        <v>0</v>
      </c>
      <c r="H39" s="268"/>
      <c r="I39" s="269">
        <f>SUM(I28:I38)</f>
        <v>0</v>
      </c>
      <c r="J39" s="268"/>
      <c r="K39" s="269">
        <f>SUM(K28:K38)</f>
        <v>3344</v>
      </c>
      <c r="L39" s="268"/>
      <c r="M39" s="269">
        <f>SUM(M28:M38)</f>
        <v>2855</v>
      </c>
      <c r="N39" s="42"/>
    </row>
    <row r="40" spans="1:14" ht="14.25" customHeight="1" x14ac:dyDescent="0.25">
      <c r="A40" s="2"/>
      <c r="B40" s="2"/>
      <c r="C40" s="276"/>
      <c r="D40" s="2"/>
      <c r="E40" s="168"/>
      <c r="F40" s="2"/>
      <c r="G40" s="168"/>
      <c r="H40" s="2"/>
      <c r="I40" s="168"/>
      <c r="J40" s="2"/>
      <c r="K40" s="277">
        <f>IF(K39='R&amp;P Accounts'!B42,0,"cross ref error")</f>
        <v>0</v>
      </c>
      <c r="L40" s="2"/>
      <c r="M40" s="168"/>
      <c r="N40" s="2"/>
    </row>
    <row r="41" spans="1:14" ht="30" customHeight="1" x14ac:dyDescent="0.3">
      <c r="A41" s="48" t="s">
        <v>124</v>
      </c>
      <c r="B41" s="2"/>
      <c r="C41" s="278"/>
      <c r="D41" s="2"/>
      <c r="E41" s="29"/>
      <c r="F41" s="2"/>
      <c r="G41" s="29"/>
      <c r="H41" s="2"/>
      <c r="I41" s="29"/>
      <c r="J41" s="2"/>
      <c r="K41" s="29"/>
      <c r="L41" s="2"/>
      <c r="M41" s="29"/>
      <c r="N41" s="2"/>
    </row>
    <row r="42" spans="1:14" ht="17.25" customHeight="1" x14ac:dyDescent="0.3">
      <c r="A42" s="63" t="s">
        <v>44</v>
      </c>
      <c r="B42" s="179"/>
      <c r="C42" s="207"/>
      <c r="D42" s="263"/>
      <c r="E42" s="207"/>
      <c r="F42" s="263"/>
      <c r="G42" s="207"/>
      <c r="H42" s="263"/>
      <c r="I42" s="207"/>
      <c r="J42" s="263"/>
      <c r="K42" s="31">
        <f>SUM(C42:I42)</f>
        <v>0</v>
      </c>
      <c r="L42" s="263"/>
      <c r="M42" s="207"/>
      <c r="N42" s="6"/>
    </row>
    <row r="43" spans="1:14" ht="16.5" customHeight="1" x14ac:dyDescent="0.3">
      <c r="A43" s="63" t="s">
        <v>45</v>
      </c>
      <c r="B43" s="179"/>
      <c r="C43" s="207"/>
      <c r="D43" s="263"/>
      <c r="E43" s="264"/>
      <c r="F43" s="263"/>
      <c r="G43" s="264"/>
      <c r="H43" s="263"/>
      <c r="I43" s="264"/>
      <c r="J43" s="263"/>
      <c r="K43" s="265">
        <f>SUM(C43:I43)</f>
        <v>0</v>
      </c>
      <c r="L43" s="263"/>
      <c r="M43" s="264"/>
      <c r="N43" s="6"/>
    </row>
    <row r="44" spans="1:14" ht="16.5" customHeight="1" x14ac:dyDescent="0.3">
      <c r="A44" s="275" t="s">
        <v>125</v>
      </c>
      <c r="B44" s="266"/>
      <c r="C44" s="267">
        <f>C42+C43</f>
        <v>0</v>
      </c>
      <c r="D44" s="268"/>
      <c r="E44" s="269">
        <f>E42+E43</f>
        <v>0</v>
      </c>
      <c r="F44" s="268"/>
      <c r="G44" s="269">
        <f>G42+G43</f>
        <v>0</v>
      </c>
      <c r="H44" s="268"/>
      <c r="I44" s="269">
        <f>I42+I43</f>
        <v>0</v>
      </c>
      <c r="J44" s="268"/>
      <c r="K44" s="269">
        <f>K42+K43</f>
        <v>0</v>
      </c>
      <c r="L44" s="268"/>
      <c r="M44" s="269">
        <f>M42+M43</f>
        <v>0</v>
      </c>
      <c r="N44" s="42"/>
    </row>
    <row r="45" spans="1:14" ht="17.25" customHeight="1" x14ac:dyDescent="0.3">
      <c r="A45" s="2"/>
      <c r="B45" s="2"/>
      <c r="C45" s="279"/>
      <c r="D45" s="280"/>
      <c r="E45" s="281"/>
      <c r="F45" s="280"/>
      <c r="G45" s="281"/>
      <c r="H45" s="280"/>
      <c r="I45" s="281"/>
      <c r="J45" s="280"/>
      <c r="K45" s="282">
        <f>IF(K44='R&amp;P Accounts'!B47,0,"cross ref error")</f>
        <v>0</v>
      </c>
      <c r="L45" s="280"/>
      <c r="M45" s="281"/>
      <c r="N45" s="2"/>
    </row>
    <row r="46" spans="1:14" ht="16.5" customHeight="1" x14ac:dyDescent="0.3">
      <c r="A46" s="283" t="s">
        <v>47</v>
      </c>
      <c r="B46" s="266"/>
      <c r="C46" s="269">
        <f>C44+C39</f>
        <v>3344</v>
      </c>
      <c r="D46" s="268"/>
      <c r="E46" s="269">
        <f>E44+E39</f>
        <v>0</v>
      </c>
      <c r="F46" s="268"/>
      <c r="G46" s="269">
        <f>G44+G39</f>
        <v>0</v>
      </c>
      <c r="H46" s="268"/>
      <c r="I46" s="269">
        <f>I44+I39</f>
        <v>0</v>
      </c>
      <c r="J46" s="268"/>
      <c r="K46" s="269">
        <f>K44+K39</f>
        <v>3344</v>
      </c>
      <c r="L46" s="268"/>
      <c r="M46" s="269">
        <f>M44+M39</f>
        <v>2855</v>
      </c>
      <c r="N46" s="87"/>
    </row>
    <row r="47" spans="1:14" ht="17.25" customHeight="1" x14ac:dyDescent="0.3">
      <c r="A47" s="2"/>
      <c r="B47" s="2"/>
      <c r="C47" s="279"/>
      <c r="D47" s="280"/>
      <c r="E47" s="281"/>
      <c r="F47" s="280"/>
      <c r="G47" s="281"/>
      <c r="H47" s="280"/>
      <c r="I47" s="281"/>
      <c r="J47" s="280"/>
      <c r="K47" s="284">
        <f>IF(K46='R&amp;P Accounts'!B49,0,"cross ref error")</f>
        <v>0</v>
      </c>
      <c r="L47" s="280"/>
      <c r="M47" s="281"/>
      <c r="N47" s="2"/>
    </row>
    <row r="48" spans="1:14" ht="18.75" customHeight="1" x14ac:dyDescent="0.3">
      <c r="A48" s="285" t="s">
        <v>48</v>
      </c>
      <c r="B48" s="266"/>
      <c r="C48" s="95">
        <f>C24-C46</f>
        <v>91</v>
      </c>
      <c r="D48" s="286"/>
      <c r="E48" s="95">
        <f>E24-E46</f>
        <v>0</v>
      </c>
      <c r="F48" s="286"/>
      <c r="G48" s="95">
        <f>G24-G46</f>
        <v>0</v>
      </c>
      <c r="H48" s="286"/>
      <c r="I48" s="95">
        <f>I24-I46</f>
        <v>0</v>
      </c>
      <c r="J48" s="286"/>
      <c r="K48" s="95">
        <f>K24-K46</f>
        <v>91</v>
      </c>
      <c r="L48" s="286"/>
      <c r="M48" s="95">
        <f>M24-M46</f>
        <v>-1</v>
      </c>
      <c r="N48" s="42"/>
    </row>
    <row r="49" spans="1:14" ht="14.25" customHeight="1" x14ac:dyDescent="0.3">
      <c r="A49" s="88"/>
      <c r="B49" s="2"/>
      <c r="C49" s="89"/>
      <c r="D49" s="287"/>
      <c r="E49" s="89"/>
      <c r="F49" s="287"/>
      <c r="G49" s="89"/>
      <c r="H49" s="287"/>
      <c r="I49" s="89"/>
      <c r="J49" s="287"/>
      <c r="K49" s="89"/>
      <c r="L49" s="287"/>
      <c r="M49" s="89"/>
      <c r="N49" s="2"/>
    </row>
    <row r="50" spans="1:14" ht="18.75" customHeight="1" x14ac:dyDescent="0.3">
      <c r="A50" s="288" t="s">
        <v>126</v>
      </c>
      <c r="B50" s="266"/>
      <c r="C50" s="95">
        <v>0</v>
      </c>
      <c r="D50" s="286"/>
      <c r="E50" s="95"/>
      <c r="F50" s="286"/>
      <c r="G50" s="95"/>
      <c r="H50" s="286"/>
      <c r="I50" s="95"/>
      <c r="J50" s="286"/>
      <c r="K50" s="95">
        <f>SUM(C50:I50)</f>
        <v>0</v>
      </c>
      <c r="L50" s="286"/>
      <c r="M50" s="95"/>
      <c r="N50" s="42"/>
    </row>
    <row r="51" spans="1:14" ht="14.25" customHeight="1" x14ac:dyDescent="0.3">
      <c r="A51" s="289"/>
      <c r="B51" s="2"/>
      <c r="C51" s="89"/>
      <c r="D51" s="287"/>
      <c r="E51" s="89"/>
      <c r="F51" s="287"/>
      <c r="G51" s="89"/>
      <c r="H51" s="287"/>
      <c r="I51" s="89"/>
      <c r="J51" s="287"/>
      <c r="K51" s="89"/>
      <c r="L51" s="287"/>
      <c r="M51" s="89"/>
      <c r="N51" s="2"/>
    </row>
    <row r="52" spans="1:14" ht="18.75" customHeight="1" x14ac:dyDescent="0.3">
      <c r="A52" s="290" t="s">
        <v>50</v>
      </c>
      <c r="B52" s="266"/>
      <c r="C52" s="95">
        <f>C48+C50</f>
        <v>91</v>
      </c>
      <c r="D52" s="286"/>
      <c r="E52" s="95">
        <f>E48+E50</f>
        <v>0</v>
      </c>
      <c r="F52" s="286"/>
      <c r="G52" s="95">
        <f>G48+G50</f>
        <v>0</v>
      </c>
      <c r="H52" s="286"/>
      <c r="I52" s="95">
        <f>I48+I50</f>
        <v>0</v>
      </c>
      <c r="J52" s="286"/>
      <c r="K52" s="95">
        <f>K48+K50</f>
        <v>91</v>
      </c>
      <c r="L52" s="286"/>
      <c r="M52" s="95">
        <f>M48+M50</f>
        <v>-1</v>
      </c>
      <c r="N52" s="42"/>
    </row>
    <row r="53" spans="1:14" ht="14.25" customHeight="1" x14ac:dyDescent="0.25">
      <c r="A53" s="2"/>
      <c r="B53" s="2"/>
      <c r="C53" s="276"/>
      <c r="D53" s="2"/>
      <c r="E53" s="168"/>
      <c r="F53" s="2"/>
      <c r="G53" s="168"/>
      <c r="H53" s="2"/>
      <c r="I53" s="168"/>
      <c r="J53" s="2"/>
      <c r="K53" s="277">
        <f>IF(K52='R&amp;P Accounts'!B55,0,"cross ref error")</f>
        <v>0</v>
      </c>
      <c r="L53" s="2"/>
      <c r="M53" s="168"/>
      <c r="N53" s="2"/>
    </row>
    <row r="54" spans="1:14" ht="13.75" customHeight="1" x14ac:dyDescent="0.25">
      <c r="A54" s="2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5.75" customHeight="1" x14ac:dyDescent="0.35">
      <c r="A55" s="291" t="s">
        <v>127</v>
      </c>
      <c r="B55" s="292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"/>
    </row>
    <row r="56" spans="1:14" ht="13.75" customHeight="1" x14ac:dyDescent="0.25">
      <c r="A56" s="459" t="s">
        <v>153</v>
      </c>
      <c r="B56" s="435"/>
      <c r="C56" s="435"/>
      <c r="D56" s="435"/>
      <c r="E56" s="435"/>
      <c r="F56" s="435"/>
      <c r="G56" s="435"/>
      <c r="H56" s="435"/>
      <c r="I56" s="435"/>
      <c r="J56" s="435"/>
      <c r="K56" s="435"/>
      <c r="L56" s="435"/>
      <c r="M56" s="436"/>
      <c r="N56" s="6"/>
    </row>
    <row r="57" spans="1:14" ht="13.75" customHeight="1" x14ac:dyDescent="0.25">
      <c r="A57" s="437"/>
      <c r="B57" s="438"/>
      <c r="C57" s="438"/>
      <c r="D57" s="438"/>
      <c r="E57" s="438"/>
      <c r="F57" s="438"/>
      <c r="G57" s="438"/>
      <c r="H57" s="438"/>
      <c r="I57" s="438"/>
      <c r="J57" s="438"/>
      <c r="K57" s="438"/>
      <c r="L57" s="438"/>
      <c r="M57" s="439"/>
      <c r="N57" s="6"/>
    </row>
    <row r="58" spans="1:14" ht="13.75" customHeight="1" x14ac:dyDescent="0.25">
      <c r="A58" s="437"/>
      <c r="B58" s="438"/>
      <c r="C58" s="438"/>
      <c r="D58" s="438"/>
      <c r="E58" s="438"/>
      <c r="F58" s="438"/>
      <c r="G58" s="438"/>
      <c r="H58" s="438"/>
      <c r="I58" s="438"/>
      <c r="J58" s="438"/>
      <c r="K58" s="438"/>
      <c r="L58" s="438"/>
      <c r="M58" s="439"/>
      <c r="N58" s="6"/>
    </row>
    <row r="59" spans="1:14" ht="13.75" customHeight="1" x14ac:dyDescent="0.25">
      <c r="A59" s="437"/>
      <c r="B59" s="438"/>
      <c r="C59" s="438"/>
      <c r="D59" s="438"/>
      <c r="E59" s="438"/>
      <c r="F59" s="438"/>
      <c r="G59" s="438"/>
      <c r="H59" s="438"/>
      <c r="I59" s="438"/>
      <c r="J59" s="438"/>
      <c r="K59" s="438"/>
      <c r="L59" s="438"/>
      <c r="M59" s="439"/>
      <c r="N59" s="6"/>
    </row>
    <row r="60" spans="1:14" ht="13.75" customHeight="1" x14ac:dyDescent="0.25">
      <c r="A60" s="437"/>
      <c r="B60" s="438"/>
      <c r="C60" s="438"/>
      <c r="D60" s="438"/>
      <c r="E60" s="438"/>
      <c r="F60" s="438"/>
      <c r="G60" s="438"/>
      <c r="H60" s="438"/>
      <c r="I60" s="438"/>
      <c r="J60" s="438"/>
      <c r="K60" s="438"/>
      <c r="L60" s="438"/>
      <c r="M60" s="439"/>
      <c r="N60" s="6"/>
    </row>
    <row r="61" spans="1:14" ht="13.75" customHeight="1" x14ac:dyDescent="0.25">
      <c r="A61" s="437"/>
      <c r="B61" s="438"/>
      <c r="C61" s="438"/>
      <c r="D61" s="438"/>
      <c r="E61" s="438"/>
      <c r="F61" s="438"/>
      <c r="G61" s="438"/>
      <c r="H61" s="438"/>
      <c r="I61" s="438"/>
      <c r="J61" s="438"/>
      <c r="K61" s="438"/>
      <c r="L61" s="438"/>
      <c r="M61" s="439"/>
      <c r="N61" s="6"/>
    </row>
    <row r="62" spans="1:14" ht="13.75" customHeight="1" x14ac:dyDescent="0.25">
      <c r="A62" s="437"/>
      <c r="B62" s="438"/>
      <c r="C62" s="438"/>
      <c r="D62" s="438"/>
      <c r="E62" s="438"/>
      <c r="F62" s="438"/>
      <c r="G62" s="438"/>
      <c r="H62" s="438"/>
      <c r="I62" s="438"/>
      <c r="J62" s="438"/>
      <c r="K62" s="438"/>
      <c r="L62" s="438"/>
      <c r="M62" s="439"/>
      <c r="N62" s="6"/>
    </row>
    <row r="63" spans="1:14" ht="13.75" customHeight="1" x14ac:dyDescent="0.25">
      <c r="A63" s="437"/>
      <c r="B63" s="438"/>
      <c r="C63" s="438"/>
      <c r="D63" s="438"/>
      <c r="E63" s="438"/>
      <c r="F63" s="438"/>
      <c r="G63" s="438"/>
      <c r="H63" s="438"/>
      <c r="I63" s="438"/>
      <c r="J63" s="438"/>
      <c r="K63" s="438"/>
      <c r="L63" s="438"/>
      <c r="M63" s="439"/>
      <c r="N63" s="6"/>
    </row>
    <row r="64" spans="1:14" ht="13.75" customHeight="1" x14ac:dyDescent="0.25">
      <c r="A64" s="440"/>
      <c r="B64" s="441"/>
      <c r="C64" s="441"/>
      <c r="D64" s="441"/>
      <c r="E64" s="441"/>
      <c r="F64" s="441"/>
      <c r="G64" s="441"/>
      <c r="H64" s="441"/>
      <c r="I64" s="441"/>
      <c r="J64" s="441"/>
      <c r="K64" s="441"/>
      <c r="L64" s="441"/>
      <c r="M64" s="442"/>
      <c r="N64" s="6"/>
    </row>
  </sheetData>
  <mergeCells count="6">
    <mergeCell ref="A56:M64"/>
    <mergeCell ref="C1:K1"/>
    <mergeCell ref="A5:E5"/>
    <mergeCell ref="M1:N1"/>
    <mergeCell ref="A2:L2"/>
    <mergeCell ref="H3:K3"/>
  </mergeCells>
  <pageMargins left="0.75" right="0.75" top="1" bottom="1" header="0.5" footer="0.5"/>
  <pageSetup scale="57" orientation="portrait" r:id="rId1"/>
  <headerFooter>
    <oddHeader>&amp;L&amp;"Arial,Regular"&amp;10&amp;K000000APPENDIX 2</oddHeader>
    <oddFooter>&amp;L&amp;"Arial,Regular"&amp;10&amp;K0000002015-02-24-rp-accs-cs-version-excel-with-amended-cell.xlsxAdditional notes (2)&amp;R&amp;"Arial,Regular"&amp;10&amp;K000000December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showGridLines="0" topLeftCell="A48" workbookViewId="0">
      <selection activeCell="G70" sqref="G70"/>
    </sheetView>
  </sheetViews>
  <sheetFormatPr defaultColWidth="8.81640625" defaultRowHeight="13.5" customHeight="1" x14ac:dyDescent="0.25"/>
  <cols>
    <col min="1" max="1" width="49" style="1" customWidth="1"/>
    <col min="2" max="2" width="1.453125" style="1" customWidth="1"/>
    <col min="3" max="3" width="15.453125" style="1" customWidth="1"/>
    <col min="4" max="4" width="1.7265625" style="1" customWidth="1"/>
    <col min="5" max="5" width="15.453125" style="1" customWidth="1"/>
    <col min="6" max="6" width="1.453125" style="1" customWidth="1"/>
    <col min="7" max="7" width="15.453125" style="1" customWidth="1"/>
    <col min="8" max="8" width="1.453125" style="1" customWidth="1"/>
    <col min="9" max="9" width="15.453125" style="1" customWidth="1"/>
    <col min="10" max="10" width="1.453125" style="1" customWidth="1"/>
    <col min="11" max="11" width="14.7265625" style="1" customWidth="1"/>
    <col min="12" max="12" width="1.7265625" style="1" customWidth="1"/>
    <col min="13" max="13" width="14.7265625" style="1" customWidth="1"/>
    <col min="14" max="14" width="9.1796875" style="1" customWidth="1"/>
    <col min="15" max="15" width="8.81640625" style="1" customWidth="1"/>
    <col min="16" max="16384" width="8.81640625" style="1"/>
  </cols>
  <sheetData>
    <row r="1" spans="1:14" ht="27.75" customHeight="1" x14ac:dyDescent="0.4">
      <c r="A1" s="2"/>
      <c r="B1" s="2"/>
      <c r="C1" s="398" t="str">
        <f>'R&amp;P Accounts'!B2</f>
        <v>Beechgrove Sports Partnership</v>
      </c>
      <c r="D1" s="402"/>
      <c r="E1" s="402"/>
      <c r="F1" s="402"/>
      <c r="G1" s="402"/>
      <c r="H1" s="402"/>
      <c r="I1" s="402"/>
      <c r="J1" s="402"/>
      <c r="K1" s="402"/>
      <c r="L1" s="2"/>
      <c r="M1" s="398" t="str">
        <f>'R&amp;P Accounts'!L2</f>
        <v>SC045174</v>
      </c>
      <c r="N1" s="399"/>
    </row>
    <row r="2" spans="1:14" ht="10.5" customHeight="1" x14ac:dyDescent="0.25">
      <c r="A2" s="405"/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8"/>
      <c r="N2" s="2"/>
    </row>
    <row r="3" spans="1:14" ht="26.25" customHeight="1" x14ac:dyDescent="0.25">
      <c r="A3" s="185" t="s">
        <v>128</v>
      </c>
      <c r="B3" s="106"/>
      <c r="C3" s="105"/>
      <c r="D3" s="106"/>
      <c r="E3" s="106"/>
      <c r="F3" s="106"/>
      <c r="G3" s="106"/>
      <c r="H3" s="400"/>
      <c r="I3" s="400"/>
      <c r="J3" s="400"/>
      <c r="K3" s="400"/>
      <c r="L3" s="106"/>
      <c r="M3" s="108"/>
      <c r="N3" s="15"/>
    </row>
    <row r="4" spans="1:14" ht="15" customHeight="1" x14ac:dyDescent="0.25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134"/>
      <c r="N4" s="2"/>
    </row>
    <row r="5" spans="1:14" ht="20.149999999999999" customHeight="1" x14ac:dyDescent="0.25">
      <c r="A5" s="457" t="s">
        <v>129</v>
      </c>
      <c r="B5" s="458"/>
      <c r="C5" s="458"/>
      <c r="D5" s="458"/>
      <c r="E5" s="458"/>
      <c r="F5" s="81"/>
      <c r="G5" s="81"/>
      <c r="H5" s="81"/>
      <c r="I5" s="81"/>
      <c r="J5" s="117"/>
      <c r="K5" s="238"/>
      <c r="L5" s="238"/>
      <c r="M5" s="2"/>
      <c r="N5" s="2"/>
    </row>
    <row r="6" spans="1:14" ht="54" customHeight="1" x14ac:dyDescent="0.25">
      <c r="A6" s="149"/>
      <c r="B6" s="149"/>
      <c r="C6" s="239" t="s">
        <v>130</v>
      </c>
      <c r="D6" s="293"/>
      <c r="E6" s="239" t="s">
        <v>131</v>
      </c>
      <c r="F6" s="294"/>
      <c r="G6" s="239" t="s">
        <v>132</v>
      </c>
      <c r="H6" s="294"/>
      <c r="I6" s="239" t="s">
        <v>133</v>
      </c>
      <c r="J6" s="242"/>
      <c r="K6" s="2"/>
      <c r="L6" s="2"/>
      <c r="M6" s="2"/>
      <c r="N6" s="2"/>
    </row>
    <row r="7" spans="1:14" ht="54" customHeight="1" x14ac:dyDescent="0.25">
      <c r="A7" s="149"/>
      <c r="B7" s="149"/>
      <c r="C7" s="243" t="s">
        <v>134</v>
      </c>
      <c r="D7" s="240"/>
      <c r="E7" s="243" t="s">
        <v>140</v>
      </c>
      <c r="F7" s="241"/>
      <c r="G7" s="243" t="s">
        <v>135</v>
      </c>
      <c r="H7" s="241"/>
      <c r="I7" s="243" t="s">
        <v>136</v>
      </c>
      <c r="J7" s="242"/>
      <c r="K7" s="243" t="s">
        <v>137</v>
      </c>
      <c r="L7" s="238"/>
      <c r="M7" s="243" t="s">
        <v>138</v>
      </c>
      <c r="N7" s="2"/>
    </row>
    <row r="8" spans="1:14" ht="19.5" customHeight="1" x14ac:dyDescent="0.25">
      <c r="A8" s="245" t="s">
        <v>119</v>
      </c>
      <c r="B8" s="117"/>
      <c r="C8" s="192"/>
      <c r="D8" s="117"/>
      <c r="E8" s="192"/>
      <c r="F8" s="117"/>
      <c r="G8" s="192"/>
      <c r="H8" s="117"/>
      <c r="I8" s="192"/>
      <c r="J8" s="117"/>
      <c r="K8" s="192"/>
      <c r="L8" s="117"/>
      <c r="M8" s="29"/>
      <c r="N8" s="2"/>
    </row>
    <row r="9" spans="1:14" ht="17.25" customHeight="1" x14ac:dyDescent="0.3">
      <c r="A9" s="30" t="s">
        <v>17</v>
      </c>
      <c r="B9" s="179"/>
      <c r="C9" s="31"/>
      <c r="D9" s="32"/>
      <c r="E9" s="31"/>
      <c r="F9" s="206"/>
      <c r="G9" s="31"/>
      <c r="H9" s="32"/>
      <c r="I9" s="31"/>
      <c r="J9" s="206"/>
      <c r="K9" s="31">
        <f t="shared" ref="K9:K16" si="0">SUM(C9:I9)</f>
        <v>0</v>
      </c>
      <c r="L9" s="210"/>
      <c r="M9" s="31">
        <v>0</v>
      </c>
      <c r="N9" s="6"/>
    </row>
    <row r="10" spans="1:14" ht="17.25" customHeight="1" x14ac:dyDescent="0.3">
      <c r="A10" s="30" t="s">
        <v>18</v>
      </c>
      <c r="B10" s="249"/>
      <c r="C10" s="35"/>
      <c r="D10" s="206"/>
      <c r="E10" s="35"/>
      <c r="F10" s="206"/>
      <c r="G10" s="35"/>
      <c r="H10" s="206"/>
      <c r="I10" s="35"/>
      <c r="J10" s="206"/>
      <c r="K10" s="31">
        <f t="shared" si="0"/>
        <v>0</v>
      </c>
      <c r="L10" s="206"/>
      <c r="M10" s="295">
        <v>0</v>
      </c>
      <c r="N10" s="6"/>
    </row>
    <row r="11" spans="1:14" ht="18" customHeight="1" x14ac:dyDescent="0.3">
      <c r="A11" s="30" t="s">
        <v>19</v>
      </c>
      <c r="B11" s="251"/>
      <c r="C11" s="35"/>
      <c r="D11" s="206"/>
      <c r="E11" s="35"/>
      <c r="F11" s="206"/>
      <c r="G11" s="35"/>
      <c r="H11" s="206"/>
      <c r="I11" s="35"/>
      <c r="J11" s="206"/>
      <c r="K11" s="31">
        <f t="shared" si="0"/>
        <v>0</v>
      </c>
      <c r="L11" s="206"/>
      <c r="M11" s="35">
        <v>0</v>
      </c>
      <c r="N11" s="6"/>
    </row>
    <row r="12" spans="1:14" ht="16.5" customHeight="1" x14ac:dyDescent="0.3">
      <c r="A12" s="30" t="s">
        <v>20</v>
      </c>
      <c r="B12" s="251"/>
      <c r="C12" s="35"/>
      <c r="D12" s="206"/>
      <c r="E12" s="35"/>
      <c r="F12" s="206"/>
      <c r="G12" s="35"/>
      <c r="H12" s="206"/>
      <c r="I12" s="35"/>
      <c r="J12" s="206"/>
      <c r="K12" s="31">
        <f t="shared" si="0"/>
        <v>0</v>
      </c>
      <c r="L12" s="206"/>
      <c r="M12" s="295">
        <v>0</v>
      </c>
      <c r="N12" s="6"/>
    </row>
    <row r="13" spans="1:14" ht="18" customHeight="1" x14ac:dyDescent="0.3">
      <c r="A13" s="30" t="s">
        <v>21</v>
      </c>
      <c r="B13" s="251"/>
      <c r="C13" s="35"/>
      <c r="D13" s="206"/>
      <c r="E13" s="35"/>
      <c r="F13" s="206"/>
      <c r="G13" s="35"/>
      <c r="H13" s="206"/>
      <c r="I13" s="35"/>
      <c r="J13" s="206"/>
      <c r="K13" s="31">
        <f t="shared" si="0"/>
        <v>0</v>
      </c>
      <c r="L13" s="206"/>
      <c r="M13" s="295">
        <v>0</v>
      </c>
      <c r="N13" s="6"/>
    </row>
    <row r="14" spans="1:14" ht="29.25" customHeight="1" x14ac:dyDescent="0.3">
      <c r="A14" s="30" t="s">
        <v>22</v>
      </c>
      <c r="B14" s="251"/>
      <c r="C14" s="35"/>
      <c r="D14" s="206"/>
      <c r="E14" s="35"/>
      <c r="F14" s="206"/>
      <c r="G14" s="35"/>
      <c r="H14" s="206"/>
      <c r="I14" s="35"/>
      <c r="J14" s="206"/>
      <c r="K14" s="31">
        <f t="shared" si="0"/>
        <v>0</v>
      </c>
      <c r="L14" s="206"/>
      <c r="M14" s="295">
        <v>0</v>
      </c>
      <c r="N14" s="6"/>
    </row>
    <row r="15" spans="1:14" ht="17.25" customHeight="1" x14ac:dyDescent="0.3">
      <c r="A15" s="30" t="s">
        <v>23</v>
      </c>
      <c r="B15" s="179"/>
      <c r="C15" s="207"/>
      <c r="D15" s="263"/>
      <c r="E15" s="207"/>
      <c r="F15" s="263"/>
      <c r="G15" s="207"/>
      <c r="H15" s="263"/>
      <c r="I15" s="207"/>
      <c r="J15" s="263"/>
      <c r="K15" s="31">
        <f t="shared" si="0"/>
        <v>0</v>
      </c>
      <c r="L15" s="65"/>
      <c r="M15" s="296">
        <v>0</v>
      </c>
      <c r="N15" s="6"/>
    </row>
    <row r="16" spans="1:14" ht="17.25" customHeight="1" x14ac:dyDescent="0.3">
      <c r="A16" s="30" t="s">
        <v>24</v>
      </c>
      <c r="B16" s="179"/>
      <c r="C16" s="264"/>
      <c r="D16" s="263"/>
      <c r="E16" s="264"/>
      <c r="F16" s="263"/>
      <c r="G16" s="264"/>
      <c r="H16" s="263"/>
      <c r="I16" s="264"/>
      <c r="J16" s="263"/>
      <c r="K16" s="265">
        <f t="shared" si="0"/>
        <v>0</v>
      </c>
      <c r="L16" s="65"/>
      <c r="M16" s="297">
        <v>0</v>
      </c>
      <c r="N16" s="6"/>
    </row>
    <row r="17" spans="1:14" ht="18" customHeight="1" x14ac:dyDescent="0.35">
      <c r="A17" s="256" t="s">
        <v>120</v>
      </c>
      <c r="B17" s="257"/>
      <c r="C17" s="269">
        <f>SUM(C9:C16)</f>
        <v>0</v>
      </c>
      <c r="D17" s="268"/>
      <c r="E17" s="269">
        <f>SUM(E9:E16)</f>
        <v>0</v>
      </c>
      <c r="F17" s="268"/>
      <c r="G17" s="269">
        <f>SUM(G9:G16)</f>
        <v>0</v>
      </c>
      <c r="H17" s="268"/>
      <c r="I17" s="269">
        <f>SUM(I9:I16)</f>
        <v>0</v>
      </c>
      <c r="J17" s="268"/>
      <c r="K17" s="269">
        <f>SUM(K9:K16)</f>
        <v>0</v>
      </c>
      <c r="L17" s="268"/>
      <c r="M17" s="269">
        <f>SUM(M9:M16)</f>
        <v>0</v>
      </c>
      <c r="N17" s="42"/>
    </row>
    <row r="18" spans="1:14" ht="15.75" customHeight="1" x14ac:dyDescent="0.25">
      <c r="A18" s="260"/>
      <c r="B18" s="260"/>
      <c r="C18" s="261"/>
      <c r="D18" s="260"/>
      <c r="E18" s="261"/>
      <c r="F18" s="260"/>
      <c r="G18" s="261"/>
      <c r="H18" s="260"/>
      <c r="I18" s="261"/>
      <c r="J18" s="260"/>
      <c r="K18" s="298">
        <f>IF(K17='R&amp;P Accounts'!D21,0,"cross ref error")</f>
        <v>0</v>
      </c>
      <c r="L18" s="260"/>
      <c r="M18" s="168"/>
      <c r="N18" s="2"/>
    </row>
    <row r="19" spans="1:14" ht="29.25" customHeight="1" x14ac:dyDescent="0.3">
      <c r="A19" s="48" t="s">
        <v>121</v>
      </c>
      <c r="B19" s="2"/>
      <c r="C19" s="29"/>
      <c r="D19" s="2"/>
      <c r="E19" s="29"/>
      <c r="F19" s="2"/>
      <c r="G19" s="29"/>
      <c r="H19" s="2"/>
      <c r="I19" s="29"/>
      <c r="J19" s="2"/>
      <c r="K19" s="29"/>
      <c r="L19" s="2"/>
      <c r="M19" s="29"/>
      <c r="N19" s="2"/>
    </row>
    <row r="20" spans="1:14" ht="16.5" customHeight="1" x14ac:dyDescent="0.3">
      <c r="A20" s="30" t="s">
        <v>27</v>
      </c>
      <c r="B20" s="179"/>
      <c r="C20" s="207"/>
      <c r="D20" s="263"/>
      <c r="E20" s="207"/>
      <c r="F20" s="263"/>
      <c r="G20" s="207"/>
      <c r="H20" s="263"/>
      <c r="I20" s="207"/>
      <c r="J20" s="263"/>
      <c r="K20" s="31">
        <f>SUM(C20:I20)</f>
        <v>0</v>
      </c>
      <c r="L20" s="263"/>
      <c r="M20" s="207"/>
      <c r="N20" s="6"/>
    </row>
    <row r="21" spans="1:14" ht="17.25" customHeight="1" x14ac:dyDescent="0.3">
      <c r="A21" s="30" t="s">
        <v>28</v>
      </c>
      <c r="B21" s="179"/>
      <c r="C21" s="207"/>
      <c r="D21" s="263"/>
      <c r="E21" s="264"/>
      <c r="F21" s="263"/>
      <c r="G21" s="264"/>
      <c r="H21" s="263"/>
      <c r="I21" s="264"/>
      <c r="J21" s="263"/>
      <c r="K21" s="265">
        <f>SUM(C21:I21)</f>
        <v>0</v>
      </c>
      <c r="L21" s="263"/>
      <c r="M21" s="264"/>
      <c r="N21" s="6"/>
    </row>
    <row r="22" spans="1:14" ht="18" customHeight="1" x14ac:dyDescent="0.35">
      <c r="A22" s="256" t="s">
        <v>120</v>
      </c>
      <c r="B22" s="266"/>
      <c r="C22" s="267">
        <f>SUM(C20:C21)</f>
        <v>0</v>
      </c>
      <c r="D22" s="268"/>
      <c r="E22" s="269">
        <f>SUM(E20:E21)</f>
        <v>0</v>
      </c>
      <c r="F22" s="268"/>
      <c r="G22" s="269">
        <f>SUM(G20:G21)</f>
        <v>0</v>
      </c>
      <c r="H22" s="268"/>
      <c r="I22" s="269">
        <f>SUM(I20:I21)</f>
        <v>0</v>
      </c>
      <c r="J22" s="268"/>
      <c r="K22" s="269">
        <f>SUM(K20:K21)</f>
        <v>0</v>
      </c>
      <c r="L22" s="268"/>
      <c r="M22" s="269">
        <f>SUM(M20:M21)</f>
        <v>0</v>
      </c>
      <c r="N22" s="42"/>
    </row>
    <row r="23" spans="1:14" ht="8.15" customHeight="1" x14ac:dyDescent="0.35">
      <c r="A23" s="270"/>
      <c r="B23" s="2"/>
      <c r="C23" s="271"/>
      <c r="D23" s="272"/>
      <c r="E23" s="271"/>
      <c r="F23" s="272"/>
      <c r="G23" s="271"/>
      <c r="H23" s="272"/>
      <c r="I23" s="271"/>
      <c r="J23" s="272"/>
      <c r="K23" s="271"/>
      <c r="L23" s="272"/>
      <c r="M23" s="271"/>
      <c r="N23" s="2"/>
    </row>
    <row r="24" spans="1:14" ht="18" customHeight="1" x14ac:dyDescent="0.35">
      <c r="A24" s="273" t="s">
        <v>122</v>
      </c>
      <c r="B24" s="266"/>
      <c r="C24" s="269">
        <f>C17+C22</f>
        <v>0</v>
      </c>
      <c r="D24" s="268"/>
      <c r="E24" s="269">
        <f>E17+E22</f>
        <v>0</v>
      </c>
      <c r="F24" s="268"/>
      <c r="G24" s="269">
        <f>G17+G22</f>
        <v>0</v>
      </c>
      <c r="H24" s="268"/>
      <c r="I24" s="269">
        <f>I17+I22</f>
        <v>0</v>
      </c>
      <c r="J24" s="268"/>
      <c r="K24" s="269">
        <f>K17+K22</f>
        <v>0</v>
      </c>
      <c r="L24" s="268"/>
      <c r="M24" s="269">
        <f>M17+M22</f>
        <v>0</v>
      </c>
      <c r="N24" s="42"/>
    </row>
    <row r="25" spans="1:14" ht="19.5" customHeight="1" x14ac:dyDescent="0.25">
      <c r="A25" s="2"/>
      <c r="B25" s="2"/>
      <c r="C25" s="168"/>
      <c r="D25" s="2"/>
      <c r="E25" s="168"/>
      <c r="F25" s="2"/>
      <c r="G25" s="168"/>
      <c r="H25" s="2"/>
      <c r="I25" s="168"/>
      <c r="J25" s="2"/>
      <c r="K25" s="277">
        <f>IF(K24='R&amp;P Accounts'!D28,0,"cross ref error")</f>
        <v>0</v>
      </c>
      <c r="L25" s="2"/>
      <c r="M25" s="168"/>
      <c r="N25" s="2"/>
    </row>
    <row r="26" spans="1:14" ht="19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9.5" customHeight="1" x14ac:dyDescent="0.25">
      <c r="A27" s="59" t="s">
        <v>123</v>
      </c>
      <c r="B27" s="2"/>
      <c r="C27" s="29"/>
      <c r="D27" s="2"/>
      <c r="E27" s="29"/>
      <c r="F27" s="2"/>
      <c r="G27" s="29"/>
      <c r="H27" s="2"/>
      <c r="I27" s="29"/>
      <c r="J27" s="2"/>
      <c r="K27" s="29"/>
      <c r="L27" s="2"/>
      <c r="M27" s="29"/>
      <c r="N27" s="2"/>
    </row>
    <row r="28" spans="1:14" ht="17.25" customHeight="1" x14ac:dyDescent="0.3">
      <c r="A28" s="63" t="s">
        <v>32</v>
      </c>
      <c r="B28" s="179"/>
      <c r="C28" s="207"/>
      <c r="D28" s="263"/>
      <c r="E28" s="207"/>
      <c r="F28" s="263"/>
      <c r="G28" s="207"/>
      <c r="H28" s="263"/>
      <c r="I28" s="207"/>
      <c r="J28" s="263"/>
      <c r="K28" s="31">
        <f t="shared" ref="K28:K38" si="1">SUM(C28:I28)</f>
        <v>0</v>
      </c>
      <c r="L28" s="263"/>
      <c r="M28" s="207"/>
      <c r="N28" s="6"/>
    </row>
    <row r="29" spans="1:14" ht="16.5" customHeight="1" x14ac:dyDescent="0.3">
      <c r="A29" s="63" t="s">
        <v>33</v>
      </c>
      <c r="B29" s="179"/>
      <c r="C29" s="207"/>
      <c r="D29" s="263"/>
      <c r="E29" s="207"/>
      <c r="F29" s="263"/>
      <c r="G29" s="207"/>
      <c r="H29" s="263"/>
      <c r="I29" s="207"/>
      <c r="J29" s="263"/>
      <c r="K29" s="31">
        <f t="shared" si="1"/>
        <v>0</v>
      </c>
      <c r="L29" s="263"/>
      <c r="M29" s="207"/>
      <c r="N29" s="6"/>
    </row>
    <row r="30" spans="1:14" ht="17.25" customHeight="1" x14ac:dyDescent="0.3">
      <c r="A30" s="63" t="s">
        <v>34</v>
      </c>
      <c r="B30" s="179"/>
      <c r="C30" s="207"/>
      <c r="D30" s="263"/>
      <c r="E30" s="207"/>
      <c r="F30" s="263"/>
      <c r="G30" s="207"/>
      <c r="H30" s="263"/>
      <c r="I30" s="207"/>
      <c r="J30" s="263"/>
      <c r="K30" s="31">
        <f t="shared" si="1"/>
        <v>0</v>
      </c>
      <c r="L30" s="263"/>
      <c r="M30" s="207"/>
      <c r="N30" s="6"/>
    </row>
    <row r="31" spans="1:14" ht="17.25" customHeight="1" x14ac:dyDescent="0.3">
      <c r="A31" s="63" t="s">
        <v>35</v>
      </c>
      <c r="B31" s="179"/>
      <c r="C31" s="207"/>
      <c r="D31" s="263"/>
      <c r="E31" s="207"/>
      <c r="F31" s="263"/>
      <c r="G31" s="207"/>
      <c r="H31" s="263"/>
      <c r="I31" s="207">
        <v>73</v>
      </c>
      <c r="J31" s="263"/>
      <c r="K31" s="31">
        <f t="shared" si="1"/>
        <v>73</v>
      </c>
      <c r="L31" s="263"/>
      <c r="M31" s="207">
        <v>2949</v>
      </c>
      <c r="N31" s="6"/>
    </row>
    <row r="32" spans="1:14" ht="17.25" customHeight="1" x14ac:dyDescent="0.3">
      <c r="A32" s="63" t="s">
        <v>36</v>
      </c>
      <c r="B32" s="179"/>
      <c r="C32" s="207"/>
      <c r="D32" s="263"/>
      <c r="E32" s="207"/>
      <c r="F32" s="263"/>
      <c r="G32" s="207"/>
      <c r="H32" s="263"/>
      <c r="I32" s="207"/>
      <c r="J32" s="263"/>
      <c r="K32" s="31">
        <f t="shared" si="1"/>
        <v>0</v>
      </c>
      <c r="L32" s="263"/>
      <c r="M32" s="207"/>
      <c r="N32" s="6"/>
    </row>
    <row r="33" spans="1:14" ht="17.25" customHeight="1" x14ac:dyDescent="0.3">
      <c r="A33" s="63" t="s">
        <v>37</v>
      </c>
      <c r="B33" s="179"/>
      <c r="C33" s="207"/>
      <c r="D33" s="263"/>
      <c r="E33" s="207"/>
      <c r="F33" s="263"/>
      <c r="G33" s="207"/>
      <c r="H33" s="263"/>
      <c r="I33" s="207"/>
      <c r="J33" s="263"/>
      <c r="K33" s="31">
        <f t="shared" si="1"/>
        <v>0</v>
      </c>
      <c r="L33" s="263"/>
      <c r="M33" s="207"/>
      <c r="N33" s="6"/>
    </row>
    <row r="34" spans="1:14" ht="17.25" customHeight="1" x14ac:dyDescent="0.3">
      <c r="A34" s="66" t="s">
        <v>38</v>
      </c>
      <c r="B34" s="179"/>
      <c r="C34" s="207"/>
      <c r="D34" s="263"/>
      <c r="E34" s="207"/>
      <c r="F34" s="263"/>
      <c r="G34" s="207"/>
      <c r="H34" s="263"/>
      <c r="I34" s="207"/>
      <c r="J34" s="263"/>
      <c r="K34" s="31">
        <f t="shared" si="1"/>
        <v>0</v>
      </c>
      <c r="L34" s="263"/>
      <c r="M34" s="207"/>
      <c r="N34" s="6"/>
    </row>
    <row r="35" spans="1:14" ht="17.25" customHeight="1" x14ac:dyDescent="0.3">
      <c r="A35" s="66" t="s">
        <v>39</v>
      </c>
      <c r="B35" s="179"/>
      <c r="C35" s="207"/>
      <c r="D35" s="263"/>
      <c r="E35" s="207"/>
      <c r="F35" s="263"/>
      <c r="G35" s="207"/>
      <c r="H35" s="263"/>
      <c r="I35" s="207"/>
      <c r="J35" s="263"/>
      <c r="K35" s="31">
        <f t="shared" si="1"/>
        <v>0</v>
      </c>
      <c r="L35" s="263"/>
      <c r="M35" s="207"/>
      <c r="N35" s="6"/>
    </row>
    <row r="36" spans="1:14" ht="17.25" customHeight="1" x14ac:dyDescent="0.3">
      <c r="A36" s="66" t="s">
        <v>40</v>
      </c>
      <c r="B36" s="179"/>
      <c r="C36" s="207"/>
      <c r="D36" s="263"/>
      <c r="E36" s="207"/>
      <c r="F36" s="263"/>
      <c r="G36" s="207"/>
      <c r="H36" s="263"/>
      <c r="I36" s="207"/>
      <c r="J36" s="263"/>
      <c r="K36" s="31">
        <f t="shared" si="1"/>
        <v>0</v>
      </c>
      <c r="L36" s="263"/>
      <c r="M36" s="207"/>
      <c r="N36" s="6"/>
    </row>
    <row r="37" spans="1:14" ht="17.25" customHeight="1" x14ac:dyDescent="0.3">
      <c r="A37" s="67"/>
      <c r="B37" s="179"/>
      <c r="C37" s="207"/>
      <c r="D37" s="263"/>
      <c r="E37" s="207"/>
      <c r="F37" s="263"/>
      <c r="G37" s="207"/>
      <c r="H37" s="263"/>
      <c r="I37" s="207"/>
      <c r="J37" s="263"/>
      <c r="K37" s="31">
        <f t="shared" si="1"/>
        <v>0</v>
      </c>
      <c r="L37" s="263"/>
      <c r="M37" s="207"/>
      <c r="N37" s="6"/>
    </row>
    <row r="38" spans="1:14" ht="17.25" customHeight="1" x14ac:dyDescent="0.3">
      <c r="A38" s="67"/>
      <c r="B38" s="179"/>
      <c r="C38" s="207"/>
      <c r="D38" s="263"/>
      <c r="E38" s="264"/>
      <c r="F38" s="263"/>
      <c r="G38" s="264"/>
      <c r="H38" s="263"/>
      <c r="I38" s="264"/>
      <c r="J38" s="263"/>
      <c r="K38" s="265">
        <f t="shared" si="1"/>
        <v>0</v>
      </c>
      <c r="L38" s="263"/>
      <c r="M38" s="264"/>
      <c r="N38" s="6"/>
    </row>
    <row r="39" spans="1:14" ht="17.25" customHeight="1" x14ac:dyDescent="0.3">
      <c r="A39" s="275" t="s">
        <v>120</v>
      </c>
      <c r="B39" s="266"/>
      <c r="C39" s="267">
        <f>SUM(C28:C38)</f>
        <v>0</v>
      </c>
      <c r="D39" s="268"/>
      <c r="E39" s="269">
        <f>SUM(E28:E38)</f>
        <v>0</v>
      </c>
      <c r="F39" s="268"/>
      <c r="G39" s="269">
        <f>SUM(G28:G38)</f>
        <v>0</v>
      </c>
      <c r="H39" s="268"/>
      <c r="I39" s="269">
        <f>SUM(I28:I38)</f>
        <v>73</v>
      </c>
      <c r="J39" s="268"/>
      <c r="K39" s="269">
        <f>SUM(K28:K38)</f>
        <v>73</v>
      </c>
      <c r="L39" s="268"/>
      <c r="M39" s="269">
        <f>SUM(M28:M38)</f>
        <v>2949</v>
      </c>
      <c r="N39" s="42"/>
    </row>
    <row r="40" spans="1:14" ht="12.75" customHeight="1" x14ac:dyDescent="0.25">
      <c r="A40" s="2"/>
      <c r="B40" s="2"/>
      <c r="C40" s="168"/>
      <c r="D40" s="2"/>
      <c r="E40" s="168"/>
      <c r="F40" s="2"/>
      <c r="G40" s="168"/>
      <c r="H40" s="2"/>
      <c r="I40" s="168"/>
      <c r="J40" s="2"/>
      <c r="K40" s="277">
        <f>IF(K39='R&amp;P Accounts'!D42,0,"cross ref error")</f>
        <v>0</v>
      </c>
      <c r="L40" s="2"/>
      <c r="M40" s="168"/>
      <c r="N40" s="2"/>
    </row>
    <row r="41" spans="1:14" ht="30" customHeight="1" x14ac:dyDescent="0.3">
      <c r="A41" s="48" t="s">
        <v>124</v>
      </c>
      <c r="B41" s="2"/>
      <c r="C41" s="29"/>
      <c r="D41" s="2"/>
      <c r="E41" s="29"/>
      <c r="F41" s="2"/>
      <c r="G41" s="29"/>
      <c r="H41" s="2"/>
      <c r="I41" s="29"/>
      <c r="J41" s="2"/>
      <c r="K41" s="29"/>
      <c r="L41" s="2"/>
      <c r="M41" s="29"/>
      <c r="N41" s="2"/>
    </row>
    <row r="42" spans="1:14" ht="17.25" customHeight="1" x14ac:dyDescent="0.3">
      <c r="A42" s="63" t="s">
        <v>44</v>
      </c>
      <c r="B42" s="179"/>
      <c r="C42" s="207"/>
      <c r="D42" s="263"/>
      <c r="E42" s="207"/>
      <c r="F42" s="263"/>
      <c r="G42" s="207"/>
      <c r="H42" s="263"/>
      <c r="I42" s="207"/>
      <c r="J42" s="263"/>
      <c r="K42" s="31">
        <f>SUM(C42:I42)</f>
        <v>0</v>
      </c>
      <c r="L42" s="263"/>
      <c r="M42" s="207"/>
      <c r="N42" s="6"/>
    </row>
    <row r="43" spans="1:14" ht="17.25" customHeight="1" x14ac:dyDescent="0.3">
      <c r="A43" s="63" t="s">
        <v>45</v>
      </c>
      <c r="B43" s="179"/>
      <c r="C43" s="207"/>
      <c r="D43" s="263"/>
      <c r="E43" s="264"/>
      <c r="F43" s="263"/>
      <c r="G43" s="264"/>
      <c r="H43" s="263"/>
      <c r="I43" s="264"/>
      <c r="J43" s="263"/>
      <c r="K43" s="265">
        <f>SUM(C43:I43)</f>
        <v>0</v>
      </c>
      <c r="L43" s="263"/>
      <c r="M43" s="264"/>
      <c r="N43" s="6"/>
    </row>
    <row r="44" spans="1:14" ht="17.25" customHeight="1" x14ac:dyDescent="0.3">
      <c r="A44" s="275" t="s">
        <v>125</v>
      </c>
      <c r="B44" s="266"/>
      <c r="C44" s="267">
        <f>C42+C43</f>
        <v>0</v>
      </c>
      <c r="D44" s="268"/>
      <c r="E44" s="269">
        <f>E42+E43</f>
        <v>0</v>
      </c>
      <c r="F44" s="268"/>
      <c r="G44" s="269">
        <f>G42+G43</f>
        <v>0</v>
      </c>
      <c r="H44" s="268"/>
      <c r="I44" s="269">
        <f>I42+I43</f>
        <v>0</v>
      </c>
      <c r="J44" s="268"/>
      <c r="K44" s="269">
        <f>K42+K43</f>
        <v>0</v>
      </c>
      <c r="L44" s="268"/>
      <c r="M44" s="269">
        <f>M42+M43</f>
        <v>0</v>
      </c>
      <c r="N44" s="42"/>
    </row>
    <row r="45" spans="1:14" ht="13.5" customHeight="1" x14ac:dyDescent="0.25">
      <c r="A45" s="2"/>
      <c r="B45" s="2"/>
      <c r="C45" s="299"/>
      <c r="D45" s="2"/>
      <c r="E45" s="299"/>
      <c r="F45" s="2"/>
      <c r="G45" s="299"/>
      <c r="H45" s="2"/>
      <c r="I45" s="299"/>
      <c r="J45" s="2"/>
      <c r="K45" s="282">
        <f>IF(K44='R&amp;P Accounts'!D47,0,"cross ref error")</f>
        <v>0</v>
      </c>
      <c r="L45" s="2"/>
      <c r="M45" s="299"/>
      <c r="N45" s="2"/>
    </row>
    <row r="46" spans="1:14" ht="17.25" customHeight="1" x14ac:dyDescent="0.3">
      <c r="A46" s="283" t="s">
        <v>47</v>
      </c>
      <c r="B46" s="266"/>
      <c r="C46" s="269">
        <f>C44+C39</f>
        <v>0</v>
      </c>
      <c r="D46" s="268"/>
      <c r="E46" s="269">
        <f>E44+E39</f>
        <v>0</v>
      </c>
      <c r="F46" s="268"/>
      <c r="G46" s="269">
        <f>G44+G39</f>
        <v>0</v>
      </c>
      <c r="H46" s="268"/>
      <c r="I46" s="269">
        <f>I44+I39</f>
        <v>73</v>
      </c>
      <c r="J46" s="268"/>
      <c r="K46" s="269">
        <f>K44+K39</f>
        <v>73</v>
      </c>
      <c r="L46" s="268"/>
      <c r="M46" s="269">
        <f>M44+M39</f>
        <v>2949</v>
      </c>
      <c r="N46" s="42"/>
    </row>
    <row r="47" spans="1:14" ht="13.5" customHeight="1" x14ac:dyDescent="0.25">
      <c r="A47" s="2"/>
      <c r="B47" s="2"/>
      <c r="C47" s="299"/>
      <c r="D47" s="2"/>
      <c r="E47" s="299"/>
      <c r="F47" s="2"/>
      <c r="G47" s="299"/>
      <c r="H47" s="2"/>
      <c r="I47" s="299"/>
      <c r="J47" s="2"/>
      <c r="K47" s="284">
        <f>IF(K46='R&amp;P Accounts'!D49,0,"cross ref error")</f>
        <v>0</v>
      </c>
      <c r="L47" s="2"/>
      <c r="M47" s="299"/>
      <c r="N47" s="2"/>
    </row>
    <row r="48" spans="1:14" ht="17.25" customHeight="1" x14ac:dyDescent="0.3">
      <c r="A48" s="285" t="s">
        <v>48</v>
      </c>
      <c r="B48" s="266"/>
      <c r="C48" s="95">
        <f>C24-C46</f>
        <v>0</v>
      </c>
      <c r="D48" s="286"/>
      <c r="E48" s="95">
        <f>E24-E46</f>
        <v>0</v>
      </c>
      <c r="F48" s="286"/>
      <c r="G48" s="95">
        <f>G24-G46</f>
        <v>0</v>
      </c>
      <c r="H48" s="286"/>
      <c r="I48" s="95">
        <f>I24-I46</f>
        <v>-73</v>
      </c>
      <c r="J48" s="286"/>
      <c r="K48" s="95">
        <f>K24-K46</f>
        <v>-73</v>
      </c>
      <c r="L48" s="286"/>
      <c r="M48" s="95">
        <f>M24-M46</f>
        <v>-2949</v>
      </c>
      <c r="N48" s="42"/>
    </row>
    <row r="49" spans="1:14" ht="14.25" customHeight="1" x14ac:dyDescent="0.3">
      <c r="A49" s="88"/>
      <c r="B49" s="2"/>
      <c r="C49" s="89"/>
      <c r="D49" s="287"/>
      <c r="E49" s="89"/>
      <c r="F49" s="287"/>
      <c r="G49" s="89"/>
      <c r="H49" s="287"/>
      <c r="I49" s="89"/>
      <c r="J49" s="287"/>
      <c r="K49" s="89"/>
      <c r="L49" s="287"/>
      <c r="M49" s="89"/>
      <c r="N49" s="2"/>
    </row>
    <row r="50" spans="1:14" ht="17.25" customHeight="1" x14ac:dyDescent="0.3">
      <c r="A50" s="288" t="s">
        <v>126</v>
      </c>
      <c r="B50" s="266"/>
      <c r="C50" s="95"/>
      <c r="D50" s="286"/>
      <c r="E50" s="95"/>
      <c r="F50" s="286"/>
      <c r="G50" s="95"/>
      <c r="H50" s="286"/>
      <c r="I50" s="95"/>
      <c r="J50" s="286"/>
      <c r="K50" s="95">
        <f>SUM(C50:I50)</f>
        <v>0</v>
      </c>
      <c r="L50" s="286"/>
      <c r="M50" s="95"/>
      <c r="N50" s="42"/>
    </row>
    <row r="51" spans="1:14" ht="14.25" customHeight="1" x14ac:dyDescent="0.3">
      <c r="A51" s="99"/>
      <c r="B51" s="2"/>
      <c r="C51" s="300"/>
      <c r="D51" s="301"/>
      <c r="E51" s="300"/>
      <c r="F51" s="301"/>
      <c r="G51" s="300"/>
      <c r="H51" s="301"/>
      <c r="I51" s="300"/>
      <c r="J51" s="301"/>
      <c r="K51" s="300"/>
      <c r="L51" s="301"/>
      <c r="M51" s="300"/>
      <c r="N51" s="2"/>
    </row>
    <row r="52" spans="1:14" ht="17.25" customHeight="1" x14ac:dyDescent="0.3">
      <c r="A52" s="290" t="s">
        <v>50</v>
      </c>
      <c r="B52" s="266"/>
      <c r="C52" s="95">
        <f>C48+C50</f>
        <v>0</v>
      </c>
      <c r="D52" s="286"/>
      <c r="E52" s="95">
        <f>E48+E50</f>
        <v>0</v>
      </c>
      <c r="F52" s="286"/>
      <c r="G52" s="95"/>
      <c r="H52" s="286"/>
      <c r="I52" s="95">
        <f>I48+I50</f>
        <v>-73</v>
      </c>
      <c r="J52" s="286"/>
      <c r="K52" s="95">
        <f>K48+K50</f>
        <v>-73</v>
      </c>
      <c r="L52" s="286"/>
      <c r="M52" s="95">
        <f>M48+M50</f>
        <v>-2949</v>
      </c>
      <c r="N52" s="42"/>
    </row>
    <row r="53" spans="1:14" ht="12.75" customHeight="1" x14ac:dyDescent="0.25">
      <c r="A53" s="2"/>
      <c r="B53" s="2"/>
      <c r="C53" s="168"/>
      <c r="D53" s="2"/>
      <c r="E53" s="168"/>
      <c r="F53" s="2"/>
      <c r="G53" s="168"/>
      <c r="H53" s="2"/>
      <c r="I53" s="168"/>
      <c r="J53" s="2"/>
      <c r="K53" s="168"/>
      <c r="L53" s="2"/>
      <c r="M53" s="168"/>
      <c r="N53" s="2"/>
    </row>
    <row r="54" spans="1:14" ht="12.75" customHeight="1" x14ac:dyDescent="0.25">
      <c r="A54" s="2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5.75" customHeight="1" x14ac:dyDescent="0.35">
      <c r="A55" s="291" t="s">
        <v>127</v>
      </c>
      <c r="B55" s="292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"/>
    </row>
    <row r="56" spans="1:14" ht="12.75" customHeight="1" x14ac:dyDescent="0.25">
      <c r="A56" s="459" t="s">
        <v>152</v>
      </c>
      <c r="B56" s="435"/>
      <c r="C56" s="435"/>
      <c r="D56" s="435"/>
      <c r="E56" s="435"/>
      <c r="F56" s="435"/>
      <c r="G56" s="435"/>
      <c r="H56" s="435"/>
      <c r="I56" s="435"/>
      <c r="J56" s="435"/>
      <c r="K56" s="435"/>
      <c r="L56" s="435"/>
      <c r="M56" s="436"/>
      <c r="N56" s="6"/>
    </row>
    <row r="57" spans="1:14" ht="12.75" customHeight="1" x14ac:dyDescent="0.25">
      <c r="A57" s="437"/>
      <c r="B57" s="438"/>
      <c r="C57" s="438"/>
      <c r="D57" s="438"/>
      <c r="E57" s="438"/>
      <c r="F57" s="438"/>
      <c r="G57" s="438"/>
      <c r="H57" s="438"/>
      <c r="I57" s="438"/>
      <c r="J57" s="438"/>
      <c r="K57" s="438"/>
      <c r="L57" s="438"/>
      <c r="M57" s="439"/>
      <c r="N57" s="6"/>
    </row>
    <row r="58" spans="1:14" ht="12.75" customHeight="1" x14ac:dyDescent="0.25">
      <c r="A58" s="437"/>
      <c r="B58" s="438"/>
      <c r="C58" s="438"/>
      <c r="D58" s="438"/>
      <c r="E58" s="438"/>
      <c r="F58" s="438"/>
      <c r="G58" s="438"/>
      <c r="H58" s="438"/>
      <c r="I58" s="438"/>
      <c r="J58" s="438"/>
      <c r="K58" s="438"/>
      <c r="L58" s="438"/>
      <c r="M58" s="439"/>
      <c r="N58" s="6"/>
    </row>
    <row r="59" spans="1:14" ht="12.75" customHeight="1" x14ac:dyDescent="0.25">
      <c r="A59" s="437"/>
      <c r="B59" s="438"/>
      <c r="C59" s="438"/>
      <c r="D59" s="438"/>
      <c r="E59" s="438"/>
      <c r="F59" s="438"/>
      <c r="G59" s="438"/>
      <c r="H59" s="438"/>
      <c r="I59" s="438"/>
      <c r="J59" s="438"/>
      <c r="K59" s="438"/>
      <c r="L59" s="438"/>
      <c r="M59" s="439"/>
      <c r="N59" s="6"/>
    </row>
    <row r="60" spans="1:14" ht="12.75" customHeight="1" x14ac:dyDescent="0.25">
      <c r="A60" s="437"/>
      <c r="B60" s="438"/>
      <c r="C60" s="438"/>
      <c r="D60" s="438"/>
      <c r="E60" s="438"/>
      <c r="F60" s="438"/>
      <c r="G60" s="438"/>
      <c r="H60" s="438"/>
      <c r="I60" s="438"/>
      <c r="J60" s="438"/>
      <c r="K60" s="438"/>
      <c r="L60" s="438"/>
      <c r="M60" s="439"/>
      <c r="N60" s="6"/>
    </row>
    <row r="61" spans="1:14" ht="12.75" customHeight="1" x14ac:dyDescent="0.25">
      <c r="A61" s="437"/>
      <c r="B61" s="438"/>
      <c r="C61" s="438"/>
      <c r="D61" s="438"/>
      <c r="E61" s="438"/>
      <c r="F61" s="438"/>
      <c r="G61" s="438"/>
      <c r="H61" s="438"/>
      <c r="I61" s="438"/>
      <c r="J61" s="438"/>
      <c r="K61" s="438"/>
      <c r="L61" s="438"/>
      <c r="M61" s="439"/>
      <c r="N61" s="6"/>
    </row>
    <row r="62" spans="1:14" ht="12.75" customHeight="1" x14ac:dyDescent="0.25">
      <c r="A62" s="437"/>
      <c r="B62" s="438"/>
      <c r="C62" s="438"/>
      <c r="D62" s="438"/>
      <c r="E62" s="438"/>
      <c r="F62" s="438"/>
      <c r="G62" s="438"/>
      <c r="H62" s="438"/>
      <c r="I62" s="438"/>
      <c r="J62" s="438"/>
      <c r="K62" s="438"/>
      <c r="L62" s="438"/>
      <c r="M62" s="439"/>
      <c r="N62" s="6"/>
    </row>
    <row r="63" spans="1:14" ht="12.75" customHeight="1" x14ac:dyDescent="0.25">
      <c r="A63" s="437"/>
      <c r="B63" s="438"/>
      <c r="C63" s="438"/>
      <c r="D63" s="438"/>
      <c r="E63" s="438"/>
      <c r="F63" s="438"/>
      <c r="G63" s="438"/>
      <c r="H63" s="438"/>
      <c r="I63" s="438"/>
      <c r="J63" s="438"/>
      <c r="K63" s="438"/>
      <c r="L63" s="438"/>
      <c r="M63" s="439"/>
      <c r="N63" s="6"/>
    </row>
    <row r="64" spans="1:14" ht="12.75" customHeight="1" x14ac:dyDescent="0.25">
      <c r="A64" s="440"/>
      <c r="B64" s="441"/>
      <c r="C64" s="441"/>
      <c r="D64" s="441"/>
      <c r="E64" s="441"/>
      <c r="F64" s="441"/>
      <c r="G64" s="441"/>
      <c r="H64" s="441"/>
      <c r="I64" s="441"/>
      <c r="J64" s="441"/>
      <c r="K64" s="441"/>
      <c r="L64" s="441"/>
      <c r="M64" s="442"/>
      <c r="N64" s="6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ageMargins left="0.75" right="0.75" top="1" bottom="1" header="0.5" footer="0.5"/>
  <pageSetup scale="56" orientation="portrait" r:id="rId1"/>
  <headerFooter>
    <oddHeader>&amp;L&amp;"Arial,Regular"&amp;10&amp;K000000APPENDIX 2</oddHeader>
    <oddFooter>&amp;L&amp;"Arial,Regular"&amp;10&amp;K0000002015-02-24-rp-accs-cs-version-excel-with-amended-cell.xlsxAdditional notes (3)&amp;R&amp;"Arial,Regular"&amp;10&amp;K000000December 2007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82B3F6F8-A626-4ADA-B227-021CA82EC7AD}"/>
</file>

<file path=customXml/itemProps2.xml><?xml version="1.0" encoding="utf-8"?>
<ds:datastoreItem xmlns:ds="http://schemas.openxmlformats.org/officeDocument/2006/customXml" ds:itemID="{31AC2260-C905-424D-8AB2-DA056372CAA4}"/>
</file>

<file path=customXml/itemProps3.xml><?xml version="1.0" encoding="utf-8"?>
<ds:datastoreItem xmlns:ds="http://schemas.openxmlformats.org/officeDocument/2006/customXml" ds:itemID="{CBC12BB8-9D93-4AD1-9BA1-B00B5654FB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Adlen</dc:creator>
  <cp:lastModifiedBy>Georgina Adlen</cp:lastModifiedBy>
  <cp:lastPrinted>2026-07-31T08:50:42Z</cp:lastPrinted>
  <dcterms:created xsi:type="dcterms:W3CDTF">2021-07-06T18:40:53Z</dcterms:created>
  <dcterms:modified xsi:type="dcterms:W3CDTF">2026-07-31T09:21:53Z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