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sixcompany-my.sharepoint.com/personal/mirren_hobson_sixcompany_com/Documents/Desktop/"/>
    </mc:Choice>
  </mc:AlternateContent>
  <xr:revisionPtr revIDLastSave="29" documentId="8_{94917BFC-CB13-4E8E-B3FD-847B06E0A6D7}" xr6:coauthVersionLast="47" xr6:coauthVersionMax="47" xr10:uidLastSave="{875424CF-15CB-4B68-A764-0B949195BC04}"/>
  <bookViews>
    <workbookView xWindow="19090" yWindow="-110" windowWidth="19420" windowHeight="10300" tabRatio="840" xr2:uid="{00000000-000D-0000-FFFF-FFFF00000000}"/>
  </bookViews>
  <sheets>
    <sheet name="R&amp;P Accounts" sheetId="2" r:id="rId1"/>
    <sheet name="Statement of balances" sheetId="3" r:id="rId2"/>
    <sheet name="Additional notes (3)" sheetId="6" r:id="rId3"/>
  </sheets>
  <definedNames>
    <definedName name="_xlnm.Print_Area" localSheetId="0">'R&amp;P Accounts'!$A$1:$L$56</definedName>
    <definedName name="_xlnm.Print_Area" localSheetId="1">'Statement of balances'!$A$1:$P$53</definedName>
    <definedName name="_xlnm.Print_Titles" localSheetId="0">'R&amp;P Accounts'!$1:$10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" i="3" l="1"/>
  <c r="F10" i="3" s="1"/>
  <c r="F9" i="3"/>
  <c r="P10" i="3"/>
  <c r="B34" i="2"/>
  <c r="B31" i="2"/>
  <c r="J19" i="2"/>
  <c r="J12" i="2"/>
  <c r="J13" i="2"/>
  <c r="J14" i="2"/>
  <c r="J15" i="2"/>
  <c r="J16" i="2"/>
  <c r="J17" i="2"/>
  <c r="J18" i="2"/>
  <c r="J34" i="2" l="1"/>
  <c r="J31" i="2"/>
  <c r="J40" i="2"/>
  <c r="B47" i="2"/>
  <c r="K50" i="6"/>
  <c r="L26" i="2"/>
  <c r="L47" i="2"/>
  <c r="L49" i="2" s="1"/>
  <c r="B26" i="2"/>
  <c r="J39" i="2"/>
  <c r="J33" i="2"/>
  <c r="J37" i="2"/>
  <c r="J32" i="2"/>
  <c r="J35" i="2"/>
  <c r="J36" i="2"/>
  <c r="J38" i="2"/>
  <c r="J41" i="2"/>
  <c r="J45" i="2"/>
  <c r="J46" i="2"/>
  <c r="H21" i="2"/>
  <c r="D21" i="2"/>
  <c r="F21" i="2"/>
  <c r="J24" i="2"/>
  <c r="J25" i="2"/>
  <c r="J26" i="2" s="1"/>
  <c r="D26" i="2"/>
  <c r="D47" i="2"/>
  <c r="D42" i="2"/>
  <c r="F26" i="2"/>
  <c r="F28" i="2" s="1"/>
  <c r="F47" i="2"/>
  <c r="F42" i="2"/>
  <c r="H26" i="2"/>
  <c r="H28" i="2" s="1"/>
  <c r="H47" i="2"/>
  <c r="H49" i="2" s="1"/>
  <c r="H42" i="2"/>
  <c r="J53" i="2"/>
  <c r="K9" i="6"/>
  <c r="K10" i="6"/>
  <c r="K11" i="6"/>
  <c r="K12" i="6"/>
  <c r="K13" i="6"/>
  <c r="K14" i="6"/>
  <c r="K15" i="6"/>
  <c r="K16" i="6"/>
  <c r="K20" i="6"/>
  <c r="K21" i="6"/>
  <c r="K42" i="6"/>
  <c r="K43" i="6"/>
  <c r="K28" i="6"/>
  <c r="K29" i="6"/>
  <c r="K30" i="6"/>
  <c r="K31" i="6"/>
  <c r="K32" i="6"/>
  <c r="K33" i="6"/>
  <c r="K34" i="6"/>
  <c r="K35" i="6"/>
  <c r="K36" i="6"/>
  <c r="K37" i="6"/>
  <c r="K38" i="6"/>
  <c r="M17" i="6"/>
  <c r="M22" i="6"/>
  <c r="M24" i="6" s="1"/>
  <c r="M44" i="6"/>
  <c r="M39" i="6"/>
  <c r="I17" i="6"/>
  <c r="I24" i="6" s="1"/>
  <c r="I22" i="6"/>
  <c r="I44" i="6"/>
  <c r="I39" i="6"/>
  <c r="G17" i="6"/>
  <c r="G24" i="6" s="1"/>
  <c r="G22" i="6"/>
  <c r="G44" i="6"/>
  <c r="G39" i="6"/>
  <c r="E17" i="6"/>
  <c r="E22" i="6"/>
  <c r="E44" i="6"/>
  <c r="E39" i="6"/>
  <c r="C17" i="6"/>
  <c r="C22" i="6"/>
  <c r="C24" i="6"/>
  <c r="C44" i="6"/>
  <c r="C39" i="6"/>
  <c r="C46" i="6" s="1"/>
  <c r="M1" i="6"/>
  <c r="C1" i="6"/>
  <c r="H9" i="3"/>
  <c r="J9" i="3"/>
  <c r="L9" i="3"/>
  <c r="N48" i="3"/>
  <c r="P48" i="3"/>
  <c r="P41" i="3"/>
  <c r="N41" i="3"/>
  <c r="P32" i="3"/>
  <c r="N32" i="3"/>
  <c r="L32" i="3"/>
  <c r="P19" i="3"/>
  <c r="N19" i="3"/>
  <c r="N7" i="3"/>
  <c r="J20" i="2"/>
  <c r="N8" i="3"/>
  <c r="N6" i="3"/>
  <c r="N5" i="3"/>
  <c r="B1" i="3"/>
  <c r="N1" i="3"/>
  <c r="J47" i="2" l="1"/>
  <c r="J48" i="2" s="1"/>
  <c r="B21" i="2"/>
  <c r="J21" i="2" s="1"/>
  <c r="J22" i="2" s="1"/>
  <c r="D28" i="2"/>
  <c r="B42" i="2"/>
  <c r="B49" i="2" s="1"/>
  <c r="K17" i="6"/>
  <c r="K18" i="6" s="1"/>
  <c r="F49" i="2"/>
  <c r="L28" i="2"/>
  <c r="L51" i="2" s="1"/>
  <c r="N9" i="3"/>
  <c r="E24" i="6"/>
  <c r="G46" i="6"/>
  <c r="G48" i="6" s="1"/>
  <c r="G52" i="6" s="1"/>
  <c r="M46" i="6"/>
  <c r="I46" i="6"/>
  <c r="I48" i="6" s="1"/>
  <c r="I52" i="6" s="1"/>
  <c r="K39" i="6"/>
  <c r="K40" i="6" s="1"/>
  <c r="K22" i="6"/>
  <c r="D49" i="2"/>
  <c r="J42" i="2"/>
  <c r="E46" i="6"/>
  <c r="K44" i="6"/>
  <c r="K46" i="6" s="1"/>
  <c r="K47" i="6" s="1"/>
  <c r="K45" i="6"/>
  <c r="F51" i="2"/>
  <c r="F55" i="2" s="1"/>
  <c r="J10" i="3" s="1"/>
  <c r="E48" i="6"/>
  <c r="E52" i="6" s="1"/>
  <c r="C48" i="6"/>
  <c r="C52" i="6" s="1"/>
  <c r="M48" i="6"/>
  <c r="M52" i="6" s="1"/>
  <c r="H51" i="2"/>
  <c r="H55" i="2" s="1"/>
  <c r="L10" i="3" s="1"/>
  <c r="J27" i="2"/>
  <c r="B28" i="2" l="1"/>
  <c r="B51" i="2" s="1"/>
  <c r="J43" i="2"/>
  <c r="L55" i="2"/>
  <c r="K24" i="6"/>
  <c r="J49" i="2"/>
  <c r="J50" i="2" s="1"/>
  <c r="D51" i="2"/>
  <c r="D55" i="2" s="1"/>
  <c r="H10" i="3" s="1"/>
  <c r="J28" i="2"/>
  <c r="K48" i="6"/>
  <c r="K52" i="6" s="1"/>
  <c r="K25" i="6"/>
  <c r="J29" i="2" l="1"/>
  <c r="J51" i="2"/>
  <c r="J55" i="2" s="1"/>
  <c r="B55" i="2"/>
  <c r="K53" i="6"/>
  <c r="J56" i="2" l="1"/>
  <c r="N10" i="3"/>
</calcChain>
</file>

<file path=xl/sharedStrings.xml><?xml version="1.0" encoding="utf-8"?>
<sst xmlns="http://schemas.openxmlformats.org/spreadsheetml/2006/main" count="159" uniqueCount="102">
  <si>
    <t>Unrestricted funds</t>
  </si>
  <si>
    <t>Restricted funds</t>
  </si>
  <si>
    <t xml:space="preserve">Unrestricted funds </t>
  </si>
  <si>
    <t xml:space="preserve">Restricted funds </t>
  </si>
  <si>
    <t>to nearest £</t>
  </si>
  <si>
    <t xml:space="preserve">Details </t>
  </si>
  <si>
    <t>Categories</t>
  </si>
  <si>
    <t xml:space="preserve">A1 Receipts </t>
  </si>
  <si>
    <t>A3 Payments</t>
  </si>
  <si>
    <t>B1 Cash funds</t>
  </si>
  <si>
    <t>Last year</t>
  </si>
  <si>
    <t>Total receipts</t>
  </si>
  <si>
    <t>Total payments</t>
  </si>
  <si>
    <t>Receipts and payments accounts</t>
  </si>
  <si>
    <t>Fund to which asset belongs</t>
  </si>
  <si>
    <t>Fund to which liability relates</t>
  </si>
  <si>
    <t>Signature</t>
  </si>
  <si>
    <t>Print Name</t>
  </si>
  <si>
    <t>Date of approval</t>
  </si>
  <si>
    <t>For the period from</t>
  </si>
  <si>
    <t>Details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</si>
  <si>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</si>
  <si>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</si>
  <si>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</si>
  <si>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</si>
  <si>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</si>
  <si>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</si>
  <si>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Proceeds from sale of fixed assets</t>
  </si>
  <si>
    <t>Proceeds from sale of investments</t>
  </si>
  <si>
    <t>Expenses for fundraising activities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</si>
  <si>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</si>
  <si>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</si>
  <si>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</si>
  <si>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</si>
  <si>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</si>
  <si>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</si>
  <si>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</si>
  <si>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>Purchases of fixed assets</t>
  </si>
  <si>
    <t>Purchase of investments</t>
  </si>
  <si>
    <t>Cash and bank balances at end of year</t>
  </si>
  <si>
    <t>Cash and bank balances at start of year</t>
  </si>
  <si>
    <t>Surplus / (deficit) shown on receipts and payments account</t>
  </si>
  <si>
    <t>Surplus / (deficit) for year</t>
  </si>
  <si>
    <t>B2 Investments</t>
  </si>
  <si>
    <t>B3 Other assets</t>
  </si>
  <si>
    <t>B4 Liabilities</t>
  </si>
  <si>
    <t>Market valuation</t>
  </si>
  <si>
    <t>Cost (if available)</t>
  </si>
  <si>
    <t>Current value (if available)</t>
  </si>
  <si>
    <t>Amount due</t>
  </si>
  <si>
    <t>Amount due (estimate)</t>
  </si>
  <si>
    <t>A2 Receipts from asset &amp; investment sales</t>
  </si>
  <si>
    <t>A4 Payments relating to asset and investment movements</t>
  </si>
  <si>
    <t>Rents from land &amp; buildings</t>
  </si>
  <si>
    <t>Gross receipts from other charitable activities</t>
  </si>
  <si>
    <t>B5 Contingent liabilities</t>
  </si>
  <si>
    <t xml:space="preserve">Enter charity name below </t>
  </si>
  <si>
    <t>to</t>
  </si>
  <si>
    <t xml:space="preserve">Enter SC No. below   </t>
  </si>
  <si>
    <t>Total funds current period</t>
  </si>
  <si>
    <t xml:space="preserve">Total funds last period </t>
  </si>
  <si>
    <t>Total current period</t>
  </si>
  <si>
    <t xml:space="preserve">Total last period </t>
  </si>
  <si>
    <t>(Agree balances with receipts and payments account(s))</t>
  </si>
  <si>
    <r>
      <t>Signed by one or two trustees on behalf of all the trustees</t>
    </r>
    <r>
      <rPr>
        <b/>
        <sz val="10"/>
        <color indexed="11"/>
        <rFont val="Arial"/>
        <family val="2"/>
      </rPr>
      <t xml:space="preserve"> </t>
    </r>
  </si>
  <si>
    <t xml:space="preserve">Expendable endowment funds </t>
  </si>
  <si>
    <t>Permanent endowment funds</t>
  </si>
  <si>
    <t xml:space="preserve">Permanent endowment funds </t>
  </si>
  <si>
    <t xml:space="preserve">Total </t>
  </si>
  <si>
    <t>Total</t>
  </si>
  <si>
    <t xml:space="preserve">A1 Sub total </t>
  </si>
  <si>
    <t xml:space="preserve">A2 Sub total </t>
  </si>
  <si>
    <t>A3 Sub total</t>
  </si>
  <si>
    <t>A4 Sub total</t>
  </si>
  <si>
    <t xml:space="preserve">Receipts  </t>
  </si>
  <si>
    <t>Receipts from asset &amp; investment sales</t>
  </si>
  <si>
    <t>Payments</t>
  </si>
  <si>
    <t>Payments relating to asset and investment movements</t>
  </si>
  <si>
    <t xml:space="preserve"> Sub total</t>
  </si>
  <si>
    <t xml:space="preserve">Sub total </t>
  </si>
  <si>
    <t xml:space="preserve">Total receipts </t>
  </si>
  <si>
    <t xml:space="preserve">Total restricted funds </t>
  </si>
  <si>
    <t xml:space="preserve">Total restricted funds last period </t>
  </si>
  <si>
    <t>Restricted fund 1 - enter name of fund below</t>
  </si>
  <si>
    <t>Restricted fund 2 - enter name of fund below</t>
  </si>
  <si>
    <t>Restricted fund 3 - enter name of fund below</t>
  </si>
  <si>
    <t>Restricted fund 4 - enter name of fund below</t>
  </si>
  <si>
    <t>Net receipts / (payments)</t>
  </si>
  <si>
    <t xml:space="preserve">Nature and purpose of funds </t>
  </si>
  <si>
    <t>Additional analysis (3)</t>
  </si>
  <si>
    <t>Gross trading payments</t>
  </si>
  <si>
    <t>Section B Statement of balances</t>
  </si>
  <si>
    <t>A5 Transfers to / (from) funds</t>
  </si>
  <si>
    <t xml:space="preserve">Transfers to / (from) funds </t>
  </si>
  <si>
    <t>Section A Statement of receipts and payments</t>
  </si>
  <si>
    <t>Period start date</t>
  </si>
  <si>
    <t>Period end date</t>
  </si>
  <si>
    <t>6  Breakdown of restricted funds</t>
  </si>
  <si>
    <t>Insurance</t>
  </si>
  <si>
    <t>SC048232</t>
  </si>
  <si>
    <t>Bonnyton Community Centre</t>
  </si>
  <si>
    <t>Nan Tipping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</si>
</sst>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[$-F800]dddd\,\ mmmm\ dd\,\ yyyy"/>
    <numFmt numFmtId="166" formatCode="dd/mm/yyyy;@"/>
    <numFmt numFmtId="167" formatCode="* #,##0_-;\(* #,##0\)_-;_-* &quot;-&quot;??_-;_-@_-"/>
  </numFmts>
  <fonts count="32" x14ac:knownFonts="1">
    <font>
      <sz val="10"/>
      <name val="Arial"/>
    </font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sz val="8"/>
      <name val="Arial"/>
    </font>
    <font>
      <b/>
      <sz val="10"/>
      <color indexed="22"/>
      <name val="Arial"/>
      <family val="2"/>
    </font>
    <font>
      <sz val="10"/>
      <color indexed="22"/>
      <name val="Arial"/>
      <family val="2"/>
    </font>
    <font>
      <b/>
      <sz val="11"/>
      <color indexed="55"/>
      <name val="Arial"/>
      <family val="2"/>
    </font>
    <font>
      <sz val="9"/>
      <color indexed="2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0"/>
      <color indexed="23"/>
      <name val="Arial"/>
      <family val="2"/>
    </font>
    <font>
      <b/>
      <sz val="11"/>
      <color indexed="23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indexed="11"/>
      <name val="Arial"/>
      <family val="2"/>
    </font>
    <font>
      <b/>
      <i/>
      <sz val="10"/>
      <name val="Arial"/>
      <family val="2"/>
    </font>
    <font>
      <sz val="11"/>
      <color indexed="22"/>
      <name val="Arial"/>
      <family val="2"/>
    </font>
    <font>
      <sz val="11"/>
      <name val="Arial"/>
    </font>
    <font>
      <b/>
      <sz val="9"/>
      <color indexed="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4">
    <xf numFmtId="0" fontId="0" fillId="0" borderId="0" xfId="0"/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 vertical="top" wrapText="1"/>
      <protection locked="0"/>
    </xf>
    <xf numFmtId="0" fontId="9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164" fontId="6" fillId="0" borderId="0" xfId="1" applyNumberFormat="1" applyFont="1" applyAlignment="1" applyProtection="1">
      <alignment vertical="center" wrapText="1"/>
      <protection locked="0"/>
    </xf>
    <xf numFmtId="164" fontId="5" fillId="0" borderId="0" xfId="1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2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41" fontId="12" fillId="0" borderId="0" xfId="1" applyNumberFormat="1" applyFont="1" applyProtection="1">
      <protection locked="0"/>
    </xf>
    <xf numFmtId="41" fontId="3" fillId="0" borderId="0" xfId="1" applyNumberFormat="1" applyFont="1" applyAlignment="1" applyProtection="1">
      <alignment horizontal="center" vertical="center" wrapText="1"/>
      <protection locked="0"/>
    </xf>
    <xf numFmtId="41" fontId="5" fillId="0" borderId="0" xfId="1" applyNumberFormat="1" applyFont="1" applyAlignment="1" applyProtection="1">
      <alignment horizontal="center" vertical="center" wrapText="1"/>
      <protection locked="0"/>
    </xf>
    <xf numFmtId="41" fontId="8" fillId="0" borderId="0" xfId="1" applyNumberFormat="1" applyFont="1" applyAlignment="1" applyProtection="1">
      <alignment horizontal="right" vertical="center" wrapText="1"/>
      <protection locked="0"/>
    </xf>
    <xf numFmtId="41" fontId="6" fillId="0" borderId="0" xfId="1" applyNumberFormat="1" applyFont="1" applyAlignment="1" applyProtection="1">
      <alignment wrapText="1"/>
      <protection locked="0"/>
    </xf>
    <xf numFmtId="41" fontId="9" fillId="0" borderId="0" xfId="1" applyNumberFormat="1" applyFont="1" applyAlignment="1" applyProtection="1">
      <protection locked="0"/>
    </xf>
    <xf numFmtId="41" fontId="10" fillId="0" borderId="1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top"/>
      <protection locked="0"/>
    </xf>
    <xf numFmtId="164" fontId="6" fillId="0" borderId="2" xfId="1" applyNumberFormat="1" applyFont="1" applyBorder="1" applyAlignment="1" applyProtection="1">
      <alignment vertical="center" wrapText="1"/>
      <protection locked="0"/>
    </xf>
    <xf numFmtId="0" fontId="13" fillId="2" borderId="0" xfId="0" applyFont="1" applyFill="1" applyAlignment="1" applyProtection="1">
      <alignment vertical="center"/>
      <protection locked="0"/>
    </xf>
    <xf numFmtId="41" fontId="13" fillId="2" borderId="0" xfId="1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2" borderId="0" xfId="0" applyFont="1" applyFill="1" applyProtection="1"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41" fontId="13" fillId="2" borderId="0" xfId="1" applyNumberFormat="1" applyFont="1" applyFill="1" applyBorder="1" applyAlignment="1" applyProtection="1"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right" vertical="top" wrapText="1"/>
    </xf>
    <xf numFmtId="41" fontId="6" fillId="0" borderId="0" xfId="0" applyNumberFormat="1" applyFont="1" applyAlignment="1" applyProtection="1">
      <alignment wrapText="1"/>
      <protection locked="0"/>
    </xf>
    <xf numFmtId="41" fontId="12" fillId="0" borderId="0" xfId="0" applyNumberFormat="1" applyFont="1" applyProtection="1">
      <protection locked="0"/>
    </xf>
    <xf numFmtId="41" fontId="9" fillId="0" borderId="0" xfId="0" applyNumberFormat="1" applyFont="1" applyProtection="1">
      <protection locked="0"/>
    </xf>
    <xf numFmtId="41" fontId="9" fillId="0" borderId="3" xfId="0" applyNumberFormat="1" applyFont="1" applyBorder="1" applyProtection="1">
      <protection locked="0"/>
    </xf>
    <xf numFmtId="41" fontId="6" fillId="0" borderId="0" xfId="0" applyNumberFormat="1" applyFont="1" applyProtection="1">
      <protection locked="0"/>
    </xf>
    <xf numFmtId="41" fontId="6" fillId="0" borderId="0" xfId="0" applyNumberFormat="1" applyFont="1" applyAlignment="1" applyProtection="1">
      <alignment vertical="top" wrapText="1"/>
      <protection locked="0"/>
    </xf>
    <xf numFmtId="164" fontId="5" fillId="0" borderId="0" xfId="1" applyNumberFormat="1" applyFont="1" applyBorder="1" applyAlignment="1" applyProtection="1">
      <alignment vertical="top" wrapText="1"/>
      <protection locked="0"/>
    </xf>
    <xf numFmtId="0" fontId="24" fillId="0" borderId="0" xfId="0" applyFont="1" applyProtection="1">
      <protection locked="0"/>
    </xf>
    <xf numFmtId="0" fontId="26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6" fillId="0" borderId="0" xfId="1" applyNumberFormat="1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3" fillId="0" borderId="4" xfId="0" applyFont="1" applyBorder="1" applyAlignment="1">
      <alignment horizontal="center" vertical="center" wrapText="1"/>
    </xf>
    <xf numFmtId="165" fontId="0" fillId="0" borderId="5" xfId="0" applyNumberFormat="1" applyBorder="1"/>
    <xf numFmtId="165" fontId="10" fillId="0" borderId="5" xfId="0" applyNumberFormat="1" applyFont="1" applyBorder="1" applyAlignment="1">
      <alignment horizontal="center"/>
    </xf>
    <xf numFmtId="0" fontId="13" fillId="2" borderId="0" xfId="0" applyFont="1" applyFill="1" applyAlignment="1" applyProtection="1">
      <alignment horizontal="left" vertical="center"/>
      <protection locked="0"/>
    </xf>
    <xf numFmtId="166" fontId="13" fillId="2" borderId="0" xfId="0" applyNumberFormat="1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64" fontId="10" fillId="0" borderId="0" xfId="1" applyNumberFormat="1" applyFont="1" applyBorder="1" applyAlignment="1" applyProtection="1">
      <alignment horizontal="center" vertical="center" wrapText="1"/>
      <protection locked="0"/>
    </xf>
    <xf numFmtId="3" fontId="5" fillId="0" borderId="0" xfId="1" applyNumberFormat="1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0" fontId="21" fillId="0" borderId="0" xfId="0" applyFont="1" applyAlignment="1" applyProtection="1">
      <alignment vertical="top"/>
      <protection locked="0"/>
    </xf>
    <xf numFmtId="0" fontId="19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3" fontId="3" fillId="0" borderId="5" xfId="1" applyNumberFormat="1" applyFont="1" applyBorder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41" fontId="5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1" fontId="10" fillId="0" borderId="0" xfId="1" applyNumberFormat="1" applyFont="1" applyBorder="1" applyAlignment="1" applyProtection="1">
      <alignment horizontal="center" vertical="top" wrapText="1"/>
      <protection locked="0"/>
    </xf>
    <xf numFmtId="3" fontId="10" fillId="0" borderId="0" xfId="1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41" fontId="15" fillId="0" borderId="0" xfId="1" applyNumberFormat="1" applyFont="1" applyBorder="1" applyAlignment="1" applyProtection="1">
      <alignment horizontal="center" vertical="top" wrapText="1"/>
      <protection locked="0"/>
    </xf>
    <xf numFmtId="41" fontId="31" fillId="0" borderId="0" xfId="1" applyNumberFormat="1" applyFont="1" applyBorder="1" applyAlignment="1" applyProtection="1">
      <alignment horizontal="center" vertical="top" wrapText="1"/>
      <protection locked="0"/>
    </xf>
    <xf numFmtId="41" fontId="3" fillId="0" borderId="5" xfId="1" applyNumberFormat="1" applyFont="1" applyBorder="1" applyAlignment="1" applyProtection="1">
      <alignment vertical="top" wrapText="1"/>
      <protection locked="0"/>
    </xf>
    <xf numFmtId="41" fontId="3" fillId="0" borderId="0" xfId="1" applyNumberFormat="1" applyFont="1" applyBorder="1" applyAlignment="1" applyProtection="1">
      <alignment vertical="top" wrapText="1"/>
      <protection locked="0"/>
    </xf>
    <xf numFmtId="41" fontId="3" fillId="0" borderId="0" xfId="0" applyNumberFormat="1" applyFont="1" applyAlignment="1" applyProtection="1">
      <alignment vertical="top" wrapText="1"/>
      <protection locked="0"/>
    </xf>
    <xf numFmtId="41" fontId="3" fillId="0" borderId="5" xfId="1" applyNumberFormat="1" applyFont="1" applyBorder="1" applyAlignment="1" applyProtection="1">
      <alignment horizontal="right" vertical="top" wrapText="1"/>
      <protection locked="0"/>
    </xf>
    <xf numFmtId="0" fontId="10" fillId="0" borderId="0" xfId="0" applyFont="1" applyProtection="1">
      <protection locked="0"/>
    </xf>
    <xf numFmtId="41" fontId="2" fillId="0" borderId="0" xfId="0" applyNumberFormat="1" applyFont="1" applyAlignment="1" applyProtection="1">
      <alignment horizontal="right" vertical="top" wrapText="1"/>
      <protection locked="0"/>
    </xf>
    <xf numFmtId="0" fontId="2" fillId="0" borderId="8" xfId="0" applyFont="1" applyBorder="1" applyAlignment="1" applyProtection="1">
      <alignment horizontal="right" vertical="top" wrapText="1"/>
      <protection locked="0"/>
    </xf>
    <xf numFmtId="164" fontId="29" fillId="3" borderId="0" xfId="0" applyNumberFormat="1" applyFont="1" applyFill="1" applyAlignment="1">
      <alignment horizontal="right" wrapText="1"/>
    </xf>
    <xf numFmtId="164" fontId="3" fillId="0" borderId="5" xfId="1" applyNumberFormat="1" applyFont="1" applyBorder="1" applyAlignment="1" applyProtection="1">
      <alignment horizontal="right" vertical="top" wrapText="1"/>
      <protection locked="0"/>
    </xf>
    <xf numFmtId="164" fontId="3" fillId="0" borderId="9" xfId="1" applyNumberFormat="1" applyFont="1" applyBorder="1" applyAlignment="1" applyProtection="1">
      <alignment horizontal="right" vertical="top" wrapText="1"/>
      <protection locked="0"/>
    </xf>
    <xf numFmtId="164" fontId="3" fillId="0" borderId="10" xfId="1" applyNumberFormat="1" applyFont="1" applyBorder="1" applyAlignment="1" applyProtection="1">
      <alignment horizontal="right" vertical="top" wrapText="1"/>
      <protection locked="0"/>
    </xf>
    <xf numFmtId="3" fontId="3" fillId="0" borderId="9" xfId="1" applyNumberFormat="1" applyFont="1" applyBorder="1" applyAlignment="1" applyProtection="1">
      <alignment horizontal="right" vertical="top" wrapText="1"/>
      <protection locked="0"/>
    </xf>
    <xf numFmtId="167" fontId="3" fillId="3" borderId="11" xfId="1" applyNumberFormat="1" applyFont="1" applyFill="1" applyBorder="1" applyAlignment="1" applyProtection="1">
      <alignment horizontal="right" shrinkToFit="1"/>
    </xf>
    <xf numFmtId="167" fontId="3" fillId="0" borderId="0" xfId="1" applyNumberFormat="1" applyFont="1" applyAlignment="1" applyProtection="1">
      <alignment horizontal="right" shrinkToFit="1"/>
      <protection locked="0"/>
    </xf>
    <xf numFmtId="167" fontId="3" fillId="3" borderId="12" xfId="1" applyNumberFormat="1" applyFont="1" applyFill="1" applyBorder="1" applyAlignment="1" applyProtection="1">
      <alignment horizontal="right" shrinkToFit="1"/>
    </xf>
    <xf numFmtId="167" fontId="3" fillId="3" borderId="13" xfId="1" applyNumberFormat="1" applyFont="1" applyFill="1" applyBorder="1" applyAlignment="1" applyProtection="1">
      <alignment horizontal="right" shrinkToFit="1"/>
    </xf>
    <xf numFmtId="167" fontId="3" fillId="3" borderId="14" xfId="1" applyNumberFormat="1" applyFont="1" applyFill="1" applyBorder="1" applyAlignment="1" applyProtection="1">
      <alignment horizontal="right" shrinkToFit="1"/>
    </xf>
    <xf numFmtId="167" fontId="3" fillId="0" borderId="5" xfId="1" applyNumberFormat="1" applyFont="1" applyBorder="1" applyAlignment="1" applyProtection="1">
      <alignment horizontal="right" vertical="center" shrinkToFit="1"/>
      <protection locked="0"/>
    </xf>
    <xf numFmtId="167" fontId="2" fillId="0" borderId="0" xfId="0" applyNumberFormat="1" applyFont="1" applyAlignment="1" applyProtection="1">
      <alignment horizontal="right" vertical="top" shrinkToFit="1"/>
      <protection locked="0"/>
    </xf>
    <xf numFmtId="167" fontId="3" fillId="3" borderId="5" xfId="1" applyNumberFormat="1" applyFont="1" applyFill="1" applyBorder="1" applyAlignment="1" applyProtection="1">
      <alignment horizontal="right" vertical="center" shrinkToFit="1"/>
      <protection locked="0"/>
    </xf>
    <xf numFmtId="167" fontId="3" fillId="0" borderId="9" xfId="1" applyNumberFormat="1" applyFont="1" applyBorder="1" applyAlignment="1" applyProtection="1">
      <alignment horizontal="right" vertical="center" shrinkToFit="1"/>
      <protection locked="0"/>
    </xf>
    <xf numFmtId="167" fontId="3" fillId="0" borderId="15" xfId="1" applyNumberFormat="1" applyFont="1" applyBorder="1" applyAlignment="1" applyProtection="1">
      <alignment horizontal="right" vertical="center" shrinkToFit="1"/>
      <protection locked="0"/>
    </xf>
    <xf numFmtId="167" fontId="3" fillId="3" borderId="9" xfId="1" applyNumberFormat="1" applyFont="1" applyFill="1" applyBorder="1" applyAlignment="1" applyProtection="1">
      <alignment horizontal="right" vertical="center" shrinkToFit="1"/>
      <protection locked="0"/>
    </xf>
    <xf numFmtId="167" fontId="3" fillId="3" borderId="11" xfId="1" applyNumberFormat="1" applyFont="1" applyFill="1" applyBorder="1" applyAlignment="1" applyProtection="1">
      <alignment horizontal="right" vertical="center" shrinkToFit="1"/>
    </xf>
    <xf numFmtId="167" fontId="3" fillId="3" borderId="10" xfId="1" applyNumberFormat="1" applyFont="1" applyFill="1" applyBorder="1" applyAlignment="1" applyProtection="1">
      <alignment horizontal="right" vertical="center" shrinkToFit="1"/>
      <protection locked="0"/>
    </xf>
    <xf numFmtId="167" fontId="3" fillId="3" borderId="10" xfId="1" applyNumberFormat="1" applyFont="1" applyFill="1" applyBorder="1" applyAlignment="1" applyProtection="1">
      <alignment horizontal="right" shrinkToFit="1"/>
      <protection locked="0"/>
    </xf>
    <xf numFmtId="167" fontId="3" fillId="0" borderId="0" xfId="0" applyNumberFormat="1" applyFont="1" applyAlignment="1" applyProtection="1">
      <alignment horizontal="right" shrinkToFit="1"/>
      <protection locked="0"/>
    </xf>
    <xf numFmtId="41" fontId="3" fillId="3" borderId="10" xfId="1" applyNumberFormat="1" applyFont="1" applyFill="1" applyBorder="1" applyProtection="1">
      <protection locked="0"/>
    </xf>
    <xf numFmtId="41" fontId="3" fillId="0" borderId="0" xfId="0" applyNumberFormat="1" applyFont="1" applyProtection="1">
      <protection locked="0"/>
    </xf>
    <xf numFmtId="41" fontId="3" fillId="0" borderId="5" xfId="1" applyNumberFormat="1" applyFont="1" applyBorder="1" applyProtection="1">
      <protection locked="0"/>
    </xf>
    <xf numFmtId="41" fontId="3" fillId="3" borderId="7" xfId="1" applyNumberFormat="1" applyFont="1" applyFill="1" applyBorder="1" applyProtection="1">
      <protection locked="0"/>
    </xf>
    <xf numFmtId="41" fontId="3" fillId="0" borderId="5" xfId="0" applyNumberFormat="1" applyFont="1" applyBorder="1" applyProtection="1">
      <protection locked="0"/>
    </xf>
    <xf numFmtId="41" fontId="3" fillId="0" borderId="6" xfId="0" applyNumberFormat="1" applyFont="1" applyBorder="1" applyProtection="1">
      <protection locked="0"/>
    </xf>
    <xf numFmtId="41" fontId="3" fillId="3" borderId="7" xfId="0" applyNumberFormat="1" applyFont="1" applyFill="1" applyBorder="1" applyProtection="1">
      <protection locked="0"/>
    </xf>
    <xf numFmtId="41" fontId="3" fillId="3" borderId="10" xfId="0" applyNumberFormat="1" applyFont="1" applyFill="1" applyBorder="1" applyProtection="1">
      <protection locked="0"/>
    </xf>
    <xf numFmtId="41" fontId="3" fillId="0" borderId="0" xfId="0" applyNumberFormat="1" applyFont="1" applyAlignment="1" applyProtection="1">
      <alignment horizontal="center" vertical="top" wrapText="1"/>
      <protection locked="0"/>
    </xf>
    <xf numFmtId="41" fontId="2" fillId="0" borderId="5" xfId="1" applyNumberFormat="1" applyFont="1" applyBorder="1" applyAlignment="1" applyProtection="1">
      <alignment vertical="top" wrapText="1"/>
      <protection locked="0"/>
    </xf>
    <xf numFmtId="41" fontId="2" fillId="0" borderId="5" xfId="0" applyNumberFormat="1" applyFont="1" applyBorder="1" applyProtection="1">
      <protection locked="0"/>
    </xf>
    <xf numFmtId="41" fontId="2" fillId="0" borderId="0" xfId="0" applyNumberFormat="1" applyFont="1" applyProtection="1">
      <protection locked="0"/>
    </xf>
    <xf numFmtId="41" fontId="2" fillId="0" borderId="9" xfId="0" applyNumberFormat="1" applyFont="1" applyBorder="1" applyProtection="1">
      <protection locked="0"/>
    </xf>
    <xf numFmtId="167" fontId="2" fillId="0" borderId="0" xfId="1" applyNumberFormat="1" applyFont="1" applyAlignment="1" applyProtection="1">
      <alignment horizontal="right" shrinkToFit="1"/>
      <protection locked="0"/>
    </xf>
    <xf numFmtId="167" fontId="2" fillId="0" borderId="0" xfId="0" applyNumberFormat="1" applyFont="1" applyAlignment="1" applyProtection="1">
      <alignment horizontal="right" shrinkToFit="1"/>
      <protection locked="0"/>
    </xf>
    <xf numFmtId="0" fontId="19" fillId="0" borderId="9" xfId="0" applyFont="1" applyBorder="1" applyProtection="1"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12" fillId="0" borderId="0" xfId="0" applyFont="1"/>
    <xf numFmtId="0" fontId="16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41" fontId="3" fillId="0" borderId="5" xfId="1" applyNumberFormat="1" applyFont="1" applyBorder="1" applyAlignment="1" applyProtection="1">
      <alignment wrapText="1"/>
      <protection locked="0"/>
    </xf>
    <xf numFmtId="41" fontId="3" fillId="0" borderId="0" xfId="1" applyNumberFormat="1" applyFont="1" applyAlignment="1" applyProtection="1">
      <alignment wrapText="1"/>
      <protection locked="0"/>
    </xf>
    <xf numFmtId="41" fontId="3" fillId="3" borderId="5" xfId="1" applyNumberFormat="1" applyFont="1" applyFill="1" applyBorder="1" applyAlignment="1" applyProtection="1">
      <alignment wrapText="1"/>
    </xf>
    <xf numFmtId="41" fontId="2" fillId="0" borderId="0" xfId="0" applyNumberFormat="1" applyFont="1" applyAlignment="1" applyProtection="1">
      <alignment wrapText="1"/>
      <protection locked="0"/>
    </xf>
    <xf numFmtId="41" fontId="3" fillId="3" borderId="16" xfId="1" applyNumberFormat="1" applyFont="1" applyFill="1" applyBorder="1" applyAlignment="1" applyProtection="1">
      <alignment wrapText="1"/>
    </xf>
    <xf numFmtId="41" fontId="3" fillId="0" borderId="2" xfId="1" applyNumberFormat="1" applyFont="1" applyBorder="1" applyAlignment="1" applyProtection="1">
      <alignment wrapText="1"/>
      <protection locked="0"/>
    </xf>
    <xf numFmtId="41" fontId="3" fillId="3" borderId="7" xfId="1" applyNumberFormat="1" applyFont="1" applyFill="1" applyBorder="1" applyAlignment="1" applyProtection="1">
      <alignment wrapText="1"/>
    </xf>
    <xf numFmtId="41" fontId="8" fillId="0" borderId="0" xfId="1" applyNumberFormat="1" applyFont="1" applyAlignment="1" applyProtection="1">
      <alignment wrapText="1"/>
      <protection locked="0"/>
    </xf>
    <xf numFmtId="41" fontId="3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Alignment="1" applyProtection="1">
      <alignment wrapText="1"/>
      <protection locked="0"/>
    </xf>
    <xf numFmtId="41" fontId="3" fillId="3" borderId="17" xfId="1" applyNumberFormat="1" applyFont="1" applyFill="1" applyBorder="1" applyAlignment="1" applyProtection="1">
      <alignment wrapText="1"/>
    </xf>
    <xf numFmtId="41" fontId="12" fillId="0" borderId="0" xfId="1" applyNumberFormat="1" applyFont="1" applyAlignment="1" applyProtection="1">
      <protection locked="0"/>
    </xf>
    <xf numFmtId="41" fontId="7" fillId="0" borderId="0" xfId="1" applyNumberFormat="1" applyFont="1" applyAlignment="1" applyProtection="1">
      <alignment wrapText="1"/>
      <protection locked="0"/>
    </xf>
    <xf numFmtId="41" fontId="9" fillId="0" borderId="0" xfId="0" applyNumberFormat="1" applyFont="1" applyAlignment="1" applyProtection="1">
      <alignment wrapText="1"/>
      <protection locked="0"/>
    </xf>
    <xf numFmtId="41" fontId="3" fillId="0" borderId="15" xfId="1" applyNumberFormat="1" applyFont="1" applyBorder="1" applyAlignment="1" applyProtection="1">
      <alignment wrapText="1"/>
      <protection locked="0"/>
    </xf>
    <xf numFmtId="41" fontId="3" fillId="0" borderId="18" xfId="1" applyNumberFormat="1" applyFont="1" applyBorder="1" applyAlignment="1" applyProtection="1">
      <alignment wrapText="1"/>
      <protection locked="0"/>
    </xf>
    <xf numFmtId="41" fontId="3" fillId="3" borderId="11" xfId="1" applyNumberFormat="1" applyFont="1" applyFill="1" applyBorder="1" applyAlignment="1" applyProtection="1">
      <alignment wrapText="1"/>
    </xf>
    <xf numFmtId="41" fontId="3" fillId="0" borderId="9" xfId="1" applyNumberFormat="1" applyFont="1" applyBorder="1" applyAlignment="1" applyProtection="1">
      <alignment horizontal="right" vertical="top" wrapText="1"/>
      <protection locked="0"/>
    </xf>
    <xf numFmtId="41" fontId="3" fillId="0" borderId="10" xfId="1" applyNumberFormat="1" applyFont="1" applyBorder="1" applyAlignment="1" applyProtection="1">
      <alignment horizontal="right" vertical="top" wrapText="1"/>
      <protection locked="0"/>
    </xf>
    <xf numFmtId="167" fontId="3" fillId="0" borderId="0" xfId="1" applyNumberFormat="1" applyFont="1" applyBorder="1" applyAlignment="1" applyProtection="1">
      <alignment horizontal="right" shrinkToFit="1"/>
      <protection locked="0"/>
    </xf>
    <xf numFmtId="167" fontId="3" fillId="0" borderId="0" xfId="1" applyNumberFormat="1" applyFont="1" applyFill="1" applyBorder="1" applyAlignment="1" applyProtection="1">
      <alignment horizontal="right" shrinkToFit="1"/>
    </xf>
    <xf numFmtId="167" fontId="3" fillId="0" borderId="3" xfId="1" applyNumberFormat="1" applyFont="1" applyFill="1" applyBorder="1" applyAlignment="1" applyProtection="1">
      <alignment horizontal="right" shrinkToFit="1"/>
    </xf>
    <xf numFmtId="43" fontId="12" fillId="0" borderId="0" xfId="0" applyNumberFormat="1" applyFont="1" applyProtection="1">
      <protection locked="0"/>
    </xf>
    <xf numFmtId="43" fontId="12" fillId="0" borderId="0" xfId="0" applyNumberFormat="1" applyFont="1" applyAlignment="1" applyProtection="1">
      <alignment vertical="top"/>
      <protection locked="0"/>
    </xf>
    <xf numFmtId="167" fontId="3" fillId="0" borderId="0" xfId="1" applyNumberFormat="1" applyFont="1" applyFill="1" applyBorder="1" applyAlignment="1" applyProtection="1">
      <alignment horizontal="right" shrinkToFit="1"/>
      <protection locked="0"/>
    </xf>
    <xf numFmtId="167" fontId="3" fillId="3" borderId="10" xfId="0" applyNumberFormat="1" applyFont="1" applyFill="1" applyBorder="1" applyAlignment="1" applyProtection="1">
      <alignment horizontal="right" shrinkToFit="1"/>
      <protection locked="0"/>
    </xf>
    <xf numFmtId="41" fontId="3" fillId="0" borderId="5" xfId="0" applyNumberFormat="1" applyFont="1" applyBorder="1" applyAlignment="1" applyProtection="1">
      <alignment wrapText="1"/>
      <protection locked="0"/>
    </xf>
    <xf numFmtId="41" fontId="3" fillId="0" borderId="9" xfId="0" applyNumberFormat="1" applyFont="1" applyBorder="1" applyProtection="1">
      <protection locked="0"/>
    </xf>
    <xf numFmtId="41" fontId="3" fillId="3" borderId="10" xfId="1" applyNumberFormat="1" applyFont="1" applyFill="1" applyBorder="1" applyAlignment="1" applyProtection="1">
      <protection locked="0"/>
    </xf>
    <xf numFmtId="41" fontId="3" fillId="0" borderId="0" xfId="1" applyNumberFormat="1" applyFont="1" applyBorder="1" applyAlignment="1" applyProtection="1">
      <protection locked="0"/>
    </xf>
    <xf numFmtId="41" fontId="3" fillId="0" borderId="0" xfId="0" applyNumberFormat="1" applyFont="1" applyAlignment="1" applyProtection="1">
      <alignment wrapText="1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top"/>
      <protection locked="0"/>
    </xf>
    <xf numFmtId="0" fontId="15" fillId="0" borderId="1" xfId="0" applyFont="1" applyBorder="1" applyAlignment="1" applyProtection="1">
      <alignment horizontal="center" vertical="top"/>
      <protection locked="0"/>
    </xf>
    <xf numFmtId="0" fontId="15" fillId="0" borderId="20" xfId="0" applyFont="1" applyBorder="1" applyAlignment="1" applyProtection="1">
      <alignment horizontal="center" vertical="top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top" wrapText="1"/>
      <protection locked="0"/>
    </xf>
    <xf numFmtId="0" fontId="16" fillId="0" borderId="4" xfId="0" applyFont="1" applyBorder="1" applyAlignment="1" applyProtection="1">
      <alignment horizontal="center" vertical="top" wrapText="1"/>
      <protection locked="0"/>
    </xf>
    <xf numFmtId="0" fontId="16" fillId="0" borderId="24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5" fontId="3" fillId="0" borderId="4" xfId="0" applyNumberFormat="1" applyFont="1" applyBorder="1" applyAlignment="1" applyProtection="1">
      <alignment horizontal="center" vertical="center"/>
      <protection locked="0"/>
    </xf>
    <xf numFmtId="165" fontId="3" fillId="0" borderId="0" xfId="0" applyNumberFormat="1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41" fontId="4" fillId="0" borderId="0" xfId="1" applyNumberFormat="1" applyFont="1" applyFill="1" applyAlignment="1" applyProtection="1">
      <alignment horizontal="left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41" fontId="17" fillId="0" borderId="0" xfId="1" applyNumberFormat="1" applyFont="1" applyBorder="1" applyAlignment="1" applyProtection="1">
      <alignment horizontal="center" wrapText="1"/>
      <protection locked="0"/>
    </xf>
    <xf numFmtId="41" fontId="5" fillId="0" borderId="0" xfId="1" applyNumberFormat="1" applyFont="1" applyBorder="1" applyAlignment="1" applyProtection="1">
      <alignment horizontal="right" vertical="top" wrapText="1"/>
      <protection locked="0"/>
    </xf>
    <xf numFmtId="41" fontId="2" fillId="0" borderId="5" xfId="1" applyNumberFormat="1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3" fillId="0" borderId="0" xfId="0" applyFont="1" applyAlignment="1" applyProtection="1">
      <alignment horizontal="center" wrapText="1"/>
      <protection locked="0"/>
    </xf>
    <xf numFmtId="41" fontId="25" fillId="0" borderId="4" xfId="1" applyNumberFormat="1" applyFont="1" applyBorder="1" applyAlignment="1" applyProtection="1">
      <alignment horizontal="right" vertical="top" wrapText="1"/>
      <protection locked="0"/>
    </xf>
    <xf numFmtId="41" fontId="2" fillId="0" borderId="5" xfId="1" applyNumberFormat="1" applyFont="1" applyBorder="1" applyAlignment="1" applyProtection="1">
      <alignment horizontal="left" wrapText="1"/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wrapText="1"/>
      <protection locked="0"/>
    </xf>
    <xf numFmtId="41" fontId="12" fillId="0" borderId="0" xfId="1" applyNumberFormat="1" applyFont="1" applyProtection="1"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19" fillId="0" borderId="25" xfId="0" applyFont="1" applyBorder="1" applyAlignment="1" applyProtection="1">
      <alignment vertical="top" wrapText="1"/>
      <protection locked="0"/>
    </xf>
    <xf numFmtId="0" fontId="21" fillId="0" borderId="25" xfId="0" applyFont="1" applyBorder="1" applyAlignment="1" applyProtection="1">
      <alignment vertical="top" wrapText="1"/>
      <protection locked="0"/>
    </xf>
    <xf numFmtId="41" fontId="12" fillId="0" borderId="0" xfId="1" applyNumberFormat="1" applyFont="1" applyBorder="1" applyProtection="1">
      <protection locked="0"/>
    </xf>
    <xf numFmtId="41" fontId="3" fillId="0" borderId="26" xfId="1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41" fontId="2" fillId="0" borderId="19" xfId="1" applyNumberFormat="1" applyFont="1" applyBorder="1" applyAlignment="1" applyProtection="1">
      <alignment horizontal="left" vertical="top" wrapText="1"/>
      <protection locked="0"/>
    </xf>
    <xf numFmtId="41" fontId="2" fillId="0" borderId="1" xfId="1" applyNumberFormat="1" applyFont="1" applyBorder="1" applyAlignment="1" applyProtection="1">
      <alignment horizontal="left" vertical="top" wrapText="1"/>
      <protection locked="0"/>
    </xf>
    <xf numFmtId="41" fontId="2" fillId="0" borderId="20" xfId="1" applyNumberFormat="1" applyFont="1" applyBorder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30" fillId="0" borderId="19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22" fillId="0" borderId="19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20" xfId="0" applyFont="1" applyBorder="1" applyAlignment="1">
      <alignment horizontal="center" vertical="top" wrapText="1"/>
    </xf>
    <xf numFmtId="0" fontId="30" fillId="0" borderId="19" xfId="0" applyFont="1" applyBorder="1" applyAlignment="1">
      <alignment horizontal="center" vertical="top"/>
    </xf>
    <xf numFmtId="0" fontId="30" fillId="0" borderId="1" xfId="0" applyFont="1" applyBorder="1" applyAlignment="1">
      <alignment horizontal="center" vertical="top"/>
    </xf>
    <xf numFmtId="0" fontId="30" fillId="0" borderId="20" xfId="0" applyFont="1" applyBorder="1" applyAlignment="1">
      <alignment horizontal="center" vertical="top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8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left"/>
      <protection locked="0"/>
    </xf>
    <xf numFmtId="165" fontId="13" fillId="2" borderId="0" xfId="0" applyNumberFormat="1" applyFont="1" applyFill="1" applyAlignment="1" applyProtection="1">
      <alignment horizontal="left" vertic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29</xdr:row>
      <xdr:rowOff>0</xdr:rowOff>
    </xdr:from>
    <xdr:to>
      <xdr:col>8</xdr:col>
      <xdr:colOff>95250</xdr:colOff>
      <xdr:row>29</xdr:row>
      <xdr:rowOff>0</xdr:rowOff>
    </xdr:to>
    <xdr:sp macro="" textlink="">
      <xdr:nvSpPr>
        <xdr:cNvPr id="2075" name="Rectangle 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7029450" y="7686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466725</xdr:colOff>
      <xdr:row>9</xdr:row>
      <xdr:rowOff>133350</xdr:rowOff>
    </xdr:from>
    <xdr:to>
      <xdr:col>8</xdr:col>
      <xdr:colOff>95250</xdr:colOff>
      <xdr:row>9</xdr:row>
      <xdr:rowOff>228600</xdr:rowOff>
    </xdr:to>
    <xdr:sp macro="" textlink="">
      <xdr:nvSpPr>
        <xdr:cNvPr id="2076" name="Rectangle 4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7029450" y="2705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7" name="Rectangle 8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8" name="Rectangle 1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5</xdr:row>
      <xdr:rowOff>9525</xdr:rowOff>
    </xdr:from>
    <xdr:to>
      <xdr:col>3</xdr:col>
      <xdr:colOff>571500</xdr:colOff>
      <xdr:row>6</xdr:row>
      <xdr:rowOff>0</xdr:rowOff>
    </xdr:to>
    <xdr:sp macro="" textlink="">
      <xdr:nvSpPr>
        <xdr:cNvPr id="2079" name="Text Box 14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3552825" y="1323975"/>
          <a:ext cx="5619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01</a:t>
          </a:r>
        </a:p>
      </xdr:txBody>
    </xdr:sp>
    <xdr:clientData/>
  </xdr:twoCellAnchor>
  <xdr:twoCellAnchor>
    <xdr:from>
      <xdr:col>3</xdr:col>
      <xdr:colOff>628650</xdr:colOff>
      <xdr:row>5</xdr:row>
      <xdr:rowOff>9525</xdr:rowOff>
    </xdr:from>
    <xdr:to>
      <xdr:col>5</xdr:col>
      <xdr:colOff>209550</xdr:colOff>
      <xdr:row>6</xdr:row>
      <xdr:rowOff>0</xdr:rowOff>
    </xdr:to>
    <xdr:sp macro="" textlink="">
      <xdr:nvSpPr>
        <xdr:cNvPr id="2080" name="Text Box 15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4171950" y="1323975"/>
          <a:ext cx="7715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04</a:t>
          </a:r>
        </a:p>
      </xdr:txBody>
    </xdr:sp>
    <xdr:clientData/>
  </xdr:twoCellAnchor>
  <xdr:twoCellAnchor>
    <xdr:from>
      <xdr:col>5</xdr:col>
      <xdr:colOff>266700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2081" name="Text Box 16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5000625" y="1323975"/>
          <a:ext cx="6572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2025</a:t>
          </a:r>
        </a:p>
      </xdr:txBody>
    </xdr:sp>
    <xdr:clientData/>
  </xdr:twoCellAnchor>
  <xdr:twoCellAnchor>
    <xdr:from>
      <xdr:col>3</xdr:col>
      <xdr:colOff>7620</xdr:colOff>
      <xdr:row>4</xdr:row>
      <xdr:rowOff>0</xdr:rowOff>
    </xdr:from>
    <xdr:to>
      <xdr:col>3</xdr:col>
      <xdr:colOff>567752</xdr:colOff>
      <xdr:row>4</xdr:row>
      <xdr:rowOff>182880</xdr:rowOff>
    </xdr:to>
    <xdr:sp macro="" textlink="">
      <xdr:nvSpPr>
        <xdr:cNvPr id="2065" name="Text Box 17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3649980" y="1097280"/>
          <a:ext cx="579120" cy="182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3</xdr:col>
      <xdr:colOff>628650</xdr:colOff>
      <xdr:row>4</xdr:row>
      <xdr:rowOff>7620</xdr:rowOff>
    </xdr:from>
    <xdr:to>
      <xdr:col>5</xdr:col>
      <xdr:colOff>203803</xdr:colOff>
      <xdr:row>4</xdr:row>
      <xdr:rowOff>182880</xdr:rowOff>
    </xdr:to>
    <xdr:sp macro="" textlink="">
      <xdr:nvSpPr>
        <xdr:cNvPr id="2066" name="Text Box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290060" y="1104900"/>
          <a:ext cx="7924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5</xdr:col>
      <xdr:colOff>264795</xdr:colOff>
      <xdr:row>4</xdr:row>
      <xdr:rowOff>7620</xdr:rowOff>
    </xdr:from>
    <xdr:to>
      <xdr:col>5</xdr:col>
      <xdr:colOff>927036</xdr:colOff>
      <xdr:row>4</xdr:row>
      <xdr:rowOff>182880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5143500" y="1104900"/>
          <a:ext cx="6781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 </a:t>
          </a:r>
        </a:p>
      </xdr:txBody>
    </xdr:sp>
    <xdr:clientData/>
  </xdr:twoCellAnchor>
  <xdr:twoCellAnchor>
    <xdr:from>
      <xdr:col>7</xdr:col>
      <xdr:colOff>7620</xdr:colOff>
      <xdr:row>4</xdr:row>
      <xdr:rowOff>7620</xdr:rowOff>
    </xdr:from>
    <xdr:to>
      <xdr:col>7</xdr:col>
      <xdr:colOff>592394</xdr:colOff>
      <xdr:row>4</xdr:row>
      <xdr:rowOff>185121</xdr:rowOff>
    </xdr:to>
    <xdr:sp macro="" textlink="">
      <xdr:nvSpPr>
        <xdr:cNvPr id="2068" name="Text Box 2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6073140" y="1104900"/>
          <a:ext cx="594360" cy="167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7</xdr:col>
      <xdr:colOff>651510</xdr:colOff>
      <xdr:row>4</xdr:row>
      <xdr:rowOff>7620</xdr:rowOff>
    </xdr:from>
    <xdr:to>
      <xdr:col>9</xdr:col>
      <xdr:colOff>312436</xdr:colOff>
      <xdr:row>4</xdr:row>
      <xdr:rowOff>182880</xdr:rowOff>
    </xdr:to>
    <xdr:sp macro="" textlink="">
      <xdr:nvSpPr>
        <xdr:cNvPr id="2069" name="Text Box 2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6736080" y="1104900"/>
          <a:ext cx="80772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9</xdr:col>
      <xdr:colOff>363855</xdr:colOff>
      <xdr:row>4</xdr:row>
      <xdr:rowOff>7620</xdr:rowOff>
    </xdr:from>
    <xdr:to>
      <xdr:col>9</xdr:col>
      <xdr:colOff>1066774</xdr:colOff>
      <xdr:row>4</xdr:row>
      <xdr:rowOff>182880</xdr:rowOff>
    </xdr:to>
    <xdr:sp macro="" textlink="">
      <xdr:nvSpPr>
        <xdr:cNvPr id="2070" name="Text Box 2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7604760" y="1104900"/>
          <a:ext cx="72390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</a:p>
      </xdr:txBody>
    </xdr:sp>
    <xdr:clientData/>
  </xdr:twoCellAnchor>
  <xdr:twoCellAnchor>
    <xdr:from>
      <xdr:col>7</xdr:col>
      <xdr:colOff>9525</xdr:colOff>
      <xdr:row>5</xdr:row>
      <xdr:rowOff>9525</xdr:rowOff>
    </xdr:from>
    <xdr:to>
      <xdr:col>7</xdr:col>
      <xdr:colOff>590550</xdr:colOff>
      <xdr:row>6</xdr:row>
      <xdr:rowOff>0</xdr:rowOff>
    </xdr:to>
    <xdr:sp macro="" textlink="">
      <xdr:nvSpPr>
        <xdr:cNvPr id="2088" name="Text Box 23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5905500" y="1323975"/>
          <a:ext cx="5810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31</a:t>
          </a:r>
        </a:p>
      </xdr:txBody>
    </xdr:sp>
    <xdr:clientData/>
  </xdr:twoCellAnchor>
  <xdr:twoCellAnchor>
    <xdr:from>
      <xdr:col>7</xdr:col>
      <xdr:colOff>647700</xdr:colOff>
      <xdr:row>5</xdr:row>
      <xdr:rowOff>9525</xdr:rowOff>
    </xdr:from>
    <xdr:to>
      <xdr:col>9</xdr:col>
      <xdr:colOff>304800</xdr:colOff>
      <xdr:row>6</xdr:row>
      <xdr:rowOff>0</xdr:rowOff>
    </xdr:to>
    <xdr:sp macro="" textlink="">
      <xdr:nvSpPr>
        <xdr:cNvPr id="2089" name="Text Box 24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6543675" y="1323975"/>
          <a:ext cx="7905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03</a:t>
          </a:r>
        </a:p>
      </xdr:txBody>
    </xdr:sp>
    <xdr:clientData/>
  </xdr:twoCellAnchor>
  <xdr:twoCellAnchor>
    <xdr:from>
      <xdr:col>9</xdr:col>
      <xdr:colOff>363855</xdr:colOff>
      <xdr:row>5</xdr:row>
      <xdr:rowOff>17145</xdr:rowOff>
    </xdr:from>
    <xdr:to>
      <xdr:col>9</xdr:col>
      <xdr:colOff>1066774</xdr:colOff>
      <xdr:row>6</xdr:row>
      <xdr:rowOff>272</xdr:rowOff>
    </xdr:to>
    <xdr:sp macro="" textlink="">
      <xdr:nvSpPr>
        <xdr:cNvPr id="2073" name="Text Box 25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7604760" y="1310640"/>
          <a:ext cx="72390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100">
              <a:latin typeface="+mn-lt"/>
              <a:ea typeface="+mn-ea"/>
              <a:cs typeface="+mn-cs"/>
            </a:rPr>
            <a:t>2026</a:t>
          </a:r>
        </a:p>
        <a:p>
          <a:pPr algn="ctr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248643</xdr:colOff>
      <xdr:row>2</xdr:row>
      <xdr:rowOff>25401</xdr:rowOff>
    </xdr:from>
    <xdr:to>
      <xdr:col>0</xdr:col>
      <xdr:colOff>1901826</xdr:colOff>
      <xdr:row>5</xdr:row>
      <xdr:rowOff>187326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43" y="647701"/>
          <a:ext cx="1643658" cy="850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7" name="Rectangle 1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8" name="Rectangle 2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2</xdr:row>
      <xdr:rowOff>190500</xdr:rowOff>
    </xdr:from>
    <xdr:to>
      <xdr:col>8</xdr:col>
      <xdr:colOff>104775</xdr:colOff>
      <xdr:row>2</xdr:row>
      <xdr:rowOff>285750</xdr:rowOff>
    </xdr:to>
    <xdr:sp macro="" textlink="">
      <xdr:nvSpPr>
        <xdr:cNvPr id="4109" name="Rectangle 3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>
          <a:spLocks noChangeArrowheads="1"/>
        </xdr:cNvSpPr>
      </xdr:nvSpPr>
      <xdr:spPr bwMode="auto">
        <a:xfrm>
          <a:off x="68389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4110" name="Picture 4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10</xdr:row>
      <xdr:rowOff>0</xdr:rowOff>
    </xdr:from>
    <xdr:to>
      <xdr:col>8</xdr:col>
      <xdr:colOff>104775</xdr:colOff>
      <xdr:row>10</xdr:row>
      <xdr:rowOff>0</xdr:rowOff>
    </xdr:to>
    <xdr:sp macro="" textlink="">
      <xdr:nvSpPr>
        <xdr:cNvPr id="4111" name="Rectangle 5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>
          <a:spLocks noChangeArrowheads="1"/>
        </xdr:cNvSpPr>
      </xdr:nvSpPr>
      <xdr:spPr bwMode="auto">
        <a:xfrm>
          <a:off x="68389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2</xdr:row>
      <xdr:rowOff>190500</xdr:rowOff>
    </xdr:from>
    <xdr:to>
      <xdr:col>14</xdr:col>
      <xdr:colOff>104775</xdr:colOff>
      <xdr:row>2</xdr:row>
      <xdr:rowOff>285750</xdr:rowOff>
    </xdr:to>
    <xdr:sp macro="" textlink="">
      <xdr:nvSpPr>
        <xdr:cNvPr id="4112" name="Rectangle 6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>
          <a:spLocks noChangeArrowheads="1"/>
        </xdr:cNvSpPr>
      </xdr:nvSpPr>
      <xdr:spPr bwMode="auto">
        <a:xfrm>
          <a:off x="101536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10</xdr:row>
      <xdr:rowOff>0</xdr:rowOff>
    </xdr:from>
    <xdr:to>
      <xdr:col>14</xdr:col>
      <xdr:colOff>104775</xdr:colOff>
      <xdr:row>10</xdr:row>
      <xdr:rowOff>0</xdr:rowOff>
    </xdr:to>
    <xdr:sp macro="" textlink="">
      <xdr:nvSpPr>
        <xdr:cNvPr id="4113" name="Rectangle 7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>
          <a:spLocks noChangeArrowheads="1"/>
        </xdr:cNvSpPr>
      </xdr:nvSpPr>
      <xdr:spPr bwMode="auto">
        <a:xfrm>
          <a:off x="101536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2</xdr:row>
      <xdr:rowOff>190500</xdr:rowOff>
    </xdr:from>
    <xdr:to>
      <xdr:col>12</xdr:col>
      <xdr:colOff>104775</xdr:colOff>
      <xdr:row>2</xdr:row>
      <xdr:rowOff>285750</xdr:rowOff>
    </xdr:to>
    <xdr:sp macro="" textlink="">
      <xdr:nvSpPr>
        <xdr:cNvPr id="4114" name="Rectangle 8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>
          <a:spLocks noChangeArrowheads="1"/>
        </xdr:cNvSpPr>
      </xdr:nvSpPr>
      <xdr:spPr bwMode="auto">
        <a:xfrm>
          <a:off x="906780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10</xdr:row>
      <xdr:rowOff>0</xdr:rowOff>
    </xdr:from>
    <xdr:to>
      <xdr:col>12</xdr:col>
      <xdr:colOff>104775</xdr:colOff>
      <xdr:row>10</xdr:row>
      <xdr:rowOff>0</xdr:rowOff>
    </xdr:to>
    <xdr:sp macro="" textlink="">
      <xdr:nvSpPr>
        <xdr:cNvPr id="4115" name="Rectangle 9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>
          <a:spLocks noChangeArrowheads="1"/>
        </xdr:cNvSpPr>
      </xdr:nvSpPr>
      <xdr:spPr bwMode="auto">
        <a:xfrm>
          <a:off x="906780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0" name="Rectangle 1">
          <a:extLst>
            <a:ext uri="{FF2B5EF4-FFF2-40B4-BE49-F238E27FC236}">
              <a16:creationId xmlns:a16="http://schemas.microsoft.com/office/drawing/2014/main" id="{00000000-0008-0000-0500-00000C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1" name="Rectangle 2">
          <a:extLst>
            <a:ext uri="{FF2B5EF4-FFF2-40B4-BE49-F238E27FC236}">
              <a16:creationId xmlns:a16="http://schemas.microsoft.com/office/drawing/2014/main" id="{00000000-0008-0000-0500-00000D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7182" name="Rectangle 3">
          <a:extLst>
            <a:ext uri="{FF2B5EF4-FFF2-40B4-BE49-F238E27FC236}">
              <a16:creationId xmlns:a16="http://schemas.microsoft.com/office/drawing/2014/main" id="{00000000-0008-0000-0500-00000E1C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7183" name="Picture 4">
          <a:extLst>
            <a:ext uri="{FF2B5EF4-FFF2-40B4-BE49-F238E27FC236}">
              <a16:creationId xmlns:a16="http://schemas.microsoft.com/office/drawing/2014/main" id="{00000000-0008-0000-0500-00000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4" name="Rectangle 5">
          <a:extLst>
            <a:ext uri="{FF2B5EF4-FFF2-40B4-BE49-F238E27FC236}">
              <a16:creationId xmlns:a16="http://schemas.microsoft.com/office/drawing/2014/main" id="{00000000-0008-0000-0500-000010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5" name="Rectangle 6">
          <a:extLst>
            <a:ext uri="{FF2B5EF4-FFF2-40B4-BE49-F238E27FC236}">
              <a16:creationId xmlns:a16="http://schemas.microsoft.com/office/drawing/2014/main" id="{00000000-0008-0000-0500-000011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6" name="Rectangle 7">
          <a:extLst>
            <a:ext uri="{FF2B5EF4-FFF2-40B4-BE49-F238E27FC236}">
              <a16:creationId xmlns:a16="http://schemas.microsoft.com/office/drawing/2014/main" id="{00000000-0008-0000-0500-000012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7" name="Rectangle 8">
          <a:extLst>
            <a:ext uri="{FF2B5EF4-FFF2-40B4-BE49-F238E27FC236}">
              <a16:creationId xmlns:a16="http://schemas.microsoft.com/office/drawing/2014/main" id="{00000000-0008-0000-0500-000013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8" name="Rectangle 9">
          <a:extLst>
            <a:ext uri="{FF2B5EF4-FFF2-40B4-BE49-F238E27FC236}">
              <a16:creationId xmlns:a16="http://schemas.microsoft.com/office/drawing/2014/main" id="{00000000-0008-0000-0500-000014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9" name="Rectangle 10">
          <a:extLst>
            <a:ext uri="{FF2B5EF4-FFF2-40B4-BE49-F238E27FC236}">
              <a16:creationId xmlns:a16="http://schemas.microsoft.com/office/drawing/2014/main" id="{00000000-0008-0000-0500-000015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90" name="Rectangle 11">
          <a:extLst>
            <a:ext uri="{FF2B5EF4-FFF2-40B4-BE49-F238E27FC236}">
              <a16:creationId xmlns:a16="http://schemas.microsoft.com/office/drawing/2014/main" id="{00000000-0008-0000-0500-000016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abSelected="1" zoomScale="70" zoomScaleNormal="70" zoomScaleSheetLayoutView="80" workbookViewId="0">
      <selection activeCell="P8" sqref="P8"/>
    </sheetView>
  </sheetViews>
  <sheetFormatPr defaultColWidth="9.140625" defaultRowHeight="12.75" x14ac:dyDescent="0.2"/>
  <cols>
    <col min="1" max="1" width="35.28515625" style="1" customWidth="1"/>
    <col min="2" max="2" width="16.140625" style="30" customWidth="1"/>
    <col min="3" max="3" width="1.7109375" style="1" customWidth="1"/>
    <col min="4" max="4" width="16.28515625" style="1" customWidth="1"/>
    <col min="5" max="5" width="1.5703125" style="1" customWidth="1"/>
    <col min="6" max="6" width="13.85546875" style="1" customWidth="1"/>
    <col min="7" max="7" width="3.5703125" style="1" customWidth="1"/>
    <col min="8" max="8" width="15.42578125" style="1" customWidth="1"/>
    <col min="9" max="9" width="1.5703125" style="1" customWidth="1"/>
    <col min="10" max="10" width="16" style="1" customWidth="1"/>
    <col min="11" max="11" width="1.5703125" style="1" customWidth="1"/>
    <col min="12" max="12" width="16.85546875" style="1" customWidth="1"/>
    <col min="13" max="16384" width="9.140625" style="1"/>
  </cols>
  <sheetData>
    <row r="1" spans="1:13" ht="18" customHeight="1" x14ac:dyDescent="0.2">
      <c r="A1" s="182"/>
      <c r="B1" s="186" t="s">
        <v>56</v>
      </c>
      <c r="C1" s="186"/>
      <c r="D1" s="186"/>
      <c r="E1" s="186"/>
      <c r="F1" s="186"/>
      <c r="G1" s="186"/>
      <c r="H1" s="186"/>
      <c r="I1" s="186"/>
      <c r="J1" s="186"/>
      <c r="L1" s="148" t="s">
        <v>58</v>
      </c>
      <c r="M1" s="147"/>
    </row>
    <row r="2" spans="1:13" ht="30.75" customHeight="1" x14ac:dyDescent="0.2">
      <c r="A2" s="182"/>
      <c r="B2" s="187" t="s">
        <v>100</v>
      </c>
      <c r="C2" s="187"/>
      <c r="D2" s="187"/>
      <c r="E2" s="187"/>
      <c r="F2" s="187"/>
      <c r="G2" s="187"/>
      <c r="H2" s="187"/>
      <c r="I2" s="187"/>
      <c r="J2" s="187"/>
      <c r="L2" s="149" t="s">
        <v>99</v>
      </c>
      <c r="M2" s="67"/>
    </row>
    <row r="3" spans="1:13" ht="24" customHeight="1" x14ac:dyDescent="0.2">
      <c r="A3" s="182"/>
      <c r="B3" s="183" t="s">
        <v>13</v>
      </c>
      <c r="C3" s="184"/>
      <c r="D3" s="184"/>
      <c r="E3" s="184"/>
      <c r="F3" s="184"/>
      <c r="G3" s="184"/>
      <c r="H3" s="184"/>
      <c r="I3" s="184"/>
      <c r="J3" s="185"/>
      <c r="L3" s="146"/>
    </row>
    <row r="4" spans="1:13" ht="14.25" customHeight="1" x14ac:dyDescent="0.2">
      <c r="A4" s="182"/>
      <c r="B4" s="188" t="s">
        <v>19</v>
      </c>
      <c r="C4" s="190"/>
      <c r="D4" s="191" t="s">
        <v>95</v>
      </c>
      <c r="E4" s="192"/>
      <c r="F4" s="193"/>
      <c r="G4" s="194" t="s">
        <v>57</v>
      </c>
      <c r="H4" s="191" t="s">
        <v>96</v>
      </c>
      <c r="I4" s="192"/>
      <c r="J4" s="193"/>
      <c r="L4" s="146"/>
    </row>
    <row r="5" spans="1:13" ht="16.5" customHeight="1" x14ac:dyDescent="0.2">
      <c r="A5" s="182"/>
      <c r="B5" s="188"/>
      <c r="C5" s="190"/>
      <c r="D5" s="197"/>
      <c r="E5" s="197"/>
      <c r="F5" s="197"/>
      <c r="G5" s="194"/>
      <c r="H5" s="198"/>
      <c r="I5" s="198"/>
      <c r="J5" s="198"/>
      <c r="L5" s="146"/>
    </row>
    <row r="6" spans="1:13" ht="21" customHeight="1" x14ac:dyDescent="0.2">
      <c r="A6" s="182"/>
      <c r="B6" s="189"/>
      <c r="C6" s="190"/>
      <c r="D6" s="195"/>
      <c r="E6" s="195"/>
      <c r="F6" s="195"/>
      <c r="G6" s="194"/>
      <c r="H6" s="196"/>
      <c r="I6" s="196"/>
      <c r="J6" s="196"/>
      <c r="L6" s="146"/>
    </row>
    <row r="8" spans="1:13" ht="20.25" x14ac:dyDescent="0.3">
      <c r="A8" s="47" t="s">
        <v>94</v>
      </c>
      <c r="B8" s="49"/>
      <c r="C8" s="47"/>
      <c r="D8" s="47"/>
      <c r="E8" s="47"/>
      <c r="F8" s="47"/>
      <c r="G8" s="47"/>
      <c r="H8" s="47"/>
      <c r="I8" s="47"/>
      <c r="J8" s="47"/>
      <c r="K8" s="28"/>
      <c r="L8" s="29"/>
    </row>
    <row r="9" spans="1:13" ht="45" x14ac:dyDescent="0.25">
      <c r="A9" s="48"/>
      <c r="B9" s="31" t="s">
        <v>0</v>
      </c>
      <c r="C9" s="2"/>
      <c r="D9" s="2" t="s">
        <v>1</v>
      </c>
      <c r="E9" s="2"/>
      <c r="F9" s="2" t="s">
        <v>65</v>
      </c>
      <c r="G9" s="2"/>
      <c r="H9" s="2" t="s">
        <v>66</v>
      </c>
      <c r="I9" s="2"/>
      <c r="J9" s="2" t="s">
        <v>59</v>
      </c>
      <c r="K9" s="3"/>
      <c r="L9" s="2" t="s">
        <v>60</v>
      </c>
    </row>
    <row r="10" spans="1:13" ht="24" customHeight="1" x14ac:dyDescent="0.25">
      <c r="A10" s="4"/>
      <c r="B10" s="32" t="s">
        <v>4</v>
      </c>
      <c r="C10" s="6"/>
      <c r="D10" s="32" t="s">
        <v>4</v>
      </c>
      <c r="E10" s="32"/>
      <c r="F10" s="32" t="s">
        <v>4</v>
      </c>
      <c r="G10" s="32"/>
      <c r="H10" s="32" t="s">
        <v>4</v>
      </c>
      <c r="I10" s="32"/>
      <c r="J10" s="32" t="s">
        <v>4</v>
      </c>
      <c r="K10" s="32"/>
      <c r="L10" s="32" t="s">
        <v>4</v>
      </c>
    </row>
    <row r="11" spans="1:13" ht="20.100000000000001" customHeight="1" x14ac:dyDescent="0.25">
      <c r="A11" s="26" t="s">
        <v>7</v>
      </c>
      <c r="B11" s="33"/>
      <c r="C11" s="7"/>
      <c r="D11" s="7"/>
      <c r="E11" s="7"/>
      <c r="F11" s="7"/>
      <c r="G11" s="7"/>
      <c r="H11" s="7"/>
      <c r="I11" s="7"/>
      <c r="J11" s="7"/>
      <c r="K11" s="8"/>
    </row>
    <row r="12" spans="1:13" ht="20.100000000000001" customHeight="1" x14ac:dyDescent="0.25">
      <c r="A12" s="83" t="s">
        <v>21</v>
      </c>
      <c r="B12" s="150"/>
      <c r="C12" s="151"/>
      <c r="D12" s="150"/>
      <c r="E12" s="151"/>
      <c r="F12" s="150"/>
      <c r="G12" s="151"/>
      <c r="H12" s="150"/>
      <c r="I12" s="151"/>
      <c r="J12" s="152">
        <f>H12+D12+B12+F12</f>
        <v>0</v>
      </c>
      <c r="K12" s="153"/>
      <c r="L12" s="150">
        <v>1000</v>
      </c>
    </row>
    <row r="13" spans="1:13" ht="20.100000000000001" customHeight="1" x14ac:dyDescent="0.25">
      <c r="A13" s="83" t="s">
        <v>22</v>
      </c>
      <c r="B13" s="150"/>
      <c r="C13" s="151"/>
      <c r="D13" s="150"/>
      <c r="E13" s="151"/>
      <c r="F13" s="150"/>
      <c r="G13" s="151"/>
      <c r="H13" s="150"/>
      <c r="I13" s="151"/>
      <c r="J13" s="152">
        <f t="shared" ref="J13:J21" si="0">H13+D13+B13+F13</f>
        <v>0</v>
      </c>
      <c r="K13" s="153"/>
      <c r="L13" s="150">
        <v>0</v>
      </c>
    </row>
    <row r="14" spans="1:13" ht="20.100000000000001" customHeight="1" x14ac:dyDescent="0.25">
      <c r="A14" s="83" t="s">
        <v>23</v>
      </c>
      <c r="B14" s="150">
        <v>43634.52</v>
      </c>
      <c r="C14" s="151"/>
      <c r="D14" s="150"/>
      <c r="E14" s="151"/>
      <c r="F14" s="150"/>
      <c r="G14" s="151"/>
      <c r="H14" s="150"/>
      <c r="I14" s="151"/>
      <c r="J14" s="152">
        <f>H14+D14+B14+F14</f>
        <v>43634.52</v>
      </c>
      <c r="K14" s="153"/>
      <c r="L14" s="150">
        <v>41036</v>
      </c>
    </row>
    <row r="15" spans="1:13" ht="20.100000000000001" customHeight="1" x14ac:dyDescent="0.25">
      <c r="A15" s="83" t="s">
        <v>24</v>
      </c>
      <c r="B15" s="150"/>
      <c r="C15" s="151"/>
      <c r="D15" s="150"/>
      <c r="E15" s="151"/>
      <c r="F15" s="150"/>
      <c r="G15" s="151"/>
      <c r="H15" s="150"/>
      <c r="I15" s="151"/>
      <c r="J15" s="152">
        <f t="shared" si="0"/>
        <v>0</v>
      </c>
      <c r="K15" s="153"/>
      <c r="L15" s="150">
        <v>0</v>
      </c>
    </row>
    <row r="16" spans="1:13" ht="20.100000000000001" customHeight="1" x14ac:dyDescent="0.25">
      <c r="A16" s="83" t="s">
        <v>25</v>
      </c>
      <c r="B16" s="150"/>
      <c r="C16" s="151"/>
      <c r="D16" s="150"/>
      <c r="E16" s="151"/>
      <c r="F16" s="150"/>
      <c r="G16" s="151"/>
      <c r="H16" s="150"/>
      <c r="I16" s="151"/>
      <c r="J16" s="152">
        <f t="shared" si="0"/>
        <v>0</v>
      </c>
      <c r="K16" s="153"/>
      <c r="L16" s="150">
        <v>0</v>
      </c>
    </row>
    <row r="17" spans="1:12" ht="29.25" x14ac:dyDescent="0.25">
      <c r="A17" s="83" t="s">
        <v>26</v>
      </c>
      <c r="B17" s="150"/>
      <c r="C17" s="151"/>
      <c r="D17" s="150"/>
      <c r="E17" s="151"/>
      <c r="F17" s="150"/>
      <c r="G17" s="151"/>
      <c r="H17" s="150"/>
      <c r="I17" s="151"/>
      <c r="J17" s="152">
        <f t="shared" si="0"/>
        <v>0</v>
      </c>
      <c r="K17" s="153"/>
      <c r="L17" s="150">
        <v>0</v>
      </c>
    </row>
    <row r="18" spans="1:12" ht="20.100000000000001" customHeight="1" x14ac:dyDescent="0.25">
      <c r="A18" s="83" t="s">
        <v>53</v>
      </c>
      <c r="B18" s="150"/>
      <c r="C18" s="151"/>
      <c r="D18" s="150"/>
      <c r="E18" s="151"/>
      <c r="F18" s="150"/>
      <c r="G18" s="151"/>
      <c r="H18" s="150"/>
      <c r="I18" s="151"/>
      <c r="J18" s="152">
        <f t="shared" si="0"/>
        <v>0</v>
      </c>
      <c r="K18" s="153"/>
      <c r="L18" s="150">
        <v>0</v>
      </c>
    </row>
    <row r="19" spans="1:12" ht="29.25" x14ac:dyDescent="0.25">
      <c r="A19" s="83" t="s">
        <v>54</v>
      </c>
      <c r="B19" s="150">
        <v>19868.550000000003</v>
      </c>
      <c r="C19" s="151"/>
      <c r="D19" s="150"/>
      <c r="E19" s="151"/>
      <c r="F19" s="150"/>
      <c r="G19" s="151"/>
      <c r="H19" s="150"/>
      <c r="I19" s="151"/>
      <c r="J19" s="152">
        <f>H19+D19+B19+F19</f>
        <v>19868.550000000003</v>
      </c>
      <c r="K19" s="153"/>
      <c r="L19" s="150">
        <v>38841.11</v>
      </c>
    </row>
    <row r="20" spans="1:12" ht="20.100000000000001" customHeight="1" x14ac:dyDescent="0.25">
      <c r="A20" s="83"/>
      <c r="B20" s="150"/>
      <c r="C20" s="151"/>
      <c r="D20" s="150"/>
      <c r="E20" s="151"/>
      <c r="F20" s="150"/>
      <c r="G20" s="151"/>
      <c r="H20" s="150"/>
      <c r="I20" s="151"/>
      <c r="J20" s="152">
        <f t="shared" si="0"/>
        <v>0</v>
      </c>
      <c r="K20" s="153"/>
      <c r="L20" s="150">
        <v>0</v>
      </c>
    </row>
    <row r="21" spans="1:12" ht="17.25" customHeight="1" thickBot="1" x14ac:dyDescent="0.3">
      <c r="A21" s="9" t="s">
        <v>70</v>
      </c>
      <c r="B21" s="154">
        <f>SUM(B12:B20)</f>
        <v>63503.07</v>
      </c>
      <c r="C21" s="155"/>
      <c r="D21" s="154">
        <f>SUM(D12:D20)</f>
        <v>0</v>
      </c>
      <c r="E21" s="151"/>
      <c r="F21" s="154">
        <f>SUM(F12:F20)</f>
        <v>0</v>
      </c>
      <c r="G21" s="151"/>
      <c r="H21" s="154">
        <f>SUM(H12:H20)</f>
        <v>0</v>
      </c>
      <c r="I21" s="151"/>
      <c r="J21" s="156">
        <f t="shared" si="0"/>
        <v>63503.07</v>
      </c>
      <c r="K21" s="153"/>
      <c r="L21" s="154">
        <v>80877.11</v>
      </c>
    </row>
    <row r="22" spans="1:12" ht="16.5" customHeight="1" thickTop="1" x14ac:dyDescent="0.2">
      <c r="A22" s="10"/>
      <c r="B22" s="34"/>
      <c r="C22" s="52"/>
      <c r="D22" s="52"/>
      <c r="E22" s="52"/>
      <c r="F22" s="52"/>
      <c r="G22" s="52"/>
      <c r="H22" s="52"/>
      <c r="I22" s="52"/>
      <c r="J22" s="54" t="str">
        <f>IF(B21+D21+F21+H21-J21=0," ","error")</f>
        <v xml:space="preserve"> </v>
      </c>
      <c r="K22" s="52"/>
      <c r="L22" s="53"/>
    </row>
    <row r="23" spans="1:12" ht="30" x14ac:dyDescent="0.25">
      <c r="A23" s="65" t="s">
        <v>51</v>
      </c>
      <c r="B23" s="157"/>
      <c r="C23" s="8"/>
      <c r="D23" s="8"/>
      <c r="E23" s="8"/>
      <c r="F23" s="8"/>
      <c r="G23" s="8"/>
      <c r="H23" s="8"/>
      <c r="I23" s="8"/>
      <c r="J23" s="8"/>
      <c r="K23" s="8"/>
    </row>
    <row r="24" spans="1:12" ht="20.100000000000001" customHeight="1" x14ac:dyDescent="0.25">
      <c r="A24" s="83" t="s">
        <v>27</v>
      </c>
      <c r="B24" s="150"/>
      <c r="C24" s="151"/>
      <c r="D24" s="150"/>
      <c r="E24" s="151"/>
      <c r="F24" s="150"/>
      <c r="G24" s="151"/>
      <c r="H24" s="150"/>
      <c r="I24" s="151"/>
      <c r="J24" s="152">
        <f>H24+D24+B24+F24</f>
        <v>0</v>
      </c>
      <c r="K24" s="153"/>
      <c r="L24" s="150"/>
    </row>
    <row r="25" spans="1:12" ht="20.100000000000001" customHeight="1" x14ac:dyDescent="0.25">
      <c r="A25" s="83" t="s">
        <v>28</v>
      </c>
      <c r="B25" s="150"/>
      <c r="C25" s="151"/>
      <c r="D25" s="150"/>
      <c r="E25" s="151"/>
      <c r="F25" s="150"/>
      <c r="G25" s="151"/>
      <c r="H25" s="150"/>
      <c r="I25" s="151"/>
      <c r="J25" s="152">
        <f>H25+D25+B25+F25</f>
        <v>0</v>
      </c>
      <c r="K25" s="153"/>
      <c r="L25" s="150"/>
    </row>
    <row r="26" spans="1:12" ht="17.25" customHeight="1" thickBot="1" x14ac:dyDescent="0.3">
      <c r="A26" s="9" t="s">
        <v>71</v>
      </c>
      <c r="B26" s="154">
        <f>SUM(B24:B25)</f>
        <v>0</v>
      </c>
      <c r="C26" s="155"/>
      <c r="D26" s="154">
        <f>SUM(D24:D25)</f>
        <v>0</v>
      </c>
      <c r="E26" s="151"/>
      <c r="F26" s="154">
        <f>SUM(F24:F25)</f>
        <v>0</v>
      </c>
      <c r="G26" s="151"/>
      <c r="H26" s="154">
        <f>SUM(H24:H25)</f>
        <v>0</v>
      </c>
      <c r="I26" s="151"/>
      <c r="J26" s="154">
        <f>SUM(J24:J25)</f>
        <v>0</v>
      </c>
      <c r="K26" s="153"/>
      <c r="L26" s="154">
        <f>SUM(L24:L25)</f>
        <v>0</v>
      </c>
    </row>
    <row r="27" spans="1:12" ht="8.25" customHeight="1" thickTop="1" x14ac:dyDescent="0.25">
      <c r="A27" s="25"/>
      <c r="B27" s="158"/>
      <c r="C27" s="159"/>
      <c r="D27" s="158"/>
      <c r="E27" s="159"/>
      <c r="F27" s="158"/>
      <c r="G27" s="159"/>
      <c r="H27" s="158"/>
      <c r="I27" s="160"/>
      <c r="J27" s="141" t="str">
        <f>IF(B26+D26+F26+H26-J26=0," ","error")</f>
        <v xml:space="preserve"> </v>
      </c>
      <c r="K27" s="153"/>
      <c r="L27" s="141"/>
    </row>
    <row r="28" spans="1:12" ht="20.100000000000001" customHeight="1" thickBot="1" x14ac:dyDescent="0.3">
      <c r="A28" s="9" t="s">
        <v>11</v>
      </c>
      <c r="B28" s="161">
        <f>B26+B21</f>
        <v>63503.07</v>
      </c>
      <c r="C28" s="160"/>
      <c r="D28" s="161">
        <f>D26+D21</f>
        <v>0</v>
      </c>
      <c r="E28" s="160"/>
      <c r="F28" s="161">
        <f>F26+F21</f>
        <v>0</v>
      </c>
      <c r="G28" s="160"/>
      <c r="H28" s="161">
        <f>H26+H21</f>
        <v>0</v>
      </c>
      <c r="I28" s="160"/>
      <c r="J28" s="161">
        <f>J26+J21</f>
        <v>63503.07</v>
      </c>
      <c r="K28" s="153"/>
      <c r="L28" s="161">
        <f>L26+L21</f>
        <v>80877.11</v>
      </c>
    </row>
    <row r="29" spans="1:12" ht="16.5" customHeight="1" thickTop="1" x14ac:dyDescent="0.2">
      <c r="B29" s="162"/>
      <c r="C29" s="53"/>
      <c r="D29" s="53"/>
      <c r="E29" s="53"/>
      <c r="F29" s="53"/>
      <c r="G29" s="53"/>
      <c r="H29" s="53"/>
      <c r="I29" s="53"/>
      <c r="J29" s="54" t="str">
        <f>IF(B28+D28+H28-J28=0," ","error")</f>
        <v xml:space="preserve"> </v>
      </c>
      <c r="K29" s="53"/>
      <c r="L29" s="53"/>
    </row>
    <row r="30" spans="1:12" ht="18" customHeight="1" x14ac:dyDescent="0.2">
      <c r="A30" s="27" t="s">
        <v>8</v>
      </c>
      <c r="B30" s="163"/>
      <c r="C30" s="164"/>
      <c r="D30" s="164"/>
      <c r="E30" s="164"/>
      <c r="F30" s="164"/>
      <c r="G30" s="164"/>
      <c r="H30" s="164"/>
      <c r="I30" s="164"/>
      <c r="J30" s="164"/>
      <c r="K30" s="164"/>
      <c r="L30" s="164"/>
    </row>
    <row r="31" spans="1:12" ht="20.100000000000001" customHeight="1" x14ac:dyDescent="0.25">
      <c r="A31" s="84" t="s">
        <v>29</v>
      </c>
      <c r="B31" s="150">
        <f>2052.71+987.5+1152.43+6311.77+1309.87</f>
        <v>11814.279999999999</v>
      </c>
      <c r="C31" s="158"/>
      <c r="D31" s="150"/>
      <c r="E31" s="151"/>
      <c r="F31" s="150"/>
      <c r="G31" s="151"/>
      <c r="H31" s="150"/>
      <c r="I31" s="151"/>
      <c r="J31" s="152">
        <f>H31+D31+B31+F31</f>
        <v>11814.279999999999</v>
      </c>
      <c r="K31" s="141"/>
      <c r="L31" s="150">
        <v>9615.869999999999</v>
      </c>
    </row>
    <row r="32" spans="1:12" ht="20.100000000000001" customHeight="1" x14ac:dyDescent="0.25">
      <c r="A32" s="84" t="s">
        <v>90</v>
      </c>
      <c r="B32" s="150"/>
      <c r="C32" s="158"/>
      <c r="D32" s="150"/>
      <c r="E32" s="151"/>
      <c r="F32" s="150"/>
      <c r="G32" s="151"/>
      <c r="H32" s="150"/>
      <c r="I32" s="151"/>
      <c r="J32" s="152">
        <f t="shared" ref="J32:J41" si="1">H32+D32+B32+F32</f>
        <v>0</v>
      </c>
      <c r="K32" s="141"/>
      <c r="L32" s="150">
        <v>0</v>
      </c>
    </row>
    <row r="33" spans="1:12" ht="20.100000000000001" customHeight="1" x14ac:dyDescent="0.25">
      <c r="A33" s="84" t="s">
        <v>30</v>
      </c>
      <c r="B33" s="150"/>
      <c r="C33" s="158"/>
      <c r="D33" s="150"/>
      <c r="E33" s="151"/>
      <c r="F33" s="150"/>
      <c r="G33" s="151"/>
      <c r="H33" s="150"/>
      <c r="I33" s="151"/>
      <c r="J33" s="152">
        <f t="shared" si="1"/>
        <v>0</v>
      </c>
      <c r="K33" s="141"/>
      <c r="L33" s="150">
        <v>0</v>
      </c>
    </row>
    <row r="34" spans="1:12" ht="28.5" x14ac:dyDescent="0.25">
      <c r="A34" s="84" t="s">
        <v>31</v>
      </c>
      <c r="B34" s="150">
        <f>71002.02-B31</f>
        <v>59187.740000000005</v>
      </c>
      <c r="C34" s="158"/>
      <c r="D34" s="150"/>
      <c r="E34" s="151"/>
      <c r="F34" s="150"/>
      <c r="G34" s="151"/>
      <c r="H34" s="150"/>
      <c r="I34" s="151"/>
      <c r="J34" s="152">
        <f>H34+D34+B34+F34</f>
        <v>59187.740000000005</v>
      </c>
      <c r="K34" s="141"/>
      <c r="L34" s="150">
        <v>58967.130000000012</v>
      </c>
    </row>
    <row r="35" spans="1:12" ht="20.100000000000001" customHeight="1" x14ac:dyDescent="0.25">
      <c r="A35" s="84" t="s">
        <v>32</v>
      </c>
      <c r="B35" s="150"/>
      <c r="C35" s="158"/>
      <c r="D35" s="150"/>
      <c r="E35" s="151"/>
      <c r="F35" s="150"/>
      <c r="G35" s="151"/>
      <c r="H35" s="150"/>
      <c r="I35" s="151"/>
      <c r="J35" s="152">
        <f t="shared" si="1"/>
        <v>0</v>
      </c>
      <c r="K35" s="141"/>
      <c r="L35" s="150">
        <v>0</v>
      </c>
    </row>
    <row r="36" spans="1:12" ht="20.100000000000001" customHeight="1" x14ac:dyDescent="0.25">
      <c r="A36" s="84" t="s">
        <v>33</v>
      </c>
      <c r="B36" s="150"/>
      <c r="C36" s="158"/>
      <c r="D36" s="150"/>
      <c r="E36" s="151"/>
      <c r="F36" s="150"/>
      <c r="G36" s="151"/>
      <c r="H36" s="150"/>
      <c r="I36" s="151"/>
      <c r="J36" s="152">
        <f t="shared" si="1"/>
        <v>0</v>
      </c>
      <c r="K36" s="141"/>
      <c r="L36" s="150">
        <v>0</v>
      </c>
    </row>
    <row r="37" spans="1:12" ht="20.100000000000001" customHeight="1" x14ac:dyDescent="0.25">
      <c r="A37" s="85" t="s">
        <v>34</v>
      </c>
      <c r="B37" s="150"/>
      <c r="C37" s="158"/>
      <c r="D37" s="150"/>
      <c r="E37" s="151"/>
      <c r="F37" s="150"/>
      <c r="G37" s="151"/>
      <c r="H37" s="150"/>
      <c r="I37" s="151"/>
      <c r="J37" s="152">
        <f t="shared" si="1"/>
        <v>0</v>
      </c>
      <c r="K37" s="141"/>
      <c r="L37" s="150">
        <v>0</v>
      </c>
    </row>
    <row r="38" spans="1:12" ht="20.100000000000001" customHeight="1" x14ac:dyDescent="0.25">
      <c r="A38" s="85" t="s">
        <v>35</v>
      </c>
      <c r="B38" s="150"/>
      <c r="C38" s="158"/>
      <c r="D38" s="150"/>
      <c r="E38" s="151"/>
      <c r="F38" s="150"/>
      <c r="G38" s="151"/>
      <c r="H38" s="150"/>
      <c r="I38" s="151"/>
      <c r="J38" s="152">
        <f t="shared" si="1"/>
        <v>0</v>
      </c>
      <c r="K38" s="141"/>
      <c r="L38" s="150">
        <v>0</v>
      </c>
    </row>
    <row r="39" spans="1:12" ht="20.100000000000001" customHeight="1" x14ac:dyDescent="0.25">
      <c r="A39" s="85" t="s">
        <v>36</v>
      </c>
      <c r="B39" s="150"/>
      <c r="C39" s="158"/>
      <c r="D39" s="150"/>
      <c r="E39" s="151"/>
      <c r="F39" s="150"/>
      <c r="G39" s="151"/>
      <c r="H39" s="150"/>
      <c r="I39" s="151"/>
      <c r="J39" s="152">
        <f t="shared" si="1"/>
        <v>0</v>
      </c>
      <c r="K39" s="141"/>
      <c r="L39" s="150">
        <v>0</v>
      </c>
    </row>
    <row r="40" spans="1:12" ht="20.100000000000001" customHeight="1" x14ac:dyDescent="0.25">
      <c r="A40" s="85" t="s">
        <v>98</v>
      </c>
      <c r="B40" s="150"/>
      <c r="C40" s="158"/>
      <c r="D40" s="150"/>
      <c r="E40" s="151"/>
      <c r="F40" s="150"/>
      <c r="G40" s="151"/>
      <c r="H40" s="150"/>
      <c r="I40" s="151"/>
      <c r="J40" s="152">
        <f t="shared" si="1"/>
        <v>0</v>
      </c>
      <c r="K40" s="141"/>
      <c r="L40" s="150">
        <v>1733.72</v>
      </c>
    </row>
    <row r="41" spans="1:12" ht="20.100000000000001" customHeight="1" thickBot="1" x14ac:dyDescent="0.3">
      <c r="A41" s="84"/>
      <c r="B41" s="165"/>
      <c r="C41" s="158"/>
      <c r="D41" s="165"/>
      <c r="E41" s="151"/>
      <c r="F41" s="165"/>
      <c r="G41" s="151"/>
      <c r="H41" s="165"/>
      <c r="I41" s="151"/>
      <c r="J41" s="152">
        <f t="shared" si="1"/>
        <v>0</v>
      </c>
      <c r="K41" s="141"/>
      <c r="L41" s="165">
        <v>0</v>
      </c>
    </row>
    <row r="42" spans="1:12" ht="20.100000000000001" customHeight="1" thickTop="1" thickBot="1" x14ac:dyDescent="0.3">
      <c r="A42" s="13" t="s">
        <v>72</v>
      </c>
      <c r="B42" s="154">
        <f>SUM(B31:B41)</f>
        <v>71002.02</v>
      </c>
      <c r="C42" s="166"/>
      <c r="D42" s="154">
        <f>SUM(D31:D41)</f>
        <v>0</v>
      </c>
      <c r="E42" s="151"/>
      <c r="F42" s="154">
        <f>SUM(F31:F41)</f>
        <v>0</v>
      </c>
      <c r="G42" s="151"/>
      <c r="H42" s="154">
        <f>SUM(H31:H41)</f>
        <v>0</v>
      </c>
      <c r="I42" s="151"/>
      <c r="J42" s="154">
        <f>SUM(J31:J41)</f>
        <v>71002.02</v>
      </c>
      <c r="K42" s="141"/>
      <c r="L42" s="154">
        <v>70316.720000000016</v>
      </c>
    </row>
    <row r="43" spans="1:12" s="14" customFormat="1" ht="17.25" customHeight="1" thickTop="1" x14ac:dyDescent="0.2">
      <c r="B43" s="35"/>
      <c r="C43" s="54"/>
      <c r="D43" s="55"/>
      <c r="E43" s="54"/>
      <c r="F43" s="54"/>
      <c r="G43" s="54"/>
      <c r="H43" s="54"/>
      <c r="I43" s="54"/>
      <c r="J43" s="54" t="str">
        <f>IF(B42+D42+F42+H42-J42=0," ","error")</f>
        <v xml:space="preserve"> </v>
      </c>
      <c r="K43" s="54"/>
      <c r="L43" s="54"/>
    </row>
    <row r="44" spans="1:12" ht="30" x14ac:dyDescent="0.25">
      <c r="A44" s="65" t="s">
        <v>52</v>
      </c>
      <c r="B44" s="157"/>
      <c r="C44" s="8"/>
      <c r="D44" s="8"/>
      <c r="E44" s="8"/>
      <c r="F44" s="8"/>
      <c r="G44" s="8"/>
      <c r="H44" s="8"/>
      <c r="I44" s="8"/>
      <c r="J44" s="8"/>
      <c r="K44" s="8"/>
    </row>
    <row r="45" spans="1:12" ht="20.100000000000001" customHeight="1" x14ac:dyDescent="0.25">
      <c r="A45" s="84" t="s">
        <v>37</v>
      </c>
      <c r="B45" s="150"/>
      <c r="C45" s="158"/>
      <c r="D45" s="150"/>
      <c r="E45" s="151"/>
      <c r="F45" s="150"/>
      <c r="G45" s="151"/>
      <c r="H45" s="150"/>
      <c r="I45" s="151"/>
      <c r="J45" s="152">
        <f>H45+D45+F45+B45</f>
        <v>0</v>
      </c>
      <c r="K45" s="141"/>
      <c r="L45" s="150">
        <v>10408.49</v>
      </c>
    </row>
    <row r="46" spans="1:12" ht="20.100000000000001" customHeight="1" thickBot="1" x14ac:dyDescent="0.3">
      <c r="A46" s="84" t="s">
        <v>38</v>
      </c>
      <c r="B46" s="165"/>
      <c r="C46" s="158"/>
      <c r="D46" s="165"/>
      <c r="E46" s="151"/>
      <c r="F46" s="165"/>
      <c r="G46" s="151"/>
      <c r="H46" s="165"/>
      <c r="I46" s="151"/>
      <c r="J46" s="152">
        <f>H46+D46+F46+B46</f>
        <v>0</v>
      </c>
      <c r="K46" s="141"/>
      <c r="L46" s="165"/>
    </row>
    <row r="47" spans="1:12" ht="20.100000000000001" customHeight="1" thickTop="1" thickBot="1" x14ac:dyDescent="0.3">
      <c r="A47" s="13" t="s">
        <v>73</v>
      </c>
      <c r="B47" s="154">
        <f>SUM(B45:B46)</f>
        <v>0</v>
      </c>
      <c r="C47" s="166"/>
      <c r="D47" s="154">
        <f>SUM(D45:D46)</f>
        <v>0</v>
      </c>
      <c r="E47" s="151"/>
      <c r="F47" s="154">
        <f>SUM(F45:F46)</f>
        <v>0</v>
      </c>
      <c r="G47" s="151"/>
      <c r="H47" s="154">
        <f>SUM(H45:H46)</f>
        <v>0</v>
      </c>
      <c r="I47" s="151"/>
      <c r="J47" s="154">
        <f>SUM(J45:J46)</f>
        <v>0</v>
      </c>
      <c r="K47" s="141"/>
      <c r="L47" s="154">
        <f>SUM(L45:L46)</f>
        <v>10408.49</v>
      </c>
    </row>
    <row r="48" spans="1:12" ht="13.5" customHeight="1" thickTop="1" thickBot="1" x14ac:dyDescent="0.25">
      <c r="B48" s="36"/>
      <c r="C48" s="53"/>
      <c r="D48" s="36"/>
      <c r="E48" s="53"/>
      <c r="F48" s="53"/>
      <c r="G48" s="53"/>
      <c r="H48" s="36"/>
      <c r="I48" s="53"/>
      <c r="J48" s="54" t="str">
        <f>IF(B47+D47+F47+H47-J47=0," ","error")</f>
        <v xml:space="preserve"> </v>
      </c>
      <c r="K48" s="53"/>
      <c r="L48" s="53"/>
    </row>
    <row r="49" spans="1:13" s="15" customFormat="1" ht="20.100000000000001" customHeight="1" thickTop="1" thickBot="1" x14ac:dyDescent="0.3">
      <c r="A49" s="39" t="s">
        <v>12</v>
      </c>
      <c r="B49" s="167">
        <f>+B47+B42</f>
        <v>71002.02</v>
      </c>
      <c r="C49" s="153"/>
      <c r="D49" s="167">
        <f>+D47+D42</f>
        <v>0</v>
      </c>
      <c r="E49" s="153"/>
      <c r="F49" s="167">
        <f>+F47+F42</f>
        <v>0</v>
      </c>
      <c r="G49" s="153"/>
      <c r="H49" s="167">
        <f>+H47+H42</f>
        <v>0</v>
      </c>
      <c r="I49" s="153"/>
      <c r="J49" s="167">
        <f>+J47+J42</f>
        <v>71002.02</v>
      </c>
      <c r="K49" s="153"/>
      <c r="L49" s="167">
        <f>+L47+L42</f>
        <v>80725.210000000021</v>
      </c>
    </row>
    <row r="50" spans="1:13" ht="14.25" thickTop="1" thickBot="1" x14ac:dyDescent="0.25">
      <c r="B50" s="37"/>
      <c r="C50" s="56"/>
      <c r="D50" s="56"/>
      <c r="E50" s="56"/>
      <c r="F50" s="56"/>
      <c r="G50" s="56"/>
      <c r="H50" s="56"/>
      <c r="I50" s="56"/>
      <c r="J50" s="54" t="str">
        <f>IF(B49+D49+F49+H49-J49=0," ","error")</f>
        <v xml:space="preserve"> </v>
      </c>
      <c r="K50" s="57"/>
      <c r="L50" s="53"/>
    </row>
    <row r="51" spans="1:13" ht="20.100000000000001" customHeight="1" thickTop="1" thickBot="1" x14ac:dyDescent="0.3">
      <c r="A51" s="40" t="s">
        <v>87</v>
      </c>
      <c r="B51" s="118">
        <f>+B28-B49</f>
        <v>-7498.9500000000044</v>
      </c>
      <c r="C51" s="86"/>
      <c r="D51" s="118">
        <f>+D28-D49</f>
        <v>0</v>
      </c>
      <c r="E51" s="86"/>
      <c r="F51" s="118">
        <f>+F28-F49</f>
        <v>0</v>
      </c>
      <c r="G51" s="86"/>
      <c r="H51" s="118">
        <f>+H28-H49</f>
        <v>0</v>
      </c>
      <c r="I51" s="86"/>
      <c r="J51" s="119">
        <f>IF((B51+D51+F51+H51)=(+J28-J49),H51+F51+D51+B51,"Cross Add Error")</f>
        <v>-7498.9500000000044</v>
      </c>
      <c r="K51" s="108"/>
      <c r="L51" s="118">
        <f>+L28-L49</f>
        <v>151.89999999997963</v>
      </c>
      <c r="M51" s="87"/>
    </row>
    <row r="52" spans="1:13" ht="14.25" customHeight="1" thickBot="1" x14ac:dyDescent="0.3">
      <c r="A52" s="40"/>
      <c r="B52" s="171"/>
      <c r="C52" s="86"/>
      <c r="D52" s="171"/>
      <c r="E52" s="86"/>
      <c r="F52" s="171"/>
      <c r="G52" s="86"/>
      <c r="H52" s="171"/>
      <c r="I52" s="86"/>
      <c r="J52" s="171"/>
      <c r="K52" s="108"/>
      <c r="L52" s="171"/>
      <c r="M52" s="87"/>
    </row>
    <row r="53" spans="1:13" ht="19.5" customHeight="1" thickTop="1" thickBot="1" x14ac:dyDescent="0.3">
      <c r="A53" s="89" t="s">
        <v>92</v>
      </c>
      <c r="B53" s="128"/>
      <c r="C53" s="86"/>
      <c r="D53" s="128"/>
      <c r="E53" s="86"/>
      <c r="F53" s="128"/>
      <c r="G53" s="86"/>
      <c r="H53" s="128"/>
      <c r="I53" s="86"/>
      <c r="J53" s="117">
        <f>IF(H53+F53+D53+B53=0,0,"Transfer error")</f>
        <v>0</v>
      </c>
      <c r="K53" s="108"/>
      <c r="L53" s="128"/>
    </row>
    <row r="54" spans="1:13" ht="14.25" customHeight="1" thickTop="1" thickBot="1" x14ac:dyDescent="0.3">
      <c r="A54" s="11"/>
      <c r="B54" s="170"/>
      <c r="C54" s="86"/>
      <c r="D54" s="170"/>
      <c r="E54" s="86"/>
      <c r="F54" s="116"/>
      <c r="G54" s="86"/>
      <c r="H54" s="170"/>
      <c r="I54" s="86"/>
      <c r="J54" s="172"/>
      <c r="K54" s="108"/>
      <c r="L54" s="170"/>
    </row>
    <row r="55" spans="1:13" ht="29.25" customHeight="1" thickTop="1" thickBot="1" x14ac:dyDescent="0.3">
      <c r="A55" s="13" t="s">
        <v>42</v>
      </c>
      <c r="B55" s="115">
        <f>+B51+B53</f>
        <v>-7498.9500000000044</v>
      </c>
      <c r="C55" s="86"/>
      <c r="D55" s="115">
        <f>+D51+D53</f>
        <v>0</v>
      </c>
      <c r="E55" s="86"/>
      <c r="F55" s="115">
        <f>+F51+F53</f>
        <v>0</v>
      </c>
      <c r="G55" s="86"/>
      <c r="H55" s="115">
        <f>+H51+H53</f>
        <v>0</v>
      </c>
      <c r="I55" s="86"/>
      <c r="J55" s="115">
        <f>+J51+J53</f>
        <v>-7498.9500000000044</v>
      </c>
      <c r="K55" s="108"/>
      <c r="L55" s="115">
        <f>+L51+L53</f>
        <v>151.89999999997963</v>
      </c>
    </row>
    <row r="56" spans="1:13" ht="13.5" thickTop="1" x14ac:dyDescent="0.2">
      <c r="J56" s="54" t="str">
        <f>IF(B55+D55+H55-J55=0," ","error")</f>
        <v xml:space="preserve"> </v>
      </c>
    </row>
  </sheetData>
  <mergeCells count="13">
    <mergeCell ref="A1:A6"/>
    <mergeCell ref="B3:J3"/>
    <mergeCell ref="B1:J1"/>
    <mergeCell ref="B2:J2"/>
    <mergeCell ref="B4:B6"/>
    <mergeCell ref="C4:C6"/>
    <mergeCell ref="D4:F4"/>
    <mergeCell ref="H4:J4"/>
    <mergeCell ref="G4:G6"/>
    <mergeCell ref="D6:F6"/>
    <mergeCell ref="H6:J6"/>
    <mergeCell ref="D5:F5"/>
    <mergeCell ref="H5:J5"/>
  </mergeCells>
  <phoneticPr fontId="14" type="noConversion"/>
  <pageMargins left="0.55118110236220474" right="0.51181102362204722" top="0.47244094488188981" bottom="0.39370078740157483" header="0.47244094488188981" footer="0.43307086614173229"/>
  <pageSetup paperSize="9" scale="65" orientation="portrait" r:id="rId1"/>
  <headerFooter alignWithMargins="0">
    <oddHeader>&amp;LAPPENDIX 2</oddHeader>
  </headerFooter>
  <cellWatches>
    <cellWatch r="D6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3"/>
  <sheetViews>
    <sheetView zoomScale="75" zoomScaleNormal="75" zoomScaleSheetLayoutView="80" workbookViewId="0">
      <pane ySplit="2" topLeftCell="A43" activePane="bottomLeft" state="frozen"/>
      <selection activeCell="D45" sqref="D45"/>
      <selection pane="bottomLeft" activeCell="P51" sqref="P51"/>
    </sheetView>
  </sheetViews>
  <sheetFormatPr defaultColWidth="9.140625" defaultRowHeight="12.75" x14ac:dyDescent="0.2"/>
  <cols>
    <col min="1" max="1" width="28.85546875" style="1" customWidth="1"/>
    <col min="2" max="2" width="19" style="30" customWidth="1"/>
    <col min="3" max="3" width="3.85546875" style="1" customWidth="1"/>
    <col min="4" max="4" width="15.42578125" style="1" customWidth="1"/>
    <col min="5" max="5" width="1.5703125" style="1" customWidth="1"/>
    <col min="6" max="6" width="15.42578125" style="1" customWidth="1"/>
    <col min="7" max="7" width="1.42578125" style="1" customWidth="1"/>
    <col min="8" max="8" width="15.42578125" style="1" customWidth="1"/>
    <col min="9" max="9" width="1.5703125" style="1" customWidth="1"/>
    <col min="10" max="10" width="15.5703125" style="1" customWidth="1"/>
    <col min="11" max="11" width="1.5703125" style="1" customWidth="1"/>
    <col min="12" max="12" width="14.7109375" style="1" customWidth="1"/>
    <col min="13" max="13" width="1.5703125" style="1" customWidth="1"/>
    <col min="14" max="14" width="14.7109375" style="1" customWidth="1"/>
    <col min="15" max="15" width="1.5703125" style="1" customWidth="1"/>
    <col min="16" max="16" width="14.7109375" style="1" customWidth="1"/>
    <col min="17" max="16384" width="9.140625" style="1"/>
  </cols>
  <sheetData>
    <row r="1" spans="1:16" ht="27" customHeight="1" x14ac:dyDescent="0.3">
      <c r="B1" s="199" t="str">
        <f>'R&amp;P Accounts'!B2</f>
        <v>Bonnyton Community Centre</v>
      </c>
      <c r="C1" s="199"/>
      <c r="D1" s="199"/>
      <c r="E1" s="199"/>
      <c r="F1" s="199"/>
      <c r="G1" s="199"/>
      <c r="H1" s="199"/>
      <c r="I1" s="199"/>
      <c r="J1" s="199"/>
      <c r="K1" s="199"/>
      <c r="L1" s="199"/>
      <c r="N1" s="199" t="str">
        <f>'R&amp;P Accounts'!L2</f>
        <v>SC048232</v>
      </c>
      <c r="O1" s="199"/>
      <c r="P1" s="199"/>
    </row>
    <row r="2" spans="1:16" s="46" customFormat="1" ht="26.25" customHeight="1" x14ac:dyDescent="0.2">
      <c r="A2" s="78" t="s">
        <v>91</v>
      </c>
      <c r="B2" s="43"/>
      <c r="C2" s="42"/>
      <c r="D2" s="42"/>
      <c r="E2" s="42"/>
      <c r="F2" s="225"/>
      <c r="G2" s="225"/>
      <c r="H2" s="225"/>
      <c r="I2" s="44"/>
      <c r="J2" s="44"/>
      <c r="K2" s="44"/>
      <c r="L2" s="45"/>
      <c r="M2" s="44"/>
      <c r="N2" s="45"/>
      <c r="O2" s="44"/>
      <c r="P2" s="45"/>
    </row>
    <row r="3" spans="1:16" ht="40.5" customHeight="1" x14ac:dyDescent="0.25">
      <c r="A3" s="50" t="s">
        <v>6</v>
      </c>
      <c r="B3" s="202" t="s">
        <v>5</v>
      </c>
      <c r="C3" s="202"/>
      <c r="D3" s="202"/>
      <c r="E3" s="18"/>
      <c r="F3" s="70" t="s">
        <v>2</v>
      </c>
      <c r="G3" s="15"/>
      <c r="H3" s="70" t="s">
        <v>3</v>
      </c>
      <c r="I3" s="80"/>
      <c r="J3" s="70" t="s">
        <v>65</v>
      </c>
      <c r="K3" s="80"/>
      <c r="L3" s="70" t="s">
        <v>67</v>
      </c>
      <c r="M3" s="80"/>
      <c r="N3" s="70" t="s">
        <v>61</v>
      </c>
      <c r="O3" s="80"/>
      <c r="P3" s="70" t="s">
        <v>62</v>
      </c>
    </row>
    <row r="4" spans="1:16" x14ac:dyDescent="0.2">
      <c r="B4" s="203"/>
      <c r="C4" s="203"/>
      <c r="D4" s="203"/>
      <c r="E4" s="66"/>
      <c r="F4" s="17" t="s">
        <v>4</v>
      </c>
      <c r="H4" s="17" t="s">
        <v>4</v>
      </c>
      <c r="I4" s="12"/>
      <c r="J4" s="17" t="s">
        <v>4</v>
      </c>
      <c r="K4" s="12"/>
      <c r="L4" s="17" t="s">
        <v>4</v>
      </c>
      <c r="M4" s="12"/>
      <c r="N4" s="17" t="s">
        <v>4</v>
      </c>
      <c r="O4" s="12"/>
      <c r="P4" s="17" t="s">
        <v>4</v>
      </c>
    </row>
    <row r="5" spans="1:16" ht="30" customHeight="1" x14ac:dyDescent="0.2">
      <c r="A5" s="220" t="s">
        <v>9</v>
      </c>
      <c r="B5" s="204" t="s">
        <v>40</v>
      </c>
      <c r="C5" s="204"/>
      <c r="D5" s="204"/>
      <c r="E5" s="23"/>
      <c r="F5" s="120">
        <v>23856.7</v>
      </c>
      <c r="G5" s="121"/>
      <c r="H5" s="120"/>
      <c r="I5" s="121"/>
      <c r="J5" s="120"/>
      <c r="K5" s="121"/>
      <c r="L5" s="120"/>
      <c r="M5" s="121"/>
      <c r="N5" s="122">
        <f>F5+H5+J5+L5</f>
        <v>23856.7</v>
      </c>
      <c r="O5" s="121"/>
      <c r="P5" s="120">
        <v>23704.799999999999</v>
      </c>
    </row>
    <row r="6" spans="1:16" ht="30" customHeight="1" x14ac:dyDescent="0.2">
      <c r="A6" s="221"/>
      <c r="B6" s="204" t="s">
        <v>41</v>
      </c>
      <c r="C6" s="204"/>
      <c r="D6" s="204"/>
      <c r="E6" s="23"/>
      <c r="F6" s="120">
        <f>'R&amp;P Accounts'!J55</f>
        <v>-7498.9500000000044</v>
      </c>
      <c r="G6" s="121"/>
      <c r="H6" s="120"/>
      <c r="I6" s="121"/>
      <c r="J6" s="120"/>
      <c r="K6" s="121"/>
      <c r="L6" s="120"/>
      <c r="M6" s="121"/>
      <c r="N6" s="122">
        <f>F6+H6+J6+L6</f>
        <v>-7498.9500000000044</v>
      </c>
      <c r="O6" s="121"/>
      <c r="P6" s="120">
        <v>152</v>
      </c>
    </row>
    <row r="7" spans="1:16" ht="26.25" customHeight="1" x14ac:dyDescent="0.2">
      <c r="A7" s="221"/>
      <c r="B7" s="226"/>
      <c r="C7" s="227"/>
      <c r="D7" s="228"/>
      <c r="E7" s="23"/>
      <c r="F7" s="123"/>
      <c r="G7" s="121"/>
      <c r="H7" s="123"/>
      <c r="I7" s="121"/>
      <c r="J7" s="123"/>
      <c r="K7" s="121"/>
      <c r="L7" s="123"/>
      <c r="M7" s="121"/>
      <c r="N7" s="122">
        <f>F7+H7+J7+L7</f>
        <v>0</v>
      </c>
      <c r="O7" s="121"/>
      <c r="P7" s="123">
        <v>0</v>
      </c>
    </row>
    <row r="8" spans="1:16" ht="26.25" customHeight="1" thickBot="1" x14ac:dyDescent="0.25">
      <c r="A8" s="221"/>
      <c r="B8" s="204"/>
      <c r="C8" s="204"/>
      <c r="D8" s="204"/>
      <c r="E8" s="23"/>
      <c r="F8" s="124"/>
      <c r="G8" s="121"/>
      <c r="H8" s="124"/>
      <c r="I8" s="121"/>
      <c r="J8" s="124"/>
      <c r="K8" s="121"/>
      <c r="L8" s="124"/>
      <c r="M8" s="121"/>
      <c r="N8" s="125">
        <f>F8+H8+J8+L8</f>
        <v>0</v>
      </c>
      <c r="O8" s="121"/>
      <c r="P8" s="124">
        <v>0</v>
      </c>
    </row>
    <row r="9" spans="1:16" ht="30" customHeight="1" thickTop="1" thickBot="1" x14ac:dyDescent="0.25">
      <c r="B9" s="223" t="s">
        <v>39</v>
      </c>
      <c r="C9" s="223"/>
      <c r="D9" s="223"/>
      <c r="E9" s="41"/>
      <c r="F9" s="126">
        <f>SUM(F5:F8)</f>
        <v>16357.749999999996</v>
      </c>
      <c r="G9" s="109"/>
      <c r="H9" s="126">
        <f>SUM(H5:H8)</f>
        <v>0</v>
      </c>
      <c r="I9" s="90"/>
      <c r="J9" s="126">
        <f>SUM(J5:J8)</f>
        <v>0</v>
      </c>
      <c r="K9" s="90"/>
      <c r="L9" s="126">
        <f>SUM(L5:L8)</f>
        <v>0</v>
      </c>
      <c r="M9" s="200"/>
      <c r="N9" s="127">
        <f>F9+H9+J9+L9</f>
        <v>16357.749999999996</v>
      </c>
      <c r="O9" s="200"/>
      <c r="P9" s="126">
        <v>23856.799999999999</v>
      </c>
    </row>
    <row r="10" spans="1:16" ht="26.25" customHeight="1" thickTop="1" x14ac:dyDescent="0.2">
      <c r="B10" s="224" t="s">
        <v>63</v>
      </c>
      <c r="C10" s="224"/>
      <c r="D10" s="224"/>
      <c r="E10" s="22"/>
      <c r="F10" s="110">
        <f>F6-'R&amp;P Accounts'!B55</f>
        <v>0</v>
      </c>
      <c r="G10" s="90"/>
      <c r="H10" s="110">
        <f>H6-'R&amp;P Accounts'!D55</f>
        <v>0</v>
      </c>
      <c r="I10" s="90"/>
      <c r="J10" s="110">
        <f>J6-'R&amp;P Accounts'!F55</f>
        <v>0</v>
      </c>
      <c r="K10" s="90"/>
      <c r="L10" s="110">
        <f>L6-'R&amp;P Accounts'!H55</f>
        <v>0</v>
      </c>
      <c r="M10" s="200"/>
      <c r="N10" s="110">
        <f>N6-'R&amp;P Accounts'!J55</f>
        <v>0</v>
      </c>
      <c r="O10" s="200"/>
      <c r="P10" s="110">
        <f>P6-'R&amp;P Accounts'!L55</f>
        <v>0.10000000002037268</v>
      </c>
    </row>
    <row r="11" spans="1:16" x14ac:dyDescent="0.2">
      <c r="B11" s="216"/>
      <c r="C11" s="216"/>
      <c r="D11" s="216"/>
      <c r="E11" s="19"/>
      <c r="G11" s="201"/>
      <c r="I11" s="201"/>
      <c r="J11" s="12"/>
      <c r="K11" s="12"/>
      <c r="M11" s="201"/>
      <c r="O11" s="201"/>
    </row>
    <row r="12" spans="1:16" ht="30.75" customHeight="1" x14ac:dyDescent="0.25">
      <c r="B12" s="208" t="s">
        <v>20</v>
      </c>
      <c r="C12" s="208"/>
      <c r="D12" s="208"/>
      <c r="E12" s="20"/>
      <c r="G12" s="201"/>
      <c r="H12" s="5"/>
      <c r="I12" s="201"/>
      <c r="J12" s="205" t="s">
        <v>14</v>
      </c>
      <c r="K12" s="205"/>
      <c r="L12" s="205"/>
      <c r="M12" s="201"/>
      <c r="N12" s="5" t="s">
        <v>46</v>
      </c>
      <c r="O12" s="201"/>
      <c r="P12" s="5" t="s">
        <v>10</v>
      </c>
    </row>
    <row r="13" spans="1:16" s="59" customFormat="1" x14ac:dyDescent="0.2">
      <c r="B13" s="209"/>
      <c r="C13" s="209"/>
      <c r="D13" s="209"/>
      <c r="E13" s="60"/>
      <c r="F13" s="61"/>
      <c r="H13" s="61"/>
      <c r="I13" s="62"/>
      <c r="J13" s="62"/>
      <c r="K13" s="62"/>
      <c r="M13" s="62"/>
      <c r="N13" s="17" t="s">
        <v>4</v>
      </c>
      <c r="O13" s="12"/>
      <c r="P13" s="17" t="s">
        <v>4</v>
      </c>
    </row>
    <row r="14" spans="1:16" ht="20.100000000000001" customHeight="1" x14ac:dyDescent="0.2">
      <c r="A14" s="220" t="s">
        <v>43</v>
      </c>
      <c r="B14" s="210"/>
      <c r="C14" s="210"/>
      <c r="D14" s="210"/>
      <c r="E14" s="24"/>
      <c r="G14" s="201"/>
      <c r="I14" s="12"/>
      <c r="J14" s="229"/>
      <c r="K14" s="230"/>
      <c r="L14" s="231"/>
      <c r="M14" s="18"/>
      <c r="N14" s="111"/>
      <c r="O14" s="90"/>
      <c r="P14" s="111"/>
    </row>
    <row r="15" spans="1:16" ht="20.100000000000001" customHeight="1" x14ac:dyDescent="0.2">
      <c r="A15" s="221"/>
      <c r="B15" s="210"/>
      <c r="C15" s="210"/>
      <c r="D15" s="210"/>
      <c r="E15" s="24"/>
      <c r="G15" s="201"/>
      <c r="H15" s="5"/>
      <c r="I15" s="12"/>
      <c r="J15" s="229"/>
      <c r="K15" s="230"/>
      <c r="L15" s="231"/>
      <c r="M15" s="18"/>
      <c r="N15" s="111"/>
      <c r="O15" s="90"/>
      <c r="P15" s="111"/>
    </row>
    <row r="16" spans="1:16" ht="20.100000000000001" customHeight="1" x14ac:dyDescent="0.2">
      <c r="A16" s="221"/>
      <c r="B16" s="210"/>
      <c r="C16" s="210"/>
      <c r="D16" s="210"/>
      <c r="E16" s="24"/>
      <c r="F16" s="12"/>
      <c r="G16" s="12"/>
      <c r="H16" s="58"/>
      <c r="I16" s="12"/>
      <c r="J16" s="229"/>
      <c r="K16" s="230"/>
      <c r="L16" s="231"/>
      <c r="M16" s="18"/>
      <c r="N16" s="111"/>
      <c r="O16" s="90"/>
      <c r="P16" s="111"/>
    </row>
    <row r="17" spans="1:16" ht="20.100000000000001" customHeight="1" x14ac:dyDescent="0.2">
      <c r="A17" s="221"/>
      <c r="B17" s="210"/>
      <c r="C17" s="210"/>
      <c r="D17" s="210"/>
      <c r="E17" s="24"/>
      <c r="F17" s="12"/>
      <c r="G17" s="12"/>
      <c r="H17" s="58"/>
      <c r="I17" s="12"/>
      <c r="J17" s="229"/>
      <c r="K17" s="230"/>
      <c r="L17" s="231"/>
      <c r="M17" s="18"/>
      <c r="N17" s="111"/>
      <c r="O17" s="90"/>
      <c r="P17" s="111"/>
    </row>
    <row r="18" spans="1:16" ht="20.100000000000001" customHeight="1" thickBot="1" x14ac:dyDescent="0.25">
      <c r="A18" s="221"/>
      <c r="B18" s="210"/>
      <c r="C18" s="210"/>
      <c r="D18" s="210"/>
      <c r="E18" s="24"/>
      <c r="F18" s="12"/>
      <c r="G18" s="12"/>
      <c r="H18" s="58"/>
      <c r="I18" s="12"/>
      <c r="J18" s="229"/>
      <c r="K18" s="230"/>
      <c r="L18" s="231"/>
      <c r="M18" s="18"/>
      <c r="N18" s="112"/>
      <c r="O18" s="90"/>
      <c r="P18" s="112"/>
    </row>
    <row r="19" spans="1:16" ht="20.100000000000001" customHeight="1" thickBot="1" x14ac:dyDescent="0.25">
      <c r="A19" s="68"/>
      <c r="B19" s="69"/>
      <c r="C19" s="69"/>
      <c r="D19" s="69"/>
      <c r="E19" s="24"/>
      <c r="F19" s="12"/>
      <c r="G19" s="12"/>
      <c r="H19" s="58"/>
      <c r="I19" s="12"/>
      <c r="K19" s="12"/>
      <c r="L19" s="81" t="s">
        <v>68</v>
      </c>
      <c r="M19" s="18"/>
      <c r="N19" s="113">
        <f>SUM(N14:N18)</f>
        <v>0</v>
      </c>
      <c r="O19" s="90"/>
      <c r="P19" s="113">
        <f>SUM(P14:P18)</f>
        <v>0</v>
      </c>
    </row>
    <row r="20" spans="1:16" x14ac:dyDescent="0.2">
      <c r="B20" s="222"/>
      <c r="C20" s="222"/>
      <c r="D20" s="222"/>
      <c r="E20" s="12"/>
      <c r="G20" s="12"/>
      <c r="I20" s="12"/>
      <c r="J20" s="12"/>
      <c r="K20" s="12"/>
      <c r="L20" s="17"/>
      <c r="M20" s="12"/>
      <c r="N20" s="17"/>
      <c r="O20" s="12"/>
      <c r="P20" s="17"/>
    </row>
    <row r="21" spans="1:16" ht="27" customHeight="1" x14ac:dyDescent="0.25">
      <c r="B21" s="208" t="s">
        <v>20</v>
      </c>
      <c r="C21" s="208"/>
      <c r="D21" s="208"/>
      <c r="E21" s="21"/>
      <c r="G21" s="12"/>
      <c r="H21" s="205" t="s">
        <v>14</v>
      </c>
      <c r="I21" s="205"/>
      <c r="J21" s="205"/>
      <c r="K21" s="12"/>
      <c r="L21" s="5" t="s">
        <v>47</v>
      </c>
      <c r="M21" s="12"/>
      <c r="N21" s="5" t="s">
        <v>48</v>
      </c>
      <c r="O21" s="12"/>
      <c r="P21" s="5" t="s">
        <v>10</v>
      </c>
    </row>
    <row r="22" spans="1:16" s="59" customFormat="1" x14ac:dyDescent="0.2">
      <c r="B22" s="209"/>
      <c r="C22" s="209"/>
      <c r="D22" s="209"/>
      <c r="E22" s="60"/>
      <c r="I22" s="62"/>
      <c r="J22" s="61"/>
      <c r="K22" s="62"/>
      <c r="L22" s="17" t="s">
        <v>4</v>
      </c>
      <c r="M22" s="12"/>
      <c r="N22" s="17" t="s">
        <v>4</v>
      </c>
      <c r="O22" s="12"/>
      <c r="P22" s="17" t="s">
        <v>4</v>
      </c>
    </row>
    <row r="23" spans="1:16" ht="20.100000000000001" customHeight="1" x14ac:dyDescent="0.2">
      <c r="A23" s="220" t="s">
        <v>44</v>
      </c>
      <c r="B23" s="210"/>
      <c r="C23" s="210"/>
      <c r="D23" s="210"/>
      <c r="E23" s="24"/>
      <c r="G23" s="12"/>
      <c r="H23" s="217"/>
      <c r="I23" s="218"/>
      <c r="J23" s="219"/>
      <c r="K23" s="18"/>
      <c r="L23" s="111"/>
      <c r="M23" s="90"/>
      <c r="N23" s="111"/>
      <c r="O23" s="90"/>
      <c r="P23" s="111"/>
    </row>
    <row r="24" spans="1:16" ht="20.100000000000001" customHeight="1" x14ac:dyDescent="0.2">
      <c r="A24" s="221"/>
      <c r="B24" s="210"/>
      <c r="C24" s="210"/>
      <c r="D24" s="210"/>
      <c r="E24" s="24"/>
      <c r="G24" s="12"/>
      <c r="H24" s="217"/>
      <c r="I24" s="218"/>
      <c r="J24" s="219"/>
      <c r="K24" s="18"/>
      <c r="L24" s="111"/>
      <c r="M24" s="90"/>
      <c r="N24" s="111"/>
      <c r="O24" s="90"/>
      <c r="P24" s="111"/>
    </row>
    <row r="25" spans="1:16" ht="20.100000000000001" customHeight="1" x14ac:dyDescent="0.2">
      <c r="A25" s="221"/>
      <c r="B25" s="210"/>
      <c r="C25" s="210"/>
      <c r="D25" s="210"/>
      <c r="E25" s="24"/>
      <c r="G25" s="12"/>
      <c r="H25" s="217"/>
      <c r="I25" s="218"/>
      <c r="J25" s="219"/>
      <c r="K25" s="18"/>
      <c r="L25" s="111"/>
      <c r="M25" s="90"/>
      <c r="N25" s="111"/>
      <c r="O25" s="90"/>
      <c r="P25" s="111"/>
    </row>
    <row r="26" spans="1:16" ht="20.100000000000001" customHeight="1" x14ac:dyDescent="0.2">
      <c r="A26" s="221"/>
      <c r="B26" s="210"/>
      <c r="C26" s="210"/>
      <c r="D26" s="210"/>
      <c r="E26" s="24"/>
      <c r="G26" s="12"/>
      <c r="H26" s="217"/>
      <c r="I26" s="218"/>
      <c r="J26" s="219"/>
      <c r="K26" s="18"/>
      <c r="L26" s="111"/>
      <c r="M26" s="90"/>
      <c r="N26" s="111"/>
      <c r="O26" s="90"/>
      <c r="P26" s="111"/>
    </row>
    <row r="27" spans="1:16" ht="20.100000000000001" customHeight="1" x14ac:dyDescent="0.2">
      <c r="A27" s="221"/>
      <c r="B27" s="210"/>
      <c r="C27" s="210"/>
      <c r="D27" s="210"/>
      <c r="E27" s="24"/>
      <c r="G27" s="12"/>
      <c r="H27" s="217"/>
      <c r="I27" s="218"/>
      <c r="J27" s="219"/>
      <c r="K27" s="18"/>
      <c r="L27" s="111"/>
      <c r="M27" s="90"/>
      <c r="N27" s="111"/>
      <c r="O27" s="90"/>
      <c r="P27" s="111"/>
    </row>
    <row r="28" spans="1:16" ht="20.100000000000001" customHeight="1" x14ac:dyDescent="0.2">
      <c r="A28" s="221"/>
      <c r="B28" s="210"/>
      <c r="C28" s="210"/>
      <c r="D28" s="210"/>
      <c r="E28" s="24"/>
      <c r="G28" s="12"/>
      <c r="H28" s="217"/>
      <c r="I28" s="218"/>
      <c r="J28" s="219"/>
      <c r="K28" s="18"/>
      <c r="L28" s="111"/>
      <c r="M28" s="90"/>
      <c r="N28" s="111"/>
      <c r="O28" s="90"/>
      <c r="P28" s="111"/>
    </row>
    <row r="29" spans="1:16" ht="20.100000000000001" customHeight="1" x14ac:dyDescent="0.2">
      <c r="A29" s="221"/>
      <c r="B29" s="210"/>
      <c r="C29" s="210"/>
      <c r="D29" s="210"/>
      <c r="E29" s="24"/>
      <c r="G29" s="12"/>
      <c r="H29" s="217"/>
      <c r="I29" s="218"/>
      <c r="J29" s="219"/>
      <c r="K29" s="18"/>
      <c r="L29" s="111"/>
      <c r="M29" s="90"/>
      <c r="N29" s="111"/>
      <c r="O29" s="90"/>
      <c r="P29" s="111"/>
    </row>
    <row r="30" spans="1:16" ht="20.100000000000001" customHeight="1" x14ac:dyDescent="0.2">
      <c r="A30" s="221"/>
      <c r="B30" s="210"/>
      <c r="C30" s="210"/>
      <c r="D30" s="210"/>
      <c r="E30" s="24"/>
      <c r="G30" s="12"/>
      <c r="H30" s="217"/>
      <c r="I30" s="218"/>
      <c r="J30" s="219"/>
      <c r="K30" s="18"/>
      <c r="L30" s="111"/>
      <c r="M30" s="90"/>
      <c r="N30" s="111"/>
      <c r="O30" s="90"/>
      <c r="P30" s="111"/>
    </row>
    <row r="31" spans="1:16" ht="20.100000000000001" customHeight="1" thickBot="1" x14ac:dyDescent="0.25">
      <c r="A31" s="221"/>
      <c r="B31" s="210"/>
      <c r="C31" s="210"/>
      <c r="D31" s="210"/>
      <c r="E31" s="24"/>
      <c r="G31" s="12"/>
      <c r="H31" s="217"/>
      <c r="I31" s="218"/>
      <c r="J31" s="219"/>
      <c r="K31" s="18"/>
      <c r="L31" s="112"/>
      <c r="M31" s="90"/>
      <c r="N31" s="112"/>
      <c r="O31" s="90"/>
      <c r="P31" s="112"/>
    </row>
    <row r="32" spans="1:16" ht="20.100000000000001" customHeight="1" thickBot="1" x14ac:dyDescent="0.25">
      <c r="A32" s="68"/>
      <c r="B32" s="69"/>
      <c r="C32" s="69"/>
      <c r="D32" s="69"/>
      <c r="E32" s="24"/>
      <c r="G32" s="12"/>
      <c r="I32" s="12"/>
      <c r="J32" s="70" t="s">
        <v>69</v>
      </c>
      <c r="K32" s="12"/>
      <c r="L32" s="113">
        <f>SUM(L23:L31)</f>
        <v>0</v>
      </c>
      <c r="M32" s="90"/>
      <c r="N32" s="113">
        <f>SUM(N23:N31)</f>
        <v>0</v>
      </c>
      <c r="O32" s="90"/>
      <c r="P32" s="113">
        <f>SUM(P23:P31)</f>
        <v>0</v>
      </c>
    </row>
    <row r="33" spans="1:16" ht="10.5" customHeight="1" x14ac:dyDescent="0.2">
      <c r="B33" s="216"/>
      <c r="C33" s="216"/>
      <c r="D33" s="216"/>
      <c r="E33" s="214"/>
      <c r="G33" s="214"/>
      <c r="H33" s="17"/>
      <c r="I33" s="201"/>
      <c r="J33" s="12"/>
      <c r="K33" s="12"/>
      <c r="L33" s="64"/>
      <c r="M33" s="201"/>
      <c r="N33" s="64"/>
      <c r="O33" s="215"/>
      <c r="P33" s="64"/>
    </row>
    <row r="34" spans="1:16" ht="19.5" customHeight="1" x14ac:dyDescent="0.25">
      <c r="B34" s="208" t="s">
        <v>20</v>
      </c>
      <c r="C34" s="208"/>
      <c r="D34" s="208"/>
      <c r="E34" s="214"/>
      <c r="G34" s="214"/>
      <c r="H34" s="17"/>
      <c r="I34" s="201"/>
      <c r="J34" s="205" t="s">
        <v>15</v>
      </c>
      <c r="K34" s="205"/>
      <c r="L34" s="205"/>
      <c r="M34" s="201"/>
      <c r="N34" s="5" t="s">
        <v>49</v>
      </c>
      <c r="O34" s="215"/>
      <c r="P34" s="5" t="s">
        <v>10</v>
      </c>
    </row>
    <row r="35" spans="1:16" s="59" customFormat="1" x14ac:dyDescent="0.2">
      <c r="B35" s="209"/>
      <c r="C35" s="209"/>
      <c r="D35" s="209"/>
      <c r="E35" s="60"/>
      <c r="F35" s="1"/>
      <c r="H35" s="61"/>
      <c r="I35" s="62"/>
      <c r="J35" s="62"/>
      <c r="K35" s="62"/>
      <c r="M35" s="62"/>
      <c r="N35" s="17" t="s">
        <v>4</v>
      </c>
      <c r="O35" s="12"/>
      <c r="P35" s="17" t="s">
        <v>4</v>
      </c>
    </row>
    <row r="36" spans="1:16" ht="20.100000000000001" customHeight="1" x14ac:dyDescent="0.2">
      <c r="A36" s="220" t="s">
        <v>45</v>
      </c>
      <c r="B36" s="210"/>
      <c r="C36" s="210"/>
      <c r="D36" s="210"/>
      <c r="E36" s="24"/>
      <c r="G36" s="12"/>
      <c r="H36" s="17"/>
      <c r="I36" s="12"/>
      <c r="J36" s="211"/>
      <c r="K36" s="212"/>
      <c r="L36" s="213"/>
      <c r="M36" s="12"/>
      <c r="N36" s="106"/>
      <c r="O36" s="108"/>
      <c r="P36" s="106"/>
    </row>
    <row r="37" spans="1:16" ht="20.100000000000001" customHeight="1" x14ac:dyDescent="0.2">
      <c r="A37" s="221"/>
      <c r="B37" s="210"/>
      <c r="C37" s="210"/>
      <c r="D37" s="210"/>
      <c r="E37" s="24"/>
      <c r="G37" s="12"/>
      <c r="H37" s="17"/>
      <c r="I37" s="12"/>
      <c r="J37" s="211"/>
      <c r="K37" s="212"/>
      <c r="L37" s="213"/>
      <c r="M37" s="12"/>
      <c r="N37" s="106"/>
      <c r="O37" s="108"/>
      <c r="P37" s="106"/>
    </row>
    <row r="38" spans="1:16" ht="20.100000000000001" customHeight="1" x14ac:dyDescent="0.2">
      <c r="A38" s="221"/>
      <c r="B38" s="210"/>
      <c r="C38" s="210"/>
      <c r="D38" s="210"/>
      <c r="E38" s="24"/>
      <c r="G38" s="12"/>
      <c r="H38" s="17"/>
      <c r="I38" s="12"/>
      <c r="J38" s="211"/>
      <c r="K38" s="212"/>
      <c r="L38" s="213"/>
      <c r="M38" s="12"/>
      <c r="N38" s="106"/>
      <c r="O38" s="108"/>
      <c r="P38" s="106"/>
    </row>
    <row r="39" spans="1:16" ht="20.100000000000001" customHeight="1" x14ac:dyDescent="0.2">
      <c r="A39" s="221"/>
      <c r="B39" s="210"/>
      <c r="C39" s="210"/>
      <c r="D39" s="210"/>
      <c r="E39" s="24"/>
      <c r="G39" s="12"/>
      <c r="H39" s="17"/>
      <c r="I39" s="12"/>
      <c r="J39" s="211"/>
      <c r="K39" s="212"/>
      <c r="L39" s="213"/>
      <c r="M39" s="12"/>
      <c r="N39" s="106"/>
      <c r="O39" s="108"/>
      <c r="P39" s="106"/>
    </row>
    <row r="40" spans="1:16" ht="20.100000000000001" customHeight="1" thickBot="1" x14ac:dyDescent="0.25">
      <c r="A40" s="221"/>
      <c r="B40" s="210"/>
      <c r="C40" s="210"/>
      <c r="D40" s="210"/>
      <c r="E40" s="24"/>
      <c r="G40" s="12"/>
      <c r="H40" s="17"/>
      <c r="I40" s="12"/>
      <c r="J40" s="211"/>
      <c r="K40" s="212"/>
      <c r="L40" s="213"/>
      <c r="M40" s="12"/>
      <c r="N40" s="168"/>
      <c r="O40" s="108"/>
      <c r="P40" s="168"/>
    </row>
    <row r="41" spans="1:16" ht="20.100000000000001" customHeight="1" thickBot="1" x14ac:dyDescent="0.25">
      <c r="A41" s="68"/>
      <c r="B41" s="69"/>
      <c r="C41" s="69"/>
      <c r="D41" s="69"/>
      <c r="E41" s="24"/>
      <c r="G41" s="12"/>
      <c r="H41" s="17"/>
      <c r="I41" s="12"/>
      <c r="K41" s="12"/>
      <c r="L41" s="70" t="s">
        <v>69</v>
      </c>
      <c r="M41" s="12"/>
      <c r="N41" s="169">
        <f>SUM(N36:N40)</f>
        <v>0</v>
      </c>
      <c r="O41" s="108"/>
      <c r="P41" s="169">
        <f>SUM(P36:P40)</f>
        <v>0</v>
      </c>
    </row>
    <row r="42" spans="1:16" x14ac:dyDescent="0.2">
      <c r="A42" s="16"/>
      <c r="B42" s="38"/>
      <c r="C42" s="12"/>
      <c r="D42" s="12"/>
      <c r="E42" s="12"/>
      <c r="F42" s="12"/>
      <c r="G42" s="12"/>
      <c r="H42" s="12"/>
      <c r="I42" s="12"/>
      <c r="J42" s="12"/>
      <c r="K42" s="12"/>
      <c r="M42" s="12"/>
      <c r="O42" s="12"/>
    </row>
    <row r="43" spans="1:16" ht="24" x14ac:dyDescent="0.25">
      <c r="B43" s="208" t="s">
        <v>20</v>
      </c>
      <c r="C43" s="208"/>
      <c r="D43" s="208"/>
      <c r="E43" s="12"/>
      <c r="G43" s="12"/>
      <c r="H43" s="12"/>
      <c r="I43" s="12"/>
      <c r="J43" s="205" t="s">
        <v>15</v>
      </c>
      <c r="K43" s="205"/>
      <c r="L43" s="205"/>
      <c r="M43" s="12"/>
      <c r="N43" s="17" t="s">
        <v>50</v>
      </c>
      <c r="O43" s="12"/>
      <c r="P43" s="5" t="s">
        <v>10</v>
      </c>
    </row>
    <row r="44" spans="1:16" s="59" customFormat="1" x14ac:dyDescent="0.2">
      <c r="B44" s="209"/>
      <c r="C44" s="209"/>
      <c r="D44" s="209"/>
      <c r="E44" s="60"/>
      <c r="F44" s="61"/>
      <c r="H44" s="61"/>
      <c r="I44" s="62"/>
      <c r="J44" s="62"/>
      <c r="K44" s="62"/>
      <c r="L44" s="61"/>
      <c r="M44" s="62"/>
      <c r="N44" s="17" t="s">
        <v>4</v>
      </c>
      <c r="O44" s="12"/>
      <c r="P44" s="17" t="s">
        <v>4</v>
      </c>
    </row>
    <row r="45" spans="1:16" ht="20.100000000000001" customHeight="1" x14ac:dyDescent="0.2">
      <c r="A45" s="220" t="s">
        <v>55</v>
      </c>
      <c r="B45" s="210"/>
      <c r="C45" s="210"/>
      <c r="D45" s="210"/>
      <c r="E45" s="24"/>
      <c r="G45" s="12"/>
      <c r="H45" s="12"/>
      <c r="I45" s="12"/>
      <c r="J45" s="211"/>
      <c r="K45" s="212"/>
      <c r="L45" s="213"/>
      <c r="M45" s="12"/>
      <c r="N45" s="91"/>
      <c r="O45" s="90"/>
      <c r="P45" s="91"/>
    </row>
    <row r="46" spans="1:16" ht="20.100000000000001" customHeight="1" x14ac:dyDescent="0.2">
      <c r="A46" s="221"/>
      <c r="B46" s="210"/>
      <c r="C46" s="210"/>
      <c r="D46" s="210"/>
      <c r="E46" s="24"/>
      <c r="G46" s="12"/>
      <c r="H46" s="12"/>
      <c r="I46" s="12"/>
      <c r="J46" s="211"/>
      <c r="K46" s="212"/>
      <c r="L46" s="213"/>
      <c r="M46" s="12"/>
      <c r="N46" s="91"/>
      <c r="O46" s="90"/>
      <c r="P46" s="91"/>
    </row>
    <row r="47" spans="1:16" ht="20.100000000000001" customHeight="1" thickBot="1" x14ac:dyDescent="0.25">
      <c r="A47" s="221"/>
      <c r="B47" s="210"/>
      <c r="C47" s="210"/>
      <c r="D47" s="210"/>
      <c r="E47" s="24"/>
      <c r="G47" s="12"/>
      <c r="H47" s="12"/>
      <c r="I47" s="12"/>
      <c r="J47" s="211"/>
      <c r="K47" s="212"/>
      <c r="L47" s="213"/>
      <c r="M47" s="12"/>
      <c r="N47" s="114"/>
      <c r="O47" s="90"/>
      <c r="P47" s="114"/>
    </row>
    <row r="48" spans="1:16" ht="20.100000000000001" customHeight="1" thickBot="1" x14ac:dyDescent="0.25">
      <c r="A48" s="68"/>
      <c r="B48" s="69"/>
      <c r="C48" s="69"/>
      <c r="D48" s="69"/>
      <c r="E48" s="24"/>
      <c r="G48" s="12"/>
      <c r="H48" s="12"/>
      <c r="I48" s="12"/>
      <c r="K48" s="12"/>
      <c r="L48" s="70" t="s">
        <v>69</v>
      </c>
      <c r="M48" s="12"/>
      <c r="N48" s="113">
        <f>SUM(N45:N47)</f>
        <v>0</v>
      </c>
      <c r="O48" s="90"/>
      <c r="P48" s="113">
        <f>SUM(P45:P47)</f>
        <v>0</v>
      </c>
    </row>
    <row r="49" spans="1:16" x14ac:dyDescent="0.2">
      <c r="A49" s="16"/>
      <c r="B49" s="38"/>
      <c r="C49" s="12"/>
      <c r="D49" s="12"/>
      <c r="E49" s="12"/>
      <c r="F49" s="12"/>
      <c r="G49" s="12"/>
      <c r="H49" s="12"/>
      <c r="I49" s="12"/>
      <c r="J49" s="12"/>
      <c r="K49" s="12"/>
      <c r="M49" s="12"/>
      <c r="O49" s="12"/>
    </row>
    <row r="50" spans="1:16" ht="40.5" customHeight="1" x14ac:dyDescent="0.25">
      <c r="A50" s="71" t="s">
        <v>64</v>
      </c>
      <c r="B50" s="206" t="s">
        <v>16</v>
      </c>
      <c r="C50" s="206"/>
      <c r="D50" s="206"/>
      <c r="E50" s="206"/>
      <c r="F50" s="206"/>
      <c r="G50" s="72"/>
      <c r="H50" s="207" t="s">
        <v>17</v>
      </c>
      <c r="I50" s="207"/>
      <c r="J50" s="207"/>
      <c r="K50" s="207"/>
      <c r="L50" s="207"/>
      <c r="M50" s="73"/>
      <c r="N50" s="73"/>
      <c r="O50" s="74"/>
      <c r="P50" s="75" t="s">
        <v>18</v>
      </c>
    </row>
    <row r="51" spans="1:16" ht="33.75" customHeight="1" x14ac:dyDescent="0.2">
      <c r="A51" s="51"/>
      <c r="B51" s="232"/>
      <c r="C51" s="233"/>
      <c r="D51" s="233"/>
      <c r="E51" s="233"/>
      <c r="F51" s="234"/>
      <c r="G51" s="63"/>
      <c r="H51" s="232" t="s">
        <v>101</v>
      </c>
      <c r="I51" s="233"/>
      <c r="J51" s="233"/>
      <c r="K51" s="233"/>
      <c r="L51" s="233"/>
      <c r="M51" s="233"/>
      <c r="N51" s="234"/>
      <c r="P51" s="76">
        <v>46185</v>
      </c>
    </row>
    <row r="52" spans="1:16" ht="33.75" customHeight="1" x14ac:dyDescent="0.2">
      <c r="A52" s="51"/>
      <c r="B52" s="235"/>
      <c r="C52" s="236"/>
      <c r="D52" s="236"/>
      <c r="E52" s="236"/>
      <c r="F52" s="237"/>
      <c r="G52" s="63"/>
      <c r="H52" s="238"/>
      <c r="I52" s="239"/>
      <c r="J52" s="239"/>
      <c r="K52" s="239"/>
      <c r="L52" s="239"/>
      <c r="M52" s="239"/>
      <c r="N52" s="240"/>
      <c r="P52" s="77"/>
    </row>
    <row r="53" spans="1:16" ht="14.25" x14ac:dyDescent="0.2">
      <c r="F53" s="63"/>
      <c r="G53" s="63"/>
    </row>
  </sheetData>
  <mergeCells count="93">
    <mergeCell ref="J14:L14"/>
    <mergeCell ref="J15:L15"/>
    <mergeCell ref="B51:F51"/>
    <mergeCell ref="B52:F52"/>
    <mergeCell ref="H51:N51"/>
    <mergeCell ref="H52:N52"/>
    <mergeCell ref="J16:L16"/>
    <mergeCell ref="J17:L17"/>
    <mergeCell ref="J18:L18"/>
    <mergeCell ref="H21:J21"/>
    <mergeCell ref="H27:J27"/>
    <mergeCell ref="J34:L34"/>
    <mergeCell ref="J36:L36"/>
    <mergeCell ref="J37:L37"/>
    <mergeCell ref="J38:L38"/>
    <mergeCell ref="J46:L46"/>
    <mergeCell ref="B21:D21"/>
    <mergeCell ref="F2:H2"/>
    <mergeCell ref="B7:D7"/>
    <mergeCell ref="B23:D23"/>
    <mergeCell ref="B24:D24"/>
    <mergeCell ref="G11:G12"/>
    <mergeCell ref="A5:A8"/>
    <mergeCell ref="B17:D17"/>
    <mergeCell ref="B18:D18"/>
    <mergeCell ref="B20:D20"/>
    <mergeCell ref="A14:A18"/>
    <mergeCell ref="B9:D9"/>
    <mergeCell ref="B10:D10"/>
    <mergeCell ref="B5:D5"/>
    <mergeCell ref="B11:D11"/>
    <mergeCell ref="B12:D12"/>
    <mergeCell ref="B14:D14"/>
    <mergeCell ref="B15:D15"/>
    <mergeCell ref="B16:D16"/>
    <mergeCell ref="A23:A31"/>
    <mergeCell ref="H26:J26"/>
    <mergeCell ref="A45:A47"/>
    <mergeCell ref="B45:D45"/>
    <mergeCell ref="B46:D46"/>
    <mergeCell ref="B47:D47"/>
    <mergeCell ref="B38:D38"/>
    <mergeCell ref="A36:A40"/>
    <mergeCell ref="B25:D25"/>
    <mergeCell ref="B26:D26"/>
    <mergeCell ref="H31:J31"/>
    <mergeCell ref="H29:J29"/>
    <mergeCell ref="H30:J30"/>
    <mergeCell ref="H28:J28"/>
    <mergeCell ref="J47:L47"/>
    <mergeCell ref="J39:L39"/>
    <mergeCell ref="O33:O34"/>
    <mergeCell ref="B13:D13"/>
    <mergeCell ref="B22:D22"/>
    <mergeCell ref="B30:D30"/>
    <mergeCell ref="B31:D31"/>
    <mergeCell ref="B33:D33"/>
    <mergeCell ref="B34:D34"/>
    <mergeCell ref="B27:D27"/>
    <mergeCell ref="B28:D28"/>
    <mergeCell ref="B29:D29"/>
    <mergeCell ref="G33:G34"/>
    <mergeCell ref="I33:I34"/>
    <mergeCell ref="G14:G15"/>
    <mergeCell ref="H23:J23"/>
    <mergeCell ref="H24:J24"/>
    <mergeCell ref="H25:J25"/>
    <mergeCell ref="M33:M34"/>
    <mergeCell ref="B50:F50"/>
    <mergeCell ref="H50:L50"/>
    <mergeCell ref="B43:D43"/>
    <mergeCell ref="B35:D35"/>
    <mergeCell ref="B40:D40"/>
    <mergeCell ref="B36:D36"/>
    <mergeCell ref="B37:D37"/>
    <mergeCell ref="B44:D44"/>
    <mergeCell ref="B39:D39"/>
    <mergeCell ref="J40:L40"/>
    <mergeCell ref="J43:L43"/>
    <mergeCell ref="J45:L45"/>
    <mergeCell ref="E33:E34"/>
    <mergeCell ref="B1:L1"/>
    <mergeCell ref="N1:P1"/>
    <mergeCell ref="M9:M10"/>
    <mergeCell ref="M11:M12"/>
    <mergeCell ref="O9:O10"/>
    <mergeCell ref="O11:O12"/>
    <mergeCell ref="B3:D3"/>
    <mergeCell ref="B4:D4"/>
    <mergeCell ref="B6:D6"/>
    <mergeCell ref="B8:D8"/>
    <mergeCell ref="I11:I12"/>
    <mergeCell ref="J12:L12"/>
  </mergeCells>
  <phoneticPr fontId="14" type="noConversion"/>
  <pageMargins left="0.35433070866141736" right="0.31496062992125984" top="0.47244094488188981" bottom="0.4" header="0.47244094488188981" footer="0.2"/>
  <pageSetup paperSize="9" scale="59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64"/>
  <sheetViews>
    <sheetView zoomScale="80" workbookViewId="0">
      <selection activeCell="A14" sqref="A14"/>
    </sheetView>
  </sheetViews>
  <sheetFormatPr defaultColWidth="9.140625" defaultRowHeight="12.75" x14ac:dyDescent="0.2"/>
  <cols>
    <col min="1" max="1" width="49" style="1" customWidth="1"/>
    <col min="2" max="2" width="1.5703125" style="1" customWidth="1"/>
    <col min="3" max="3" width="15.42578125" style="30" customWidth="1"/>
    <col min="4" max="4" width="1.7109375" style="1" customWidth="1"/>
    <col min="5" max="5" width="15.42578125" style="1" customWidth="1"/>
    <col min="6" max="6" width="1.5703125" style="1" customWidth="1"/>
    <col min="7" max="7" width="15.42578125" style="1" customWidth="1"/>
    <col min="8" max="8" width="1.42578125" style="1" customWidth="1"/>
    <col min="9" max="9" width="15.42578125" style="1" customWidth="1"/>
    <col min="10" max="10" width="1.5703125" style="1" customWidth="1"/>
    <col min="11" max="11" width="14.7109375" style="1" customWidth="1"/>
    <col min="12" max="12" width="1.7109375" style="1" customWidth="1"/>
    <col min="13" max="13" width="14.7109375" style="1" customWidth="1"/>
    <col min="14" max="16384" width="9.140625" style="1"/>
  </cols>
  <sheetData>
    <row r="1" spans="1:14" ht="27.75" customHeight="1" x14ac:dyDescent="0.3">
      <c r="C1" s="199" t="str">
        <f>'R&amp;P Accounts'!B2</f>
        <v>Bonnyton Community Centre</v>
      </c>
      <c r="D1" s="199"/>
      <c r="E1" s="199"/>
      <c r="F1" s="199"/>
      <c r="G1" s="199"/>
      <c r="H1" s="199"/>
      <c r="I1" s="199"/>
      <c r="J1" s="199"/>
      <c r="K1" s="199"/>
      <c r="M1" s="252" t="str">
        <f>'R&amp;P Accounts'!L2</f>
        <v>SC048232</v>
      </c>
      <c r="N1" s="252"/>
    </row>
    <row r="2" spans="1:14" ht="10.5" customHeight="1" x14ac:dyDescent="0.2">
      <c r="A2" s="251"/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</row>
    <row r="3" spans="1:14" s="46" customFormat="1" ht="26.25" customHeight="1" x14ac:dyDescent="0.2">
      <c r="A3" s="42" t="s">
        <v>89</v>
      </c>
      <c r="B3" s="42"/>
      <c r="C3" s="43"/>
      <c r="D3" s="42"/>
      <c r="E3" s="42"/>
      <c r="F3" s="42"/>
      <c r="G3" s="42"/>
      <c r="H3" s="253"/>
      <c r="I3" s="253"/>
      <c r="J3" s="253"/>
      <c r="K3" s="253"/>
      <c r="L3" s="79"/>
      <c r="M3" s="45"/>
    </row>
    <row r="4" spans="1:14" ht="15" customHeight="1" x14ac:dyDescent="0.2">
      <c r="A4" s="251"/>
      <c r="B4" s="251"/>
      <c r="C4" s="251"/>
      <c r="D4" s="251"/>
      <c r="E4" s="251"/>
      <c r="F4" s="251"/>
      <c r="G4" s="251"/>
      <c r="H4" s="251"/>
      <c r="I4" s="251"/>
      <c r="J4" s="251"/>
      <c r="K4" s="251"/>
      <c r="L4" s="251"/>
    </row>
    <row r="5" spans="1:14" ht="20.100000000000001" customHeight="1" x14ac:dyDescent="0.2">
      <c r="A5" s="250" t="s">
        <v>97</v>
      </c>
      <c r="B5" s="250"/>
      <c r="C5" s="250"/>
      <c r="D5" s="250"/>
      <c r="E5" s="250"/>
      <c r="F5" s="38"/>
      <c r="G5" s="38"/>
      <c r="H5" s="38"/>
      <c r="I5" s="38"/>
      <c r="J5" s="12"/>
      <c r="K5" s="82"/>
      <c r="L5" s="82"/>
    </row>
    <row r="6" spans="1:14" ht="54" customHeight="1" x14ac:dyDescent="0.2">
      <c r="A6" s="68"/>
      <c r="B6" s="68"/>
      <c r="C6" s="101" t="s">
        <v>83</v>
      </c>
      <c r="D6" s="101"/>
      <c r="E6" s="101" t="s">
        <v>84</v>
      </c>
      <c r="F6" s="102"/>
      <c r="G6" s="101" t="s">
        <v>85</v>
      </c>
      <c r="H6" s="102"/>
      <c r="I6" s="101" t="s">
        <v>86</v>
      </c>
      <c r="J6" s="92"/>
    </row>
    <row r="7" spans="1:14" ht="54" customHeight="1" x14ac:dyDescent="0.2">
      <c r="A7" s="68"/>
      <c r="B7" s="68"/>
      <c r="C7" s="98"/>
      <c r="D7" s="98"/>
      <c r="E7" s="98"/>
      <c r="F7" s="93"/>
      <c r="G7" s="98"/>
      <c r="H7" s="93"/>
      <c r="I7" s="98"/>
      <c r="J7" s="92"/>
      <c r="K7" s="99" t="s">
        <v>81</v>
      </c>
      <c r="L7" s="82"/>
      <c r="M7" s="100" t="s">
        <v>82</v>
      </c>
    </row>
    <row r="8" spans="1:14" ht="19.5" customHeight="1" x14ac:dyDescent="0.2">
      <c r="A8" s="94" t="s">
        <v>74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4" ht="17.25" customHeight="1" x14ac:dyDescent="0.25">
      <c r="A9" s="83" t="s">
        <v>21</v>
      </c>
      <c r="C9" s="177"/>
      <c r="D9" s="181"/>
      <c r="E9" s="177"/>
      <c r="F9" s="105"/>
      <c r="G9" s="177"/>
      <c r="H9" s="181"/>
      <c r="I9" s="177"/>
      <c r="J9" s="105"/>
      <c r="K9" s="177">
        <f>SUM(C9:I9)</f>
        <v>0</v>
      </c>
      <c r="L9" s="138"/>
      <c r="M9" s="177"/>
    </row>
    <row r="10" spans="1:14" ht="17.25" customHeight="1" x14ac:dyDescent="0.25">
      <c r="A10" s="83" t="s">
        <v>22</v>
      </c>
      <c r="B10" s="67"/>
      <c r="C10" s="103"/>
      <c r="D10" s="104"/>
      <c r="E10" s="103"/>
      <c r="F10" s="104"/>
      <c r="G10" s="103"/>
      <c r="H10" s="105"/>
      <c r="I10" s="103"/>
      <c r="J10" s="105"/>
      <c r="K10" s="177">
        <f t="shared" ref="K10:K16" si="0">SUM(C10:I10)</f>
        <v>0</v>
      </c>
      <c r="L10" s="104"/>
      <c r="M10" s="139"/>
    </row>
    <row r="11" spans="1:14" ht="18" customHeight="1" x14ac:dyDescent="0.25">
      <c r="A11" s="83" t="s">
        <v>23</v>
      </c>
      <c r="B11" s="68"/>
      <c r="C11" s="103"/>
      <c r="D11" s="104"/>
      <c r="E11" s="103"/>
      <c r="F11" s="104"/>
      <c r="G11" s="103"/>
      <c r="H11" s="105"/>
      <c r="I11" s="103"/>
      <c r="J11" s="105"/>
      <c r="K11" s="177">
        <f t="shared" si="0"/>
        <v>0</v>
      </c>
      <c r="L11" s="104"/>
      <c r="M11" s="139"/>
    </row>
    <row r="12" spans="1:14" ht="16.5" customHeight="1" x14ac:dyDescent="0.25">
      <c r="A12" s="83" t="s">
        <v>24</v>
      </c>
      <c r="B12" s="68"/>
      <c r="C12" s="103"/>
      <c r="D12" s="104"/>
      <c r="E12" s="103"/>
      <c r="F12" s="104"/>
      <c r="G12" s="103"/>
      <c r="H12" s="105"/>
      <c r="I12" s="103"/>
      <c r="J12" s="105"/>
      <c r="K12" s="177">
        <f t="shared" si="0"/>
        <v>0</v>
      </c>
      <c r="L12" s="104"/>
      <c r="M12" s="139"/>
    </row>
    <row r="13" spans="1:14" ht="18" customHeight="1" x14ac:dyDescent="0.25">
      <c r="A13" s="83" t="s">
        <v>25</v>
      </c>
      <c r="B13" s="68"/>
      <c r="C13" s="103"/>
      <c r="D13" s="104"/>
      <c r="E13" s="103"/>
      <c r="F13" s="104"/>
      <c r="G13" s="103"/>
      <c r="H13" s="105"/>
      <c r="I13" s="103"/>
      <c r="J13" s="105"/>
      <c r="K13" s="177">
        <f t="shared" si="0"/>
        <v>0</v>
      </c>
      <c r="L13" s="104"/>
      <c r="M13" s="139"/>
    </row>
    <row r="14" spans="1:14" ht="29.25" customHeight="1" x14ac:dyDescent="0.25">
      <c r="A14" s="83" t="s">
        <v>26</v>
      </c>
      <c r="B14" s="68"/>
      <c r="C14" s="103"/>
      <c r="D14" s="104"/>
      <c r="E14" s="103"/>
      <c r="F14" s="104"/>
      <c r="G14" s="103"/>
      <c r="H14" s="105"/>
      <c r="I14" s="103"/>
      <c r="J14" s="105"/>
      <c r="K14" s="177">
        <f t="shared" si="0"/>
        <v>0</v>
      </c>
      <c r="L14" s="104"/>
      <c r="M14" s="139"/>
    </row>
    <row r="15" spans="1:14" ht="17.25" customHeight="1" x14ac:dyDescent="0.25">
      <c r="A15" s="83" t="s">
        <v>53</v>
      </c>
      <c r="C15" s="134"/>
      <c r="D15" s="131"/>
      <c r="E15" s="134"/>
      <c r="F15" s="131"/>
      <c r="G15" s="134"/>
      <c r="H15" s="131"/>
      <c r="I15" s="134"/>
      <c r="J15" s="131"/>
      <c r="K15" s="177">
        <f t="shared" si="0"/>
        <v>0</v>
      </c>
      <c r="L15" s="141"/>
      <c r="M15" s="140"/>
    </row>
    <row r="16" spans="1:14" ht="17.25" customHeight="1" thickBot="1" x14ac:dyDescent="0.3">
      <c r="A16" s="83" t="s">
        <v>54</v>
      </c>
      <c r="C16" s="178"/>
      <c r="D16" s="131"/>
      <c r="E16" s="178"/>
      <c r="F16" s="131"/>
      <c r="G16" s="178"/>
      <c r="H16" s="131"/>
      <c r="I16" s="178"/>
      <c r="J16" s="131"/>
      <c r="K16" s="177">
        <f t="shared" si="0"/>
        <v>0</v>
      </c>
      <c r="L16" s="141"/>
      <c r="M16" s="142"/>
    </row>
    <row r="17" spans="1:13" ht="18" customHeight="1" thickBot="1" x14ac:dyDescent="0.3">
      <c r="A17" s="95" t="s">
        <v>79</v>
      </c>
      <c r="B17" s="89"/>
      <c r="C17" s="179">
        <f>SUM(C9:C16)</f>
        <v>0</v>
      </c>
      <c r="D17" s="180"/>
      <c r="E17" s="179">
        <f>SUM(E9:E16)</f>
        <v>0</v>
      </c>
      <c r="F17" s="180"/>
      <c r="G17" s="179">
        <f>SUM(G9:G16)</f>
        <v>0</v>
      </c>
      <c r="H17" s="180"/>
      <c r="I17" s="179">
        <f>SUM(I9:I16)</f>
        <v>0</v>
      </c>
      <c r="J17" s="180"/>
      <c r="K17" s="179">
        <f>SUM(K9:K16)</f>
        <v>0</v>
      </c>
      <c r="L17" s="180"/>
      <c r="M17" s="179">
        <f>SUM(M9:M16)</f>
        <v>0</v>
      </c>
    </row>
    <row r="18" spans="1:13" ht="15.75" customHeight="1" x14ac:dyDescent="0.2">
      <c r="A18" s="88"/>
      <c r="B18" s="88"/>
      <c r="C18" s="88"/>
      <c r="D18" s="88"/>
      <c r="E18" s="88"/>
      <c r="F18" s="88"/>
      <c r="G18" s="88"/>
      <c r="H18" s="88"/>
      <c r="I18" s="88"/>
      <c r="J18" s="88"/>
      <c r="K18" s="174">
        <f>IF(K17='R&amp;P Accounts'!D21,0,"cross ref error")</f>
        <v>0</v>
      </c>
      <c r="L18" s="88"/>
    </row>
    <row r="19" spans="1:13" ht="29.25" customHeight="1" x14ac:dyDescent="0.25">
      <c r="A19" s="65" t="s">
        <v>75</v>
      </c>
      <c r="C19" s="1"/>
    </row>
    <row r="20" spans="1:13" ht="16.5" customHeight="1" x14ac:dyDescent="0.25">
      <c r="A20" s="83" t="s">
        <v>27</v>
      </c>
      <c r="C20" s="134"/>
      <c r="D20" s="131"/>
      <c r="E20" s="134"/>
      <c r="F20" s="131"/>
      <c r="G20" s="134"/>
      <c r="H20" s="131"/>
      <c r="I20" s="134"/>
      <c r="J20" s="131"/>
      <c r="K20" s="177">
        <f>SUM(C20:I20)</f>
        <v>0</v>
      </c>
      <c r="L20" s="131"/>
      <c r="M20" s="134"/>
    </row>
    <row r="21" spans="1:13" ht="17.25" customHeight="1" thickBot="1" x14ac:dyDescent="0.3">
      <c r="A21" s="83" t="s">
        <v>28</v>
      </c>
      <c r="C21" s="135"/>
      <c r="D21" s="131"/>
      <c r="E21" s="135"/>
      <c r="F21" s="131"/>
      <c r="G21" s="135"/>
      <c r="H21" s="131"/>
      <c r="I21" s="135"/>
      <c r="J21" s="131"/>
      <c r="K21" s="177">
        <f>SUM(C21:I21)</f>
        <v>0</v>
      </c>
      <c r="L21" s="131"/>
      <c r="M21" s="135"/>
    </row>
    <row r="22" spans="1:13" ht="18" customHeight="1" thickBot="1" x14ac:dyDescent="0.3">
      <c r="A22" s="95" t="s">
        <v>79</v>
      </c>
      <c r="C22" s="136">
        <f>SUM(C20:C21)</f>
        <v>0</v>
      </c>
      <c r="D22" s="131"/>
      <c r="E22" s="137">
        <f>SUM(E20:E21)</f>
        <v>0</v>
      </c>
      <c r="F22" s="131"/>
      <c r="G22" s="137">
        <f>SUM(G20:G21)</f>
        <v>0</v>
      </c>
      <c r="H22" s="131"/>
      <c r="I22" s="137">
        <f>SUM(I20:I21)</f>
        <v>0</v>
      </c>
      <c r="J22" s="131"/>
      <c r="K22" s="137">
        <f>SUM(K20:K21)</f>
        <v>0</v>
      </c>
      <c r="L22" s="131"/>
      <c r="M22" s="137">
        <f>SUM(M20:M21)</f>
        <v>0</v>
      </c>
    </row>
    <row r="23" spans="1:13" ht="5.25" customHeight="1" thickBot="1" x14ac:dyDescent="0.3">
      <c r="A23" s="95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</row>
    <row r="24" spans="1:13" ht="18" customHeight="1" thickBot="1" x14ac:dyDescent="0.3">
      <c r="A24" s="95" t="s">
        <v>80</v>
      </c>
      <c r="C24" s="137">
        <f>C17+C22</f>
        <v>0</v>
      </c>
      <c r="D24" s="131"/>
      <c r="E24" s="137">
        <f>E17+E22</f>
        <v>0</v>
      </c>
      <c r="F24" s="131"/>
      <c r="G24" s="137">
        <f>G17+G22</f>
        <v>0</v>
      </c>
      <c r="H24" s="131"/>
      <c r="I24" s="137">
        <f>I17+I22</f>
        <v>0</v>
      </c>
      <c r="J24" s="131"/>
      <c r="K24" s="137">
        <f>K17+K22</f>
        <v>0</v>
      </c>
      <c r="L24" s="131"/>
      <c r="M24" s="137">
        <f>M17+M22</f>
        <v>0</v>
      </c>
    </row>
    <row r="25" spans="1:13" ht="19.5" customHeight="1" x14ac:dyDescent="0.2">
      <c r="C25" s="1"/>
      <c r="K25" s="173">
        <f>IF(K24='R&amp;P Accounts'!D28,0,"cross ref error")</f>
        <v>0</v>
      </c>
    </row>
    <row r="26" spans="1:13" ht="19.5" customHeight="1" x14ac:dyDescent="0.2">
      <c r="C26" s="1"/>
    </row>
    <row r="27" spans="1:13" ht="19.5" customHeight="1" x14ac:dyDescent="0.2">
      <c r="A27" s="27" t="s">
        <v>76</v>
      </c>
      <c r="C27" s="1"/>
    </row>
    <row r="28" spans="1:13" ht="17.25" customHeight="1" x14ac:dyDescent="0.25">
      <c r="A28" s="84" t="s">
        <v>29</v>
      </c>
      <c r="C28" s="134"/>
      <c r="D28" s="131"/>
      <c r="E28" s="134"/>
      <c r="F28" s="131"/>
      <c r="G28" s="134"/>
      <c r="H28" s="131"/>
      <c r="I28" s="134"/>
      <c r="J28" s="131"/>
      <c r="K28" s="177">
        <f t="shared" ref="K28:K38" si="1">SUM(C28:I28)</f>
        <v>0</v>
      </c>
      <c r="L28" s="131"/>
      <c r="M28" s="134"/>
    </row>
    <row r="29" spans="1:13" ht="16.5" customHeight="1" x14ac:dyDescent="0.25">
      <c r="A29" s="84" t="s">
        <v>90</v>
      </c>
      <c r="C29" s="134"/>
      <c r="D29" s="131"/>
      <c r="E29" s="134"/>
      <c r="F29" s="131"/>
      <c r="G29" s="134"/>
      <c r="H29" s="131"/>
      <c r="I29" s="134"/>
      <c r="J29" s="131"/>
      <c r="K29" s="177">
        <f t="shared" si="1"/>
        <v>0</v>
      </c>
      <c r="L29" s="131"/>
      <c r="M29" s="134"/>
    </row>
    <row r="30" spans="1:13" ht="17.25" customHeight="1" x14ac:dyDescent="0.25">
      <c r="A30" s="84" t="s">
        <v>30</v>
      </c>
      <c r="C30" s="132"/>
      <c r="D30" s="131"/>
      <c r="E30" s="132"/>
      <c r="F30" s="131"/>
      <c r="G30" s="132"/>
      <c r="H30" s="131"/>
      <c r="I30" s="132"/>
      <c r="J30" s="131"/>
      <c r="K30" s="177">
        <f t="shared" si="1"/>
        <v>0</v>
      </c>
      <c r="L30" s="131"/>
      <c r="M30" s="132"/>
    </row>
    <row r="31" spans="1:13" ht="17.25" customHeight="1" x14ac:dyDescent="0.25">
      <c r="A31" s="84" t="s">
        <v>31</v>
      </c>
      <c r="C31" s="132"/>
      <c r="D31" s="131"/>
      <c r="E31" s="132"/>
      <c r="F31" s="131"/>
      <c r="G31" s="132"/>
      <c r="H31" s="131"/>
      <c r="I31" s="132"/>
      <c r="J31" s="131"/>
      <c r="K31" s="177">
        <f t="shared" si="1"/>
        <v>0</v>
      </c>
      <c r="L31" s="131"/>
      <c r="M31" s="132"/>
    </row>
    <row r="32" spans="1:13" ht="17.25" customHeight="1" x14ac:dyDescent="0.25">
      <c r="A32" s="84" t="s">
        <v>32</v>
      </c>
      <c r="C32" s="132"/>
      <c r="D32" s="131"/>
      <c r="E32" s="132"/>
      <c r="F32" s="131"/>
      <c r="G32" s="132"/>
      <c r="H32" s="131"/>
      <c r="I32" s="132"/>
      <c r="J32" s="131"/>
      <c r="K32" s="177">
        <f t="shared" si="1"/>
        <v>0</v>
      </c>
      <c r="L32" s="131"/>
      <c r="M32" s="132"/>
    </row>
    <row r="33" spans="1:13" ht="17.25" customHeight="1" x14ac:dyDescent="0.25">
      <c r="A33" s="84" t="s">
        <v>33</v>
      </c>
      <c r="C33" s="132"/>
      <c r="D33" s="131"/>
      <c r="E33" s="132"/>
      <c r="F33" s="131"/>
      <c r="G33" s="132"/>
      <c r="H33" s="131"/>
      <c r="I33" s="132"/>
      <c r="J33" s="131"/>
      <c r="K33" s="177">
        <f t="shared" si="1"/>
        <v>0</v>
      </c>
      <c r="L33" s="131"/>
      <c r="M33" s="132"/>
    </row>
    <row r="34" spans="1:13" ht="17.25" customHeight="1" x14ac:dyDescent="0.25">
      <c r="A34" s="85" t="s">
        <v>34</v>
      </c>
      <c r="C34" s="132"/>
      <c r="D34" s="131"/>
      <c r="E34" s="132"/>
      <c r="F34" s="131"/>
      <c r="G34" s="132"/>
      <c r="H34" s="131"/>
      <c r="I34" s="132"/>
      <c r="J34" s="131"/>
      <c r="K34" s="177">
        <f t="shared" si="1"/>
        <v>0</v>
      </c>
      <c r="L34" s="131"/>
      <c r="M34" s="132"/>
    </row>
    <row r="35" spans="1:13" ht="17.25" customHeight="1" x14ac:dyDescent="0.25">
      <c r="A35" s="85" t="s">
        <v>35</v>
      </c>
      <c r="C35" s="132"/>
      <c r="D35" s="131"/>
      <c r="E35" s="132"/>
      <c r="F35" s="131"/>
      <c r="G35" s="132"/>
      <c r="H35" s="131"/>
      <c r="I35" s="132"/>
      <c r="J35" s="131"/>
      <c r="K35" s="177">
        <f t="shared" si="1"/>
        <v>0</v>
      </c>
      <c r="L35" s="131"/>
      <c r="M35" s="132"/>
    </row>
    <row r="36" spans="1:13" ht="17.25" customHeight="1" x14ac:dyDescent="0.25">
      <c r="A36" s="85" t="s">
        <v>36</v>
      </c>
      <c r="C36" s="132"/>
      <c r="D36" s="131"/>
      <c r="E36" s="132"/>
      <c r="F36" s="131"/>
      <c r="G36" s="132"/>
      <c r="H36" s="131"/>
      <c r="I36" s="132"/>
      <c r="J36" s="131"/>
      <c r="K36" s="177">
        <f t="shared" si="1"/>
        <v>0</v>
      </c>
      <c r="L36" s="131"/>
      <c r="M36" s="132"/>
    </row>
    <row r="37" spans="1:13" ht="17.25" customHeight="1" x14ac:dyDescent="0.25">
      <c r="A37" s="84"/>
      <c r="C37" s="132"/>
      <c r="D37" s="131"/>
      <c r="E37" s="132"/>
      <c r="F37" s="131"/>
      <c r="G37" s="132"/>
      <c r="H37" s="131"/>
      <c r="I37" s="132"/>
      <c r="J37" s="131"/>
      <c r="K37" s="177">
        <f t="shared" si="1"/>
        <v>0</v>
      </c>
      <c r="L37" s="131"/>
      <c r="M37" s="132"/>
    </row>
    <row r="38" spans="1:13" ht="17.25" customHeight="1" thickBot="1" x14ac:dyDescent="0.3">
      <c r="A38" s="96"/>
      <c r="C38" s="132"/>
      <c r="D38" s="131"/>
      <c r="E38" s="132"/>
      <c r="F38" s="131"/>
      <c r="G38" s="132"/>
      <c r="H38" s="131"/>
      <c r="I38" s="132"/>
      <c r="J38" s="131"/>
      <c r="K38" s="177">
        <f t="shared" si="1"/>
        <v>0</v>
      </c>
      <c r="L38" s="131"/>
      <c r="M38" s="132"/>
    </row>
    <row r="39" spans="1:13" ht="17.25" customHeight="1" thickBot="1" x14ac:dyDescent="0.3">
      <c r="A39" s="13" t="s">
        <v>79</v>
      </c>
      <c r="C39" s="133">
        <f>SUM(C28:C38)</f>
        <v>0</v>
      </c>
      <c r="D39" s="131"/>
      <c r="E39" s="130">
        <f>SUM(E28:E38)</f>
        <v>0</v>
      </c>
      <c r="F39" s="131"/>
      <c r="G39" s="130">
        <f>SUM(G28:G38)</f>
        <v>0</v>
      </c>
      <c r="H39" s="131"/>
      <c r="I39" s="130">
        <f>SUM(I28:I38)</f>
        <v>0</v>
      </c>
      <c r="J39" s="131"/>
      <c r="K39" s="130">
        <f>SUM(K28:K38)</f>
        <v>0</v>
      </c>
      <c r="L39" s="131"/>
      <c r="M39" s="130">
        <f>SUM(M28:M38)</f>
        <v>0</v>
      </c>
    </row>
    <row r="40" spans="1:13" x14ac:dyDescent="0.2">
      <c r="K40" s="173">
        <f>IF(K39='R&amp;P Accounts'!D42,0,"cross ref error")</f>
        <v>0</v>
      </c>
    </row>
    <row r="41" spans="1:13" ht="30" x14ac:dyDescent="0.25">
      <c r="A41" s="65" t="s">
        <v>77</v>
      </c>
    </row>
    <row r="42" spans="1:13" ht="17.25" customHeight="1" x14ac:dyDescent="0.25">
      <c r="A42" s="84" t="s">
        <v>37</v>
      </c>
      <c r="C42" s="132"/>
      <c r="D42" s="131"/>
      <c r="E42" s="132"/>
      <c r="F42" s="131"/>
      <c r="G42" s="132"/>
      <c r="H42" s="131"/>
      <c r="I42" s="132"/>
      <c r="J42" s="131"/>
      <c r="K42" s="177">
        <f>SUM(C42:I42)</f>
        <v>0</v>
      </c>
      <c r="L42" s="131"/>
      <c r="M42" s="132"/>
    </row>
    <row r="43" spans="1:13" ht="17.25" customHeight="1" thickBot="1" x14ac:dyDescent="0.3">
      <c r="A43" s="84" t="s">
        <v>38</v>
      </c>
      <c r="C43" s="132"/>
      <c r="D43" s="131"/>
      <c r="E43" s="132"/>
      <c r="F43" s="131"/>
      <c r="G43" s="132"/>
      <c r="H43" s="131"/>
      <c r="I43" s="132"/>
      <c r="J43" s="131"/>
      <c r="K43" s="177">
        <f>SUM(C43:I43)</f>
        <v>0</v>
      </c>
      <c r="L43" s="131"/>
      <c r="M43" s="132"/>
    </row>
    <row r="44" spans="1:13" ht="17.25" customHeight="1" thickBot="1" x14ac:dyDescent="0.3">
      <c r="A44" s="13" t="s">
        <v>78</v>
      </c>
      <c r="C44" s="133">
        <f>C42+C43</f>
        <v>0</v>
      </c>
      <c r="D44" s="131"/>
      <c r="E44" s="130">
        <f>E42+E43</f>
        <v>0</v>
      </c>
      <c r="F44" s="131"/>
      <c r="G44" s="130">
        <f>G42+G43</f>
        <v>0</v>
      </c>
      <c r="H44" s="131"/>
      <c r="I44" s="130">
        <f>I42+I43</f>
        <v>0</v>
      </c>
      <c r="J44" s="131"/>
      <c r="K44" s="130">
        <f>K42+K43</f>
        <v>0</v>
      </c>
      <c r="L44" s="131"/>
      <c r="M44" s="130">
        <f>M42+M43</f>
        <v>0</v>
      </c>
    </row>
    <row r="45" spans="1:13" ht="13.5" thickBot="1" x14ac:dyDescent="0.25">
      <c r="K45" s="173">
        <f>IF(K44='R&amp;P Accounts'!D47,0,"cross ref error")</f>
        <v>0</v>
      </c>
    </row>
    <row r="46" spans="1:13" ht="17.25" customHeight="1" thickBot="1" x14ac:dyDescent="0.3">
      <c r="A46" s="97" t="s">
        <v>12</v>
      </c>
      <c r="C46" s="130">
        <f>+C44+C39</f>
        <v>0</v>
      </c>
      <c r="D46" s="131"/>
      <c r="E46" s="130">
        <f>+E44+E39</f>
        <v>0</v>
      </c>
      <c r="F46" s="131"/>
      <c r="G46" s="130">
        <f>+G44+G39</f>
        <v>0</v>
      </c>
      <c r="H46" s="131"/>
      <c r="I46" s="130">
        <f>+I44+I39</f>
        <v>0</v>
      </c>
      <c r="J46" s="131"/>
      <c r="K46" s="130">
        <f>+K44+K39</f>
        <v>0</v>
      </c>
      <c r="L46" s="131"/>
      <c r="M46" s="130">
        <f>+M44+M39</f>
        <v>0</v>
      </c>
    </row>
    <row r="47" spans="1:13" ht="13.5" thickBot="1" x14ac:dyDescent="0.25">
      <c r="K47" s="173">
        <f>IF(K46='R&amp;P Accounts'!D49,0,"cross ref error")</f>
        <v>0</v>
      </c>
    </row>
    <row r="48" spans="1:13" ht="17.25" customHeight="1" thickBot="1" x14ac:dyDescent="0.3">
      <c r="A48" s="40" t="s">
        <v>87</v>
      </c>
      <c r="C48" s="128">
        <f>+C24-C46</f>
        <v>0</v>
      </c>
      <c r="D48" s="129"/>
      <c r="E48" s="128">
        <f>+E24-E46</f>
        <v>0</v>
      </c>
      <c r="F48" s="129"/>
      <c r="G48" s="128">
        <f>+G24-G46</f>
        <v>0</v>
      </c>
      <c r="H48" s="129"/>
      <c r="I48" s="128">
        <f>+I24-I46</f>
        <v>0</v>
      </c>
      <c r="J48" s="129"/>
      <c r="K48" s="128">
        <f>+K24-K46</f>
        <v>0</v>
      </c>
      <c r="L48" s="129"/>
      <c r="M48" s="128">
        <f>+M24-M46</f>
        <v>0</v>
      </c>
    </row>
    <row r="49" spans="1:13" ht="14.25" customHeight="1" thickBot="1" x14ac:dyDescent="0.3">
      <c r="A49" s="40"/>
      <c r="C49" s="175"/>
      <c r="D49" s="129"/>
      <c r="E49" s="175"/>
      <c r="F49" s="129"/>
      <c r="G49" s="175"/>
      <c r="H49" s="129"/>
      <c r="I49" s="175"/>
      <c r="J49" s="129"/>
      <c r="K49" s="175"/>
      <c r="L49" s="129"/>
      <c r="M49" s="175"/>
    </row>
    <row r="50" spans="1:13" s="107" customFormat="1" ht="17.25" customHeight="1" thickBot="1" x14ac:dyDescent="0.3">
      <c r="A50" s="89" t="s">
        <v>93</v>
      </c>
      <c r="C50" s="128"/>
      <c r="D50" s="129"/>
      <c r="E50" s="176"/>
      <c r="F50" s="129"/>
      <c r="G50" s="176"/>
      <c r="H50" s="129"/>
      <c r="I50" s="176"/>
      <c r="J50" s="129"/>
      <c r="K50" s="176">
        <f>SUM(C50:I50)</f>
        <v>0</v>
      </c>
      <c r="L50" s="129"/>
      <c r="M50" s="176"/>
    </row>
    <row r="51" spans="1:13" ht="14.25" customHeight="1" thickBot="1" x14ac:dyDescent="0.25">
      <c r="A51" s="11"/>
      <c r="C51" s="143"/>
      <c r="D51" s="144"/>
      <c r="E51" s="144"/>
      <c r="F51" s="144"/>
      <c r="G51" s="144"/>
      <c r="H51" s="144"/>
      <c r="I51" s="144"/>
      <c r="J51" s="144"/>
      <c r="K51" s="144"/>
      <c r="L51" s="144"/>
      <c r="M51" s="144"/>
    </row>
    <row r="52" spans="1:13" ht="17.25" customHeight="1" thickBot="1" x14ac:dyDescent="0.3">
      <c r="A52" s="13" t="s">
        <v>42</v>
      </c>
      <c r="C52" s="128">
        <f>C48+C50</f>
        <v>0</v>
      </c>
      <c r="D52" s="129"/>
      <c r="E52" s="128">
        <f>E48+E50</f>
        <v>0</v>
      </c>
      <c r="F52" s="129"/>
      <c r="G52" s="128">
        <f>G48+G50</f>
        <v>0</v>
      </c>
      <c r="H52" s="129"/>
      <c r="I52" s="128">
        <f>I48+I50</f>
        <v>0</v>
      </c>
      <c r="J52" s="129"/>
      <c r="K52" s="128">
        <f>K48+K50</f>
        <v>0</v>
      </c>
      <c r="L52" s="129"/>
      <c r="M52" s="128">
        <f>M48+M50</f>
        <v>0</v>
      </c>
    </row>
    <row r="53" spans="1:13" x14ac:dyDescent="0.2">
      <c r="K53" s="173">
        <f>IF(K52='R&amp;P Accounts'!D55,0,"cross ref error")</f>
        <v>0</v>
      </c>
    </row>
    <row r="55" spans="1:13" ht="15.75" x14ac:dyDescent="0.25">
      <c r="A55" s="145" t="s">
        <v>88</v>
      </c>
    </row>
    <row r="56" spans="1:13" x14ac:dyDescent="0.2">
      <c r="A56" s="241"/>
      <c r="B56" s="242"/>
      <c r="C56" s="242"/>
      <c r="D56" s="242"/>
      <c r="E56" s="242"/>
      <c r="F56" s="242"/>
      <c r="G56" s="242"/>
      <c r="H56" s="242"/>
      <c r="I56" s="242"/>
      <c r="J56" s="242"/>
      <c r="K56" s="242"/>
      <c r="L56" s="242"/>
      <c r="M56" s="243"/>
    </row>
    <row r="57" spans="1:13" x14ac:dyDescent="0.2">
      <c r="A57" s="244"/>
      <c r="B57" s="245"/>
      <c r="C57" s="245"/>
      <c r="D57" s="245"/>
      <c r="E57" s="245"/>
      <c r="F57" s="245"/>
      <c r="G57" s="245"/>
      <c r="H57" s="245"/>
      <c r="I57" s="245"/>
      <c r="J57" s="245"/>
      <c r="K57" s="245"/>
      <c r="L57" s="245"/>
      <c r="M57" s="246"/>
    </row>
    <row r="58" spans="1:13" x14ac:dyDescent="0.2">
      <c r="A58" s="244"/>
      <c r="B58" s="245"/>
      <c r="C58" s="245"/>
      <c r="D58" s="245"/>
      <c r="E58" s="245"/>
      <c r="F58" s="245"/>
      <c r="G58" s="245"/>
      <c r="H58" s="245"/>
      <c r="I58" s="245"/>
      <c r="J58" s="245"/>
      <c r="K58" s="245"/>
      <c r="L58" s="245"/>
      <c r="M58" s="246"/>
    </row>
    <row r="59" spans="1:13" x14ac:dyDescent="0.2">
      <c r="A59" s="244"/>
      <c r="B59" s="245"/>
      <c r="C59" s="245"/>
      <c r="D59" s="245"/>
      <c r="E59" s="245"/>
      <c r="F59" s="245"/>
      <c r="G59" s="245"/>
      <c r="H59" s="245"/>
      <c r="I59" s="245"/>
      <c r="J59" s="245"/>
      <c r="K59" s="245"/>
      <c r="L59" s="245"/>
      <c r="M59" s="246"/>
    </row>
    <row r="60" spans="1:13" x14ac:dyDescent="0.2">
      <c r="A60" s="244"/>
      <c r="B60" s="245"/>
      <c r="C60" s="245"/>
      <c r="D60" s="245"/>
      <c r="E60" s="245"/>
      <c r="F60" s="245"/>
      <c r="G60" s="245"/>
      <c r="H60" s="245"/>
      <c r="I60" s="245"/>
      <c r="J60" s="245"/>
      <c r="K60" s="245"/>
      <c r="L60" s="245"/>
      <c r="M60" s="246"/>
    </row>
    <row r="61" spans="1:13" x14ac:dyDescent="0.2">
      <c r="A61" s="244"/>
      <c r="B61" s="245"/>
      <c r="C61" s="245"/>
      <c r="D61" s="245"/>
      <c r="E61" s="245"/>
      <c r="F61" s="245"/>
      <c r="G61" s="245"/>
      <c r="H61" s="245"/>
      <c r="I61" s="245"/>
      <c r="J61" s="245"/>
      <c r="K61" s="245"/>
      <c r="L61" s="245"/>
      <c r="M61" s="246"/>
    </row>
    <row r="62" spans="1:13" x14ac:dyDescent="0.2">
      <c r="A62" s="244"/>
      <c r="B62" s="245"/>
      <c r="C62" s="245"/>
      <c r="D62" s="245"/>
      <c r="E62" s="245"/>
      <c r="F62" s="245"/>
      <c r="G62" s="245"/>
      <c r="H62" s="245"/>
      <c r="I62" s="245"/>
      <c r="J62" s="245"/>
      <c r="K62" s="245"/>
      <c r="L62" s="245"/>
      <c r="M62" s="246"/>
    </row>
    <row r="63" spans="1:13" x14ac:dyDescent="0.2">
      <c r="A63" s="244"/>
      <c r="B63" s="245"/>
      <c r="C63" s="245"/>
      <c r="D63" s="245"/>
      <c r="E63" s="245"/>
      <c r="F63" s="245"/>
      <c r="G63" s="245"/>
      <c r="H63" s="245"/>
      <c r="I63" s="245"/>
      <c r="J63" s="245"/>
      <c r="K63" s="245"/>
      <c r="L63" s="245"/>
      <c r="M63" s="246"/>
    </row>
    <row r="64" spans="1:13" x14ac:dyDescent="0.2">
      <c r="A64" s="247"/>
      <c r="B64" s="248"/>
      <c r="C64" s="248"/>
      <c r="D64" s="248"/>
      <c r="E64" s="248"/>
      <c r="F64" s="248"/>
      <c r="G64" s="248"/>
      <c r="H64" s="248"/>
      <c r="I64" s="248"/>
      <c r="J64" s="248"/>
      <c r="K64" s="248"/>
      <c r="L64" s="248"/>
      <c r="M64" s="249"/>
    </row>
  </sheetData>
  <mergeCells count="7">
    <mergeCell ref="A56:M64"/>
    <mergeCell ref="C1:K1"/>
    <mergeCell ref="A5:E5"/>
    <mergeCell ref="A4:L4"/>
    <mergeCell ref="M1:N1"/>
    <mergeCell ref="A2:L2"/>
    <mergeCell ref="H3:K3"/>
  </mergeCells>
  <phoneticPr fontId="14" type="noConversion"/>
  <pageMargins left="0.75" right="0.75" top="1" bottom="1" header="0.5" footer="0.5"/>
  <pageSetup paperSize="9" scale="55" orientation="portrait" r:id="rId1"/>
  <headerFooter alignWithMargins="0">
    <oddHeader>&amp;LAPPENDIX 2</oddHeader>
    <oddFooter>&amp;L&amp;F&amp;A&amp;RDecember 2007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>
      <Value>accounts</Value>
    </DocTags>
  </documentManagement>
</p:properties>
</file>

<file path=customXml/itemProps1.xml><?xml version="1.0" encoding="utf-8"?>
<ds:datastoreItem xmlns:ds="http://schemas.openxmlformats.org/officeDocument/2006/customXml" ds:itemID="{DBBFDAB3-2E07-4E8D-96BE-78451AEEB3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4E4D77-77FE-4AE8-BC99-99B3DE6F82F2}"/>
</file>

<file path=customXml/itemProps3.xml><?xml version="1.0" encoding="utf-8"?>
<ds:datastoreItem xmlns:ds="http://schemas.openxmlformats.org/officeDocument/2006/customXml" ds:itemID="{60BFA60D-D454-4A94-8E58-C0C39BAA7B52}">
  <ds:schemaRefs>
    <ds:schemaRef ds:uri="http://schemas.microsoft.com/office/2006/metadata/properties"/>
    <ds:schemaRef ds:uri="http://schemas.microsoft.com/office/infopath/2007/PartnerControls"/>
    <ds:schemaRef ds:uri="0efcb20c-a255-4ef4-a666-2774ba48434a"/>
    <ds:schemaRef ds:uri="531408f3-8ac9-4346-8fae-7a8076793e8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R&amp;P Accounts</vt:lpstr>
      <vt:lpstr>Statement of balances</vt:lpstr>
      <vt:lpstr>Additional notes (3)</vt:lpstr>
      <vt:lpstr>'R&amp;P Accounts'!Print_Area</vt:lpstr>
      <vt:lpstr>'Statement of balances'!Print_Area</vt:lpstr>
      <vt:lpstr>'R&amp;P Accounts'!Print_Titles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Simpson</dc:creator>
  <cp:lastModifiedBy>Mirren Hobson</cp:lastModifiedBy>
  <cp:lastPrinted>2007-12-14T14:44:53Z</cp:lastPrinted>
  <dcterms:created xsi:type="dcterms:W3CDTF">2007-04-10T16:51:52Z</dcterms:created>
  <dcterms:modified xsi:type="dcterms:W3CDTF">2026-06-12T18:01:01Z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Objective-CreationStamp">
    <vt:filetime>2007-12-14T00:00:00Z</vt:filetime>
  </property>
  <property fmtid="{D5CDD505-2E9C-101B-9397-08002B2CF9AE}" pid="4" name="Objective-Id">
    <vt:lpwstr>A147270</vt:lpwstr>
  </property>
  <property fmtid="{D5CDD505-2E9C-101B-9397-08002B2CF9AE}" pid="5" name="Objective-IsApproved">
    <vt:lpwstr>No</vt:lpwstr>
  </property>
  <property fmtid="{D5CDD505-2E9C-101B-9397-08002B2CF9AE}" pid="6" name="Objective-IsPublished">
    <vt:lpwstr>Yes</vt:lpwstr>
  </property>
  <property fmtid="{D5CDD505-2E9C-101B-9397-08002B2CF9AE}" pid="7" name="Objective-DatePublished">
    <vt:filetime>2008-02-13T00:00:00Z</vt:filetime>
  </property>
  <property fmtid="{D5CDD505-2E9C-101B-9397-08002B2CF9AE}" pid="8" name="Objective-ModificationStamp">
    <vt:filetime>2008-02-26T00:00:00Z</vt:filetime>
  </property>
  <property fmtid="{D5CDD505-2E9C-101B-9397-08002B2CF9AE}" pid="9" name="Objective-Owner">
    <vt:lpwstr>Anderson, Laura</vt:lpwstr>
  </property>
  <property fmtid="{D5CDD505-2E9C-101B-9397-08002B2CF9AE}" pid="10" name="Objective-Path">
    <vt:lpwstr>OSCR File Plan:Policy Development:Guidance:Accounting Regulations:</vt:lpwstr>
  </property>
  <property fmtid="{D5CDD505-2E9C-101B-9397-08002B2CF9AE}" pid="11" name="Objective-Parent">
    <vt:lpwstr>Accounting Regulations</vt:lpwstr>
  </property>
  <property fmtid="{D5CDD505-2E9C-101B-9397-08002B2CF9AE}" pid="12" name="Objective-State">
    <vt:lpwstr>Published</vt:lpwstr>
  </property>
  <property fmtid="{D5CDD505-2E9C-101B-9397-08002B2CF9AE}" pid="13" name="Objective-Title">
    <vt:lpwstr>R&amp;P  workpack - Accounts format Appendix 2 updated electronic version FINAL</vt:lpwstr>
  </property>
  <property fmtid="{D5CDD505-2E9C-101B-9397-08002B2CF9AE}" pid="14" name="Objective-Version">
    <vt:lpwstr>4.0</vt:lpwstr>
  </property>
  <property fmtid="{D5CDD505-2E9C-101B-9397-08002B2CF9AE}" pid="15" name="Objective-VersionComment">
    <vt:lpwstr>update formatting and section numbering on add'l analysis sheets</vt:lpwstr>
  </property>
  <property fmtid="{D5CDD505-2E9C-101B-9397-08002B2CF9AE}" pid="16" name="Objective-VersionNumber">
    <vt:i4>5</vt:i4>
  </property>
  <property fmtid="{D5CDD505-2E9C-101B-9397-08002B2CF9AE}" pid="17" name="Objective-FileNumber">
    <vt:lpwstr>PD/GUI/06-014</vt:lpwstr>
  </property>
  <property fmtid="{D5CDD505-2E9C-101B-9397-08002B2CF9AE}" pid="18" name="Objective-Classification">
    <vt:lpwstr>Not classified</vt:lpwstr>
  </property>
  <property fmtid="{D5CDD505-2E9C-101B-9397-08002B2CF9AE}" pid="19" name="Objective-Caveats">
    <vt:lpwstr/>
  </property>
  <property fmtid="{D5CDD505-2E9C-101B-9397-08002B2CF9AE}" pid="20" name="Objective-Correspondence Type Flag [system]">
    <vt:lpwstr/>
  </property>
  <property fmtid="{D5CDD505-2E9C-101B-9397-08002B2CF9AE}" pid="21" name="Objective-Charity Number [system]">
    <vt:lpwstr/>
  </property>
  <property fmtid="{D5CDD505-2E9C-101B-9397-08002B2CF9AE}" pid="22" name="Objective-Of Historical Significance? [system]">
    <vt:lpwstr>No</vt:lpwstr>
  </property>
  <property fmtid="{D5CDD505-2E9C-101B-9397-08002B2CF9AE}" pid="23" name="Objective-Date of Effect [system]">
    <vt:lpwstr/>
  </property>
  <property fmtid="{D5CDD505-2E9C-101B-9397-08002B2CF9AE}" pid="24" name="Objective-Date Application Received [system]">
    <vt:lpwstr/>
  </property>
  <property fmtid="{D5CDD505-2E9C-101B-9397-08002B2CF9AE}" pid="25" name="ContentTypeId">
    <vt:lpwstr>0x010100CD04853568B40F4E8366B3070197220F</vt:lpwstr>
  </property>
  <property fmtid="{D5CDD505-2E9C-101B-9397-08002B2CF9AE}" pid="26" name="MediaServiceImageTags">
    <vt:lpwstr/>
  </property>
</Properties>
</file>