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Athletes &amp; Strength\Accounts\Accounts 2024-2025\"/>
    </mc:Choice>
  </mc:AlternateContent>
  <xr:revisionPtr revIDLastSave="0" documentId="13_ncr:1_{0470A1F7-249C-49F2-98F2-5B2F10A627BE}" xr6:coauthVersionLast="47" xr6:coauthVersionMax="47" xr10:uidLastSave="{00000000-0000-0000-0000-000000000000}"/>
  <bookViews>
    <workbookView xWindow="25215" yWindow="510" windowWidth="21150" windowHeight="14790" activeTab="2" xr2:uid="{A98B2E35-6E7C-4097-B67C-39737CD2FA20}"/>
  </bookViews>
  <sheets>
    <sheet name="Income" sheetId="6" r:id="rId1"/>
    <sheet name="Expenditure" sheetId="1" r:id="rId2"/>
    <sheet name="I&amp;E 24-25" sheetId="5" r:id="rId3"/>
  </sheets>
  <definedNames>
    <definedName name="_xlnm._FilterDatabase" localSheetId="1" hidden="1">Expenditure!$A$5:$BY$70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5" l="1"/>
  <c r="D14" i="5" l="1"/>
  <c r="D13" i="5"/>
  <c r="D12" i="5"/>
  <c r="D10" i="5"/>
  <c r="D5" i="5"/>
  <c r="F19" i="5"/>
  <c r="D119" i="1"/>
  <c r="G122" i="1" l="1"/>
  <c r="F119" i="1" l="1"/>
  <c r="G119" i="1"/>
  <c r="L5" i="5" s="1"/>
  <c r="H119" i="1"/>
  <c r="L18" i="5" s="1"/>
  <c r="I119" i="1"/>
  <c r="L7" i="5" s="1"/>
  <c r="J119" i="1"/>
  <c r="L8" i="5" s="1"/>
  <c r="K119" i="1"/>
  <c r="L9" i="5" s="1"/>
  <c r="L119" i="1"/>
  <c r="L11" i="5" s="1"/>
  <c r="M119" i="1"/>
  <c r="L12" i="5" s="1"/>
  <c r="N119" i="1"/>
  <c r="L13" i="5" s="1"/>
  <c r="O119" i="1"/>
  <c r="P119" i="1"/>
  <c r="L15" i="5" s="1"/>
  <c r="Q119" i="1"/>
  <c r="L10" i="5" s="1"/>
  <c r="R119" i="1"/>
  <c r="S119" i="1"/>
  <c r="L17" i="5" s="1"/>
  <c r="T119" i="1"/>
  <c r="L16" i="5" l="1"/>
  <c r="L14" i="5"/>
  <c r="L19" i="5"/>
  <c r="G121" i="1"/>
  <c r="E119" i="1"/>
  <c r="E8" i="6"/>
  <c r="G8" i="6"/>
  <c r="J121" i="1" l="1"/>
  <c r="H10" i="5" l="1"/>
  <c r="H9" i="5"/>
  <c r="F121" i="1"/>
  <c r="F8" i="6"/>
  <c r="H8" i="6"/>
  <c r="I8" i="6"/>
  <c r="J8" i="6"/>
  <c r="K8" i="6"/>
  <c r="L8" i="6"/>
  <c r="M8" i="6"/>
  <c r="N8" i="6"/>
  <c r="O8" i="6"/>
  <c r="D19" i="5" l="1"/>
  <c r="G10" i="6"/>
  <c r="D28" i="5" l="1"/>
  <c r="D30" i="5" l="1"/>
</calcChain>
</file>

<file path=xl/sharedStrings.xml><?xml version="1.0" encoding="utf-8"?>
<sst xmlns="http://schemas.openxmlformats.org/spreadsheetml/2006/main" count="125" uniqueCount="110">
  <si>
    <t>ATHLETES &amp; STRENGTH GYM - T/A BODYZONE GYM</t>
  </si>
  <si>
    <t>Date</t>
  </si>
  <si>
    <t>Item</t>
  </si>
  <si>
    <t>pay in no.</t>
  </si>
  <si>
    <t>Date paid at bank</t>
  </si>
  <si>
    <t>Bank</t>
  </si>
  <si>
    <t>Petty Cash</t>
  </si>
  <si>
    <t>Monthly Fees</t>
  </si>
  <si>
    <t>Donation</t>
  </si>
  <si>
    <t>Key Deposit</t>
  </si>
  <si>
    <t xml:space="preserve"> reimbursement</t>
  </si>
  <si>
    <t>Grants</t>
  </si>
  <si>
    <t>Bank Interest</t>
  </si>
  <si>
    <t>Petty cash</t>
  </si>
  <si>
    <t>Clothing</t>
  </si>
  <si>
    <t>Equipment</t>
  </si>
  <si>
    <t>Totals</t>
  </si>
  <si>
    <t>ATHLETES &amp; STRENGTH GYM</t>
  </si>
  <si>
    <t>Invoice Date</t>
  </si>
  <si>
    <t>Chq no</t>
  </si>
  <si>
    <t>Date Paid at bank</t>
  </si>
  <si>
    <t>Rent</t>
  </si>
  <si>
    <t>Electricity &amp; Water Rates</t>
  </si>
  <si>
    <t>PL &amp; Contents Insurance</t>
  </si>
  <si>
    <t>Equipment repairs &amp; upkeep</t>
  </si>
  <si>
    <t>Post and Stationeryand ink</t>
  </si>
  <si>
    <t>Equipment purchase</t>
  </si>
  <si>
    <t>Licences, subscriptions</t>
  </si>
  <si>
    <t>Admin fees</t>
  </si>
  <si>
    <t>Premises maintenance/cleaning</t>
  </si>
  <si>
    <t>Training</t>
  </si>
  <si>
    <t>Keys</t>
  </si>
  <si>
    <t>Income</t>
  </si>
  <si>
    <t>Expenditure</t>
  </si>
  <si>
    <t>Monthly fees</t>
  </si>
  <si>
    <t>Rent for premises</t>
  </si>
  <si>
    <t>Council Tax/water charges</t>
  </si>
  <si>
    <t>Electricity</t>
  </si>
  <si>
    <t>Insurance</t>
  </si>
  <si>
    <t>Grants/Donations</t>
  </si>
  <si>
    <t>Donations</t>
  </si>
  <si>
    <t>Key deposits</t>
  </si>
  <si>
    <t>Licences/subscriptions</t>
  </si>
  <si>
    <t xml:space="preserve"> </t>
  </si>
  <si>
    <t>Admin fees/Governance</t>
  </si>
  <si>
    <t>Actual Income</t>
  </si>
  <si>
    <t>Actual Expenditure</t>
  </si>
  <si>
    <t>BALANCE SHEET</t>
  </si>
  <si>
    <t>Bank - Current Account</t>
  </si>
  <si>
    <t>Bank  - Current Account</t>
  </si>
  <si>
    <t xml:space="preserve">TOTAL </t>
  </si>
  <si>
    <t>TOTAL</t>
  </si>
  <si>
    <t>Opening Balances as at 01.09.21</t>
  </si>
  <si>
    <t>Stationery, Printing, Postage, etc</t>
  </si>
  <si>
    <t xml:space="preserve">Monthly membership </t>
  </si>
  <si>
    <t>Supplier/Description</t>
  </si>
  <si>
    <t>Misc</t>
  </si>
  <si>
    <t>Reimbursment</t>
  </si>
  <si>
    <t>Surplus/deficit for the year to 31.8.2023</t>
  </si>
  <si>
    <t>MISC</t>
  </si>
  <si>
    <t>Aug 23 to 24</t>
  </si>
  <si>
    <t>INCOME 2024-2025</t>
  </si>
  <si>
    <t>EXPENDITURE 2024-25</t>
  </si>
  <si>
    <t xml:space="preserve">Sep 24 to  End of Aug 25 </t>
  </si>
  <si>
    <t>2024-2025</t>
  </si>
  <si>
    <t>Cleaning</t>
  </si>
  <si>
    <t>Portaloo</t>
  </si>
  <si>
    <t>sep 24 - dec 24</t>
  </si>
  <si>
    <t>SCOTTISH BORDERS C, 056788 /2507291</t>
  </si>
  <si>
    <t>Adobe - Subscription for reimbursment form (to be stopped)</t>
  </si>
  <si>
    <t xml:space="preserve">Apr, May, Aug 25 </t>
  </si>
  <si>
    <t>Dec 24 - Aug 25</t>
  </si>
  <si>
    <t>Vacuum Cleaner Purchase and Maintaince Subscription</t>
  </si>
  <si>
    <t>2024 - 2025</t>
  </si>
  <si>
    <t>Scottish Power (still not fixed)</t>
  </si>
  <si>
    <t>REIMBURSEMENT , Gym bands + j hook, VIA MOBILE - PYMT , FP 16/11/24 10 , 56171241307629000R</t>
  </si>
  <si>
    <t>REIMBURSEMENT , Hook storage , VIA MOBILE - PYMT , FP 16/11/24 10 , 34171622075506000R</t>
  </si>
  <si>
    <t>cardio equipment , 1866 , VIA MOBILE - PYMT</t>
  </si>
  <si>
    <t>REIMBURSEMENT , Membership sheets , VIA MOBILE - PYMT , FP 19/09/24 10 , 60074129414107000R</t>
  </si>
  <si>
    <t>REIMBURSEMENT , Booking sheets , VIA MOBILE - PYMT , FP 15/09/24 10 , 16164911075251000R</t>
  </si>
  <si>
    <t>REIMBURSEMENT , PINS AND CABLE ATT, VIA MOBILE - PYMT , FP 14/09/24 10 , 37211120537565000R</t>
  </si>
  <si>
    <t>REIMBURSEMENT , Pins and cable att, VIA MOBILE - PYMT , FP 14/09/24 10 , 57211016762503000R</t>
  </si>
  <si>
    <t>REIMBURSEMENT   CLEANING EQUIPMENT</t>
  </si>
  <si>
    <t>REIMBURSEMENT   Cleaning equipment</t>
  </si>
  <si>
    <t>REIMBURSEMENT   CAMBER BAR AND RAC</t>
  </si>
  <si>
    <t xml:space="preserve">PAUL KERR   Primal band </t>
  </si>
  <si>
    <t>REIMBURSEMENT   Camber bar and rac</t>
  </si>
  <si>
    <t xml:space="preserve">REIMBURSEMENT   Replacement pads </t>
  </si>
  <si>
    <t xml:space="preserve">Matt Locks   INV-2311 </t>
  </si>
  <si>
    <t xml:space="preserve">REIMBURSEMENT   NEW ROPE </t>
  </si>
  <si>
    <t xml:space="preserve">REIMBURSEMENT   New rope </t>
  </si>
  <si>
    <t xml:space="preserve">REIMBURSEMENT   Kettlebells </t>
  </si>
  <si>
    <t xml:space="preserve">Borders Community   BODYZONE JED </t>
  </si>
  <si>
    <t xml:space="preserve">REIMBURSEMENT   Hifi replacement </t>
  </si>
  <si>
    <t>REIMBURSEMENT   REIMB hook replace</t>
  </si>
  <si>
    <t xml:space="preserve">REIMBURSEMENT   REIMB latches vts </t>
  </si>
  <si>
    <t>REIMBURSEMENT   REIMB LATCHES post</t>
  </si>
  <si>
    <t xml:space="preserve">KEEGAN AND PENNYKI  ATHL01CS01 </t>
  </si>
  <si>
    <t xml:space="preserve">REIMBURSEMENT   Reimbursement az </t>
  </si>
  <si>
    <t xml:space="preserve">REIMBURSEMENT   Uniform hoodie </t>
  </si>
  <si>
    <t>REIMBURSEMENT   Gym bands + j hook</t>
  </si>
  <si>
    <t xml:space="preserve">REIMBURSEMENT   Hook storage </t>
  </si>
  <si>
    <t>cardio equipment  1866</t>
  </si>
  <si>
    <t xml:space="preserve">REIMBURSEMENT   Membership sheets </t>
  </si>
  <si>
    <t xml:space="preserve">REIMBURSEMENT   Booking sheets </t>
  </si>
  <si>
    <t>REIMBURSEMENT   PINS AND CABLE ATT</t>
  </si>
  <si>
    <t>REIMBURSEMENT   Pins and cable att</t>
  </si>
  <si>
    <t>31.08.24</t>
  </si>
  <si>
    <t>Closing Balances as at 31.8.25</t>
  </si>
  <si>
    <t>Accounts for the year ended 31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</si>
</sst>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[$£-809]#,##0.00"/>
    <numFmt numFmtId="166" formatCode="[$-F800]dddd\,\ mmmm\ dd\,\ yyyy"/>
  </numFmts>
  <fonts count="15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57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b/>
      <u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9FD9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8FECA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71">
    <xf numFmtId="0" fontId="0" fillId="0" borderId="0" xfId="0"/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4" fontId="2" fillId="0" borderId="0" xfId="0" applyNumberFormat="1" applyFont="1" applyAlignment="1">
      <alignment horizontal="left"/>
    </xf>
    <xf numFmtId="0" fontId="3" fillId="0" borderId="0" xfId="0" applyFont="1"/>
    <xf numFmtId="0" fontId="2" fillId="0" borderId="0" xfId="0" applyFont="1"/>
    <xf numFmtId="165" fontId="0" fillId="0" borderId="0" xfId="0" applyNumberFormat="1"/>
    <xf numFmtId="0" fontId="5" fillId="0" borderId="0" xfId="0" applyFont="1"/>
    <xf numFmtId="165" fontId="5" fillId="0" borderId="0" xfId="0" applyNumberFormat="1" applyFont="1"/>
    <xf numFmtId="165" fontId="1" fillId="0" borderId="1" xfId="0" applyNumberFormat="1" applyFont="1" applyBorder="1"/>
    <xf numFmtId="165" fontId="1" fillId="0" borderId="0" xfId="0" applyNumberFormat="1" applyFont="1"/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/>
    <xf numFmtId="15" fontId="0" fillId="0" borderId="0" xfId="0" applyNumberFormat="1"/>
    <xf numFmtId="0" fontId="1" fillId="0" borderId="0" xfId="0" applyFont="1" applyAlignment="1">
      <alignment horizontal="right"/>
    </xf>
    <xf numFmtId="4" fontId="5" fillId="0" borderId="0" xfId="0" applyNumberFormat="1" applyFont="1"/>
    <xf numFmtId="0" fontId="4" fillId="0" borderId="0" xfId="0" applyFont="1"/>
    <xf numFmtId="164" fontId="1" fillId="0" borderId="0" xfId="0" applyNumberFormat="1" applyFont="1"/>
    <xf numFmtId="0" fontId="0" fillId="0" borderId="0" xfId="0" applyAlignment="1">
      <alignment wrapText="1"/>
    </xf>
    <xf numFmtId="0" fontId="7" fillId="0" borderId="0" xfId="0" applyFont="1"/>
    <xf numFmtId="0" fontId="7" fillId="0" borderId="2" xfId="0" applyFont="1" applyBorder="1"/>
    <xf numFmtId="2" fontId="0" fillId="0" borderId="2" xfId="0" applyNumberFormat="1" applyBorder="1" applyAlignment="1">
      <alignment horizontal="center"/>
    </xf>
    <xf numFmtId="166" fontId="0" fillId="0" borderId="0" xfId="0" applyNumberFormat="1"/>
    <xf numFmtId="166" fontId="1" fillId="0" borderId="0" xfId="0" applyNumberFormat="1" applyFont="1"/>
    <xf numFmtId="166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4" fontId="0" fillId="2" borderId="6" xfId="0" applyNumberFormat="1" applyFill="1" applyBorder="1" applyAlignment="1">
      <alignment horizontal="center" vertical="center" wrapText="1"/>
    </xf>
    <xf numFmtId="2" fontId="0" fillId="5" borderId="6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" fontId="0" fillId="2" borderId="2" xfId="0" applyNumberForma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center" wrapText="1"/>
    </xf>
    <xf numFmtId="4" fontId="0" fillId="6" borderId="2" xfId="0" applyNumberForma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center" vertical="center" wrapText="1"/>
    </xf>
    <xf numFmtId="4" fontId="0" fillId="6" borderId="8" xfId="0" applyNumberForma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left" vertical="center" wrapText="1"/>
    </xf>
    <xf numFmtId="1" fontId="0" fillId="6" borderId="2" xfId="0" applyNumberFormat="1" applyFill="1" applyBorder="1" applyAlignment="1">
      <alignment horizontal="left" vertical="center" wrapText="1"/>
    </xf>
    <xf numFmtId="2" fontId="0" fillId="6" borderId="2" xfId="0" applyNumberForma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5" borderId="10" xfId="0" applyNumberFormat="1" applyFill="1" applyBorder="1" applyAlignment="1">
      <alignment horizontal="center" vertical="center" wrapText="1"/>
    </xf>
    <xf numFmtId="4" fontId="0" fillId="7" borderId="11" xfId="0" applyNumberForma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7" borderId="8" xfId="0" applyNumberForma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0" fontId="0" fillId="0" borderId="2" xfId="0" applyBorder="1"/>
    <xf numFmtId="4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1" fillId="0" borderId="19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6" borderId="2" xfId="0" applyNumberForma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4" fontId="8" fillId="6" borderId="2" xfId="0" applyNumberFormat="1" applyFont="1" applyFill="1" applyBorder="1" applyAlignment="1">
      <alignment horizontal="center" vertical="center" wrapText="1"/>
    </xf>
    <xf numFmtId="4" fontId="0" fillId="6" borderId="12" xfId="0" applyNumberFormat="1" applyFill="1" applyBorder="1" applyAlignment="1">
      <alignment horizontal="center" vertical="center" wrapText="1"/>
    </xf>
    <xf numFmtId="0" fontId="0" fillId="6" borderId="0" xfId="0" applyFill="1"/>
    <xf numFmtId="4" fontId="0" fillId="6" borderId="15" xfId="0" applyNumberFormat="1" applyFill="1" applyBorder="1" applyAlignment="1">
      <alignment horizontal="center" vertical="center" wrapText="1"/>
    </xf>
    <xf numFmtId="4" fontId="0" fillId="6" borderId="16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12" xfId="0" applyBorder="1" applyAlignment="1">
      <alignment horizontal="left"/>
    </xf>
    <xf numFmtId="15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5" fontId="0" fillId="0" borderId="21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4" fontId="0" fillId="2" borderId="23" xfId="0" applyNumberForma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4" fontId="0" fillId="0" borderId="23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26" xfId="0" applyBorder="1" applyAlignment="1">
      <alignment wrapText="1"/>
    </xf>
    <xf numFmtId="15" fontId="0" fillId="0" borderId="28" xfId="0" applyNumberForma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4" fontId="0" fillId="0" borderId="0" xfId="0" applyNumberFormat="1" applyAlignment="1">
      <alignment horizontal="left"/>
    </xf>
    <xf numFmtId="0" fontId="0" fillId="0" borderId="31" xfId="0" applyBorder="1"/>
    <xf numFmtId="0" fontId="0" fillId="0" borderId="32" xfId="0" applyBorder="1" applyAlignment="1">
      <alignment wrapText="1"/>
    </xf>
    <xf numFmtId="15" fontId="0" fillId="0" borderId="24" xfId="0" applyNumberFormat="1" applyBorder="1" applyAlignment="1">
      <alignment horizontal="center" vertical="center" wrapText="1"/>
    </xf>
    <xf numFmtId="4" fontId="9" fillId="7" borderId="2" xfId="0" applyNumberFormat="1" applyFont="1" applyFill="1" applyBorder="1" applyAlignment="1">
      <alignment horizontal="center" vertical="center" wrapText="1"/>
    </xf>
    <xf numFmtId="4" fontId="9" fillId="3" borderId="2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15" fontId="0" fillId="0" borderId="33" xfId="0" applyNumberFormat="1" applyBorder="1" applyAlignment="1">
      <alignment horizontal="center" vertical="center" wrapText="1"/>
    </xf>
    <xf numFmtId="164" fontId="1" fillId="0" borderId="31" xfId="0" applyNumberFormat="1" applyFont="1" applyBorder="1"/>
    <xf numFmtId="164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0" xfId="0" applyFont="1" applyBorder="1" applyAlignment="1">
      <alignment horizontal="left" vertical="center"/>
    </xf>
    <xf numFmtId="2" fontId="0" fillId="0" borderId="2" xfId="0" applyNumberFormat="1" applyBorder="1"/>
    <xf numFmtId="14" fontId="0" fillId="0" borderId="2" xfId="0" applyNumberFormat="1" applyBorder="1" applyAlignment="1">
      <alignment horizontal="left" vertical="center" wrapText="1"/>
    </xf>
    <xf numFmtId="14" fontId="0" fillId="0" borderId="7" xfId="0" applyNumberFormat="1" applyBorder="1" applyAlignment="1">
      <alignment vertical="center" wrapText="1"/>
    </xf>
    <xf numFmtId="14" fontId="0" fillId="0" borderId="9" xfId="0" applyNumberFormat="1" applyBorder="1" applyAlignment="1">
      <alignment vertical="center" wrapText="1"/>
    </xf>
    <xf numFmtId="14" fontId="0" fillId="0" borderId="18" xfId="0" applyNumberFormat="1" applyBorder="1" applyAlignment="1">
      <alignment vertical="center" wrapText="1"/>
    </xf>
    <xf numFmtId="14" fontId="0" fillId="0" borderId="0" xfId="0" applyNumberFormat="1"/>
    <xf numFmtId="14" fontId="0" fillId="6" borderId="2" xfId="0" applyNumberFormat="1" applyFill="1" applyBorder="1" applyAlignment="1">
      <alignment horizontal="left" vertical="center" wrapText="1"/>
    </xf>
    <xf numFmtId="14" fontId="0" fillId="6" borderId="7" xfId="0" applyNumberFormat="1" applyFill="1" applyBorder="1" applyAlignment="1">
      <alignment vertical="center" wrapText="1"/>
    </xf>
    <xf numFmtId="1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left" vertical="center"/>
    </xf>
    <xf numFmtId="1" fontId="0" fillId="0" borderId="6" xfId="0" applyNumberFormat="1" applyBorder="1" applyAlignment="1">
      <alignment horizontal="left" vertical="center" wrapText="1"/>
    </xf>
    <xf numFmtId="1" fontId="0" fillId="0" borderId="10" xfId="0" applyNumberFormat="1" applyBorder="1" applyAlignment="1">
      <alignment horizontal="left" vertical="center" wrapText="1"/>
    </xf>
    <xf numFmtId="1" fontId="0" fillId="0" borderId="2" xfId="0" applyNumberFormat="1" applyBorder="1" applyAlignment="1">
      <alignment horizontal="left" vertical="center" wrapText="1"/>
    </xf>
    <xf numFmtId="1" fontId="1" fillId="0" borderId="19" xfId="0" applyNumberFormat="1" applyFont="1" applyBorder="1" applyAlignment="1">
      <alignment horizontal="left" vertical="center" wrapText="1"/>
    </xf>
    <xf numFmtId="1" fontId="0" fillId="6" borderId="2" xfId="0" applyNumberForma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6" borderId="2" xfId="0" applyNumberFormat="1" applyFill="1" applyBorder="1" applyAlignment="1">
      <alignment horizontal="center" vertical="center" wrapText="1"/>
    </xf>
    <xf numFmtId="4" fontId="0" fillId="2" borderId="2" xfId="0" applyNumberFormat="1" applyFill="1" applyBorder="1" applyAlignment="1">
      <alignment vertical="center" wrapText="1"/>
    </xf>
    <xf numFmtId="4" fontId="1" fillId="4" borderId="19" xfId="0" applyNumberFormat="1" applyFont="1" applyFill="1" applyBorder="1" applyAlignment="1">
      <alignment vertical="center" wrapText="1"/>
    </xf>
    <xf numFmtId="2" fontId="1" fillId="4" borderId="19" xfId="0" applyNumberFormat="1" applyFont="1" applyFill="1" applyBorder="1" applyAlignment="1">
      <alignment vertical="center" wrapText="1"/>
    </xf>
    <xf numFmtId="2" fontId="1" fillId="8" borderId="19" xfId="0" applyNumberFormat="1" applyFont="1" applyFill="1" applyBorder="1" applyAlignment="1">
      <alignment vertical="center" wrapText="1"/>
    </xf>
    <xf numFmtId="14" fontId="0" fillId="0" borderId="9" xfId="0" applyNumberFormat="1" applyBorder="1" applyAlignment="1">
      <alignment horizontal="left" vertical="center" wrapText="1"/>
    </xf>
    <xf numFmtId="14" fontId="0" fillId="0" borderId="7" xfId="0" applyNumberFormat="1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top" wrapText="1"/>
    </xf>
    <xf numFmtId="14" fontId="0" fillId="0" borderId="2" xfId="0" applyNumberFormat="1" applyBorder="1" applyAlignment="1">
      <alignment horizontal="left" vertical="top" wrapText="1"/>
    </xf>
    <xf numFmtId="2" fontId="0" fillId="7" borderId="2" xfId="0" applyNumberFormat="1" applyFill="1" applyBorder="1" applyAlignment="1">
      <alignment vertical="top" wrapText="1"/>
    </xf>
    <xf numFmtId="0" fontId="0" fillId="0" borderId="0" xfId="0" applyAlignment="1">
      <alignment vertical="top"/>
    </xf>
    <xf numFmtId="4" fontId="1" fillId="7" borderId="2" xfId="0" applyNumberFormat="1" applyFont="1" applyFill="1" applyBorder="1" applyAlignment="1">
      <alignment horizontal="center" vertical="center" wrapText="1"/>
    </xf>
    <xf numFmtId="1" fontId="0" fillId="6" borderId="10" xfId="0" applyNumberFormat="1" applyFill="1" applyBorder="1" applyAlignment="1">
      <alignment horizontal="left" vertical="center" wrapText="1"/>
    </xf>
    <xf numFmtId="4" fontId="0" fillId="5" borderId="10" xfId="0" applyNumberFormat="1" applyFill="1" applyBorder="1" applyAlignment="1">
      <alignment horizontal="center" vertical="center" wrapText="1"/>
    </xf>
    <xf numFmtId="4" fontId="10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9" fontId="0" fillId="0" borderId="0" xfId="1" applyFont="1"/>
    <xf numFmtId="1" fontId="0" fillId="0" borderId="0" xfId="1" applyNumberFormat="1" applyFont="1"/>
    <xf numFmtId="165" fontId="1" fillId="8" borderId="0" xfId="0" applyNumberFormat="1" applyFont="1" applyFill="1"/>
    <xf numFmtId="165" fontId="9" fillId="8" borderId="0" xfId="0" applyNumberFormat="1" applyFont="1" applyFill="1"/>
    <xf numFmtId="0" fontId="1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4" fontId="0" fillId="6" borderId="0" xfId="0" applyNumberFormat="1" applyFill="1"/>
    <xf numFmtId="4" fontId="0" fillId="0" borderId="17" xfId="0" applyNumberFormat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4" fontId="0" fillId="0" borderId="27" xfId="0" applyNumberFormat="1" applyBorder="1" applyAlignment="1">
      <alignment vertical="center" wrapText="1"/>
    </xf>
    <xf numFmtId="4" fontId="0" fillId="0" borderId="10" xfId="0" applyNumberFormat="1" applyBorder="1" applyAlignment="1">
      <alignment vertical="center" wrapText="1"/>
    </xf>
    <xf numFmtId="15" fontId="0" fillId="0" borderId="2" xfId="0" applyNumberFormat="1" applyBorder="1"/>
    <xf numFmtId="0" fontId="7" fillId="0" borderId="17" xfId="0" applyFont="1" applyBorder="1"/>
    <xf numFmtId="0" fontId="0" fillId="0" borderId="0" xfId="0" quotePrefix="1"/>
    <xf numFmtId="4" fontId="0" fillId="0" borderId="2" xfId="0" applyNumberFormat="1" applyBorder="1"/>
    <xf numFmtId="164" fontId="0" fillId="0" borderId="19" xfId="0" applyNumberFormat="1" applyBorder="1" applyAlignment="1">
      <alignment horizontal="center" vertical="center" wrapText="1"/>
    </xf>
    <xf numFmtId="164" fontId="1" fillId="0" borderId="1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  <a:tileRect/>
        </a:gradFill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workbookViewId="0">
      <selection activeCell="G10" sqref="G10"/>
    </sheetView>
  </sheetViews>
  <sheetFormatPr defaultRowHeight="12.75" x14ac:dyDescent="0.2"/>
  <cols>
    <col min="1" max="1" width="15.28515625" customWidth="1"/>
    <col min="2" max="2" width="27.5703125" style="66" customWidth="1"/>
    <col min="3" max="3" width="11.7109375" style="14" customWidth="1"/>
    <col min="4" max="4" width="9.7109375" style="14" customWidth="1"/>
    <col min="5" max="5" width="9.28515625" style="3" customWidth="1"/>
    <col min="7" max="7" width="9.28515625" style="80" customWidth="1"/>
  </cols>
  <sheetData>
    <row r="1" spans="1:16" x14ac:dyDescent="0.2">
      <c r="A1" s="111" t="s">
        <v>0</v>
      </c>
      <c r="B1" s="81"/>
    </row>
    <row r="2" spans="1:16" x14ac:dyDescent="0.2">
      <c r="B2" s="81"/>
    </row>
    <row r="3" spans="1:16" x14ac:dyDescent="0.2">
      <c r="B3" s="81"/>
    </row>
    <row r="4" spans="1:16" x14ac:dyDescent="0.2">
      <c r="A4" s="82"/>
      <c r="B4" s="112" t="s">
        <v>61</v>
      </c>
      <c r="C4" s="83"/>
      <c r="D4" s="83"/>
      <c r="E4" s="30"/>
      <c r="F4" s="84"/>
      <c r="G4" s="30"/>
      <c r="H4" s="29"/>
      <c r="I4" s="92"/>
      <c r="J4" s="29"/>
      <c r="K4" s="29"/>
      <c r="L4" s="29"/>
      <c r="M4" s="29"/>
      <c r="N4" s="93"/>
      <c r="O4" s="94"/>
    </row>
    <row r="5" spans="1:16" s="21" customFormat="1" ht="38.25" x14ac:dyDescent="0.2">
      <c r="A5" s="85" t="s">
        <v>1</v>
      </c>
      <c r="B5" s="86" t="s">
        <v>2</v>
      </c>
      <c r="C5" s="87" t="s">
        <v>3</v>
      </c>
      <c r="D5" s="87" t="s">
        <v>4</v>
      </c>
      <c r="E5" s="88" t="s">
        <v>5</v>
      </c>
      <c r="F5" s="89" t="s">
        <v>6</v>
      </c>
      <c r="G5" s="90" t="s">
        <v>7</v>
      </c>
      <c r="H5" s="91" t="s">
        <v>8</v>
      </c>
      <c r="I5" s="91" t="s">
        <v>9</v>
      </c>
      <c r="J5" s="95" t="s">
        <v>10</v>
      </c>
      <c r="K5" s="95" t="s">
        <v>11</v>
      </c>
      <c r="L5" s="95" t="s">
        <v>12</v>
      </c>
      <c r="M5" s="95" t="s">
        <v>13</v>
      </c>
      <c r="N5" s="96" t="s">
        <v>14</v>
      </c>
      <c r="O5" s="97" t="s">
        <v>15</v>
      </c>
    </row>
    <row r="6" spans="1:16" ht="38.25" x14ac:dyDescent="0.2">
      <c r="A6" s="104" t="s">
        <v>60</v>
      </c>
      <c r="B6" s="38" t="s">
        <v>54</v>
      </c>
      <c r="C6" s="65"/>
      <c r="D6" s="104" t="s">
        <v>63</v>
      </c>
      <c r="E6" s="133">
        <v>15620</v>
      </c>
      <c r="F6" s="133"/>
      <c r="G6" s="161">
        <v>15620</v>
      </c>
      <c r="H6" s="161"/>
      <c r="I6" s="161"/>
      <c r="J6" s="162"/>
      <c r="K6" s="162"/>
      <c r="L6" s="162"/>
      <c r="M6" s="162"/>
      <c r="N6" s="162"/>
      <c r="O6" s="163"/>
    </row>
    <row r="7" spans="1:16" x14ac:dyDescent="0.2">
      <c r="A7" s="108"/>
      <c r="B7" s="38"/>
      <c r="C7" s="65"/>
      <c r="D7" s="65"/>
      <c r="E7" s="133"/>
      <c r="F7" s="133"/>
      <c r="G7" s="161"/>
      <c r="H7" s="161"/>
      <c r="I7" s="161"/>
      <c r="J7" s="162"/>
      <c r="K7" s="162"/>
      <c r="L7" s="162"/>
      <c r="M7" s="164"/>
      <c r="N7" s="164"/>
      <c r="O7" s="163"/>
    </row>
    <row r="8" spans="1:16" ht="13.5" thickBot="1" x14ac:dyDescent="0.25">
      <c r="A8" s="98"/>
      <c r="B8" s="99" t="s">
        <v>16</v>
      </c>
      <c r="C8" s="100"/>
      <c r="D8" s="100"/>
      <c r="E8" s="134">
        <f t="shared" ref="E8:O8" si="0">SUM(E6:E7)</f>
        <v>15620</v>
      </c>
      <c r="F8" s="134">
        <f t="shared" si="0"/>
        <v>0</v>
      </c>
      <c r="G8" s="135">
        <f t="shared" si="0"/>
        <v>15620</v>
      </c>
      <c r="H8" s="135">
        <f t="shared" si="0"/>
        <v>0</v>
      </c>
      <c r="I8" s="136">
        <f t="shared" si="0"/>
        <v>0</v>
      </c>
      <c r="J8" s="135">
        <f t="shared" si="0"/>
        <v>0</v>
      </c>
      <c r="K8" s="135">
        <f t="shared" si="0"/>
        <v>0</v>
      </c>
      <c r="L8" s="135">
        <f t="shared" si="0"/>
        <v>0</v>
      </c>
      <c r="M8" s="135">
        <f t="shared" si="0"/>
        <v>0</v>
      </c>
      <c r="N8" s="135">
        <f t="shared" si="0"/>
        <v>0</v>
      </c>
      <c r="O8" s="135">
        <f t="shared" si="0"/>
        <v>0</v>
      </c>
      <c r="P8" s="3"/>
    </row>
    <row r="9" spans="1:16" x14ac:dyDescent="0.2">
      <c r="B9" s="14"/>
      <c r="E9" s="101"/>
      <c r="G9" s="64"/>
      <c r="H9" s="15"/>
      <c r="I9" s="15"/>
      <c r="J9" s="15"/>
      <c r="K9" s="15"/>
      <c r="L9" s="15"/>
      <c r="M9" s="15"/>
      <c r="N9" s="15"/>
      <c r="O9" s="15"/>
    </row>
    <row r="10" spans="1:16" x14ac:dyDescent="0.2">
      <c r="B10" s="14"/>
      <c r="E10" s="101"/>
      <c r="G10" s="64">
        <f>SUM(G8:O8)</f>
        <v>15620</v>
      </c>
      <c r="H10" s="15"/>
      <c r="I10" s="15"/>
      <c r="J10" s="15"/>
      <c r="K10" s="15"/>
      <c r="L10" s="15"/>
      <c r="M10" s="15"/>
      <c r="N10" s="15"/>
      <c r="O10" s="15"/>
    </row>
    <row r="11" spans="1:16" x14ac:dyDescent="0.2">
      <c r="B11" s="14"/>
      <c r="G11" s="64"/>
      <c r="H11" s="15"/>
      <c r="I11" s="15"/>
      <c r="J11" s="15"/>
      <c r="K11" s="15"/>
      <c r="L11" s="15"/>
      <c r="M11" s="15"/>
      <c r="N11" s="15"/>
      <c r="O11" s="15"/>
    </row>
    <row r="12" spans="1:16" x14ac:dyDescent="0.2">
      <c r="B12" s="14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6" x14ac:dyDescent="0.2">
      <c r="B13" s="14"/>
      <c r="G13" s="64"/>
      <c r="H13" s="15"/>
      <c r="I13" s="15"/>
      <c r="J13" s="15"/>
      <c r="K13" s="15"/>
      <c r="L13" s="15"/>
      <c r="M13" s="15"/>
      <c r="N13" s="15"/>
      <c r="O13" s="15"/>
    </row>
    <row r="14" spans="1:16" ht="13.5" thickBot="1" x14ac:dyDescent="0.25">
      <c r="B14" s="14"/>
      <c r="E14" s="107"/>
      <c r="G14" s="64"/>
      <c r="H14" s="15"/>
      <c r="I14" s="15"/>
      <c r="J14" s="15"/>
      <c r="K14" s="15"/>
      <c r="L14" s="15"/>
      <c r="M14" s="15"/>
      <c r="N14" s="15"/>
      <c r="O14" s="15"/>
    </row>
    <row r="15" spans="1:16" ht="13.5" thickTop="1" x14ac:dyDescent="0.2">
      <c r="B15" s="14"/>
      <c r="G15" s="64"/>
      <c r="H15" s="15"/>
      <c r="I15" s="15"/>
      <c r="J15" s="15"/>
      <c r="K15" s="15"/>
      <c r="L15" s="15"/>
      <c r="M15" s="15"/>
      <c r="N15" s="15"/>
      <c r="O15" s="15"/>
    </row>
    <row r="16" spans="1:16" x14ac:dyDescent="0.2">
      <c r="B16" s="14"/>
      <c r="G16" s="64"/>
      <c r="H16" s="15"/>
      <c r="I16" s="15"/>
      <c r="J16" s="15"/>
      <c r="K16" s="15"/>
      <c r="L16" s="15"/>
      <c r="M16" s="15"/>
      <c r="N16" s="15"/>
      <c r="O16" s="15"/>
    </row>
    <row r="17" spans="2:15" x14ac:dyDescent="0.2">
      <c r="B17" s="14"/>
      <c r="G17" s="64"/>
      <c r="H17" s="15"/>
      <c r="I17" s="15"/>
      <c r="J17" s="15"/>
      <c r="K17" s="15"/>
      <c r="L17" s="15"/>
      <c r="M17" s="15"/>
      <c r="N17" s="15"/>
      <c r="O17" s="15"/>
    </row>
    <row r="18" spans="2:15" x14ac:dyDescent="0.2">
      <c r="B18" s="14"/>
      <c r="G18" s="64"/>
      <c r="H18" s="15"/>
      <c r="I18" s="15"/>
      <c r="J18" s="15"/>
      <c r="K18" s="15"/>
      <c r="L18" s="15"/>
      <c r="M18" s="15"/>
      <c r="N18" s="15"/>
      <c r="O18" s="15"/>
    </row>
    <row r="19" spans="2:15" x14ac:dyDescent="0.2">
      <c r="B19" s="14"/>
      <c r="G19" s="64"/>
      <c r="H19" s="15"/>
      <c r="I19" s="15"/>
      <c r="J19" s="15"/>
      <c r="K19" s="15"/>
      <c r="L19" s="15"/>
      <c r="M19" s="15"/>
      <c r="N19" s="15"/>
      <c r="O19" s="15"/>
    </row>
    <row r="20" spans="2:15" x14ac:dyDescent="0.2">
      <c r="B20" s="14"/>
      <c r="G20" s="64"/>
      <c r="H20" s="15"/>
      <c r="I20" s="15"/>
      <c r="J20" s="15"/>
      <c r="K20" s="15"/>
      <c r="L20" s="15"/>
      <c r="M20" s="15"/>
      <c r="N20" s="15"/>
      <c r="O20" s="15"/>
    </row>
    <row r="21" spans="2:15" x14ac:dyDescent="0.2">
      <c r="B21" s="14"/>
      <c r="G21" s="64"/>
      <c r="H21" s="15"/>
      <c r="I21" s="15"/>
      <c r="J21" s="15"/>
      <c r="K21" s="15"/>
      <c r="L21" s="15"/>
      <c r="M21" s="15"/>
      <c r="N21" s="15"/>
      <c r="O21" s="15"/>
    </row>
    <row r="22" spans="2:15" x14ac:dyDescent="0.2">
      <c r="B22" s="14"/>
      <c r="G22" s="64"/>
      <c r="H22" s="15"/>
      <c r="I22" s="15"/>
      <c r="J22" s="15"/>
      <c r="K22" s="15"/>
      <c r="L22" s="15"/>
      <c r="M22" s="15"/>
      <c r="N22" s="15"/>
      <c r="O22" s="15"/>
    </row>
    <row r="23" spans="2:15" x14ac:dyDescent="0.2">
      <c r="B23" s="14"/>
      <c r="G23" s="64"/>
      <c r="H23" s="15"/>
      <c r="I23" s="15"/>
      <c r="J23" s="15"/>
      <c r="K23" s="15"/>
      <c r="L23" s="15"/>
      <c r="M23" s="15"/>
      <c r="N23" s="15"/>
      <c r="O23" s="15"/>
    </row>
    <row r="24" spans="2:15" x14ac:dyDescent="0.2">
      <c r="B24" s="14"/>
      <c r="G24" s="64"/>
      <c r="H24" s="15"/>
      <c r="I24" s="15"/>
      <c r="J24" s="15"/>
      <c r="K24" s="15"/>
      <c r="L24" s="15"/>
      <c r="M24" s="15"/>
      <c r="N24" s="15"/>
      <c r="O24" s="15"/>
    </row>
    <row r="25" spans="2:15" x14ac:dyDescent="0.2">
      <c r="B25" s="14"/>
      <c r="G25" s="64"/>
      <c r="H25" s="15"/>
      <c r="I25" s="15"/>
      <c r="J25" s="15"/>
      <c r="K25" s="15"/>
      <c r="L25" s="15"/>
      <c r="M25" s="15"/>
      <c r="N25" s="15"/>
      <c r="O25" s="15"/>
    </row>
    <row r="26" spans="2:15" x14ac:dyDescent="0.2">
      <c r="B26" s="14"/>
      <c r="G26" s="64"/>
      <c r="H26" s="15"/>
      <c r="I26" s="15"/>
      <c r="J26" s="15"/>
      <c r="K26" s="15"/>
      <c r="L26" s="15"/>
      <c r="M26" s="15"/>
      <c r="N26" s="15"/>
      <c r="O26" s="15"/>
    </row>
    <row r="27" spans="2:15" x14ac:dyDescent="0.2">
      <c r="B27" s="14"/>
      <c r="F27" s="102"/>
      <c r="G27" s="64"/>
      <c r="H27" s="15"/>
      <c r="I27" s="15"/>
      <c r="J27" s="15"/>
      <c r="K27" s="15"/>
      <c r="L27" s="15"/>
      <c r="M27" s="15"/>
      <c r="N27" s="15"/>
      <c r="O27" s="15"/>
    </row>
    <row r="28" spans="2:15" x14ac:dyDescent="0.2">
      <c r="B28" s="14"/>
      <c r="G28" s="64"/>
      <c r="H28" s="15"/>
      <c r="I28" s="15"/>
      <c r="J28" s="15"/>
      <c r="K28" s="15"/>
      <c r="L28" s="15"/>
      <c r="M28" s="15"/>
      <c r="N28" s="15"/>
      <c r="O28" s="15"/>
    </row>
    <row r="29" spans="2:15" x14ac:dyDescent="0.2">
      <c r="B29" s="14"/>
      <c r="G29" s="64"/>
      <c r="H29" s="15"/>
      <c r="I29" s="15"/>
      <c r="J29" s="15"/>
      <c r="K29" s="15"/>
      <c r="L29" s="15"/>
      <c r="M29" s="15"/>
      <c r="N29" s="15"/>
      <c r="O29" s="15"/>
    </row>
    <row r="30" spans="2:15" x14ac:dyDescent="0.2">
      <c r="B30" s="14"/>
      <c r="G30" s="64"/>
      <c r="H30" s="15"/>
      <c r="I30" s="15"/>
      <c r="J30" s="15"/>
      <c r="K30" s="15"/>
      <c r="L30" s="15"/>
      <c r="M30" s="15"/>
      <c r="N30" s="15"/>
      <c r="O30" s="15"/>
    </row>
    <row r="31" spans="2:15" x14ac:dyDescent="0.2">
      <c r="B31" s="14"/>
      <c r="G31" s="64"/>
      <c r="H31" s="15"/>
      <c r="I31" s="15"/>
      <c r="J31" s="15"/>
      <c r="K31" s="15"/>
      <c r="L31" s="15"/>
      <c r="M31" s="15"/>
      <c r="N31" s="15"/>
      <c r="O31" s="15"/>
    </row>
    <row r="32" spans="2:15" x14ac:dyDescent="0.2">
      <c r="B32" s="14"/>
      <c r="G32" s="64"/>
      <c r="H32" s="15"/>
      <c r="I32" s="15"/>
      <c r="J32" s="15"/>
      <c r="K32" s="15"/>
      <c r="L32" s="15"/>
      <c r="M32" s="15"/>
      <c r="N32" s="15"/>
      <c r="O32" s="15"/>
    </row>
    <row r="33" spans="2:15" x14ac:dyDescent="0.2">
      <c r="B33" s="14"/>
      <c r="G33" s="64"/>
      <c r="H33" s="15"/>
      <c r="I33" s="15"/>
      <c r="J33" s="15"/>
      <c r="K33" s="15"/>
      <c r="L33" s="15"/>
      <c r="M33" s="15"/>
      <c r="N33" s="15"/>
      <c r="O33" s="15"/>
    </row>
    <row r="34" spans="2:15" x14ac:dyDescent="0.2">
      <c r="B34" s="14"/>
      <c r="G34" s="64"/>
      <c r="H34" s="15"/>
      <c r="I34" s="15"/>
      <c r="J34" s="15"/>
      <c r="K34" s="15"/>
      <c r="L34" s="15"/>
      <c r="M34" s="15"/>
      <c r="N34" s="15"/>
      <c r="O34" s="15"/>
    </row>
    <row r="35" spans="2:15" x14ac:dyDescent="0.2">
      <c r="B35" s="14"/>
      <c r="G35" s="64"/>
      <c r="H35" s="15"/>
      <c r="I35" s="15"/>
      <c r="J35" s="15"/>
      <c r="K35" s="15"/>
      <c r="L35" s="15"/>
      <c r="M35" s="15"/>
      <c r="N35" s="15"/>
      <c r="O35" s="15"/>
    </row>
    <row r="36" spans="2:15" x14ac:dyDescent="0.2">
      <c r="B36" s="14"/>
    </row>
    <row r="37" spans="2:15" x14ac:dyDescent="0.2">
      <c r="B37" s="14"/>
    </row>
    <row r="38" spans="2:15" x14ac:dyDescent="0.2">
      <c r="B38" s="14"/>
    </row>
    <row r="39" spans="2:15" x14ac:dyDescent="0.2">
      <c r="B39" s="14"/>
    </row>
    <row r="40" spans="2:15" x14ac:dyDescent="0.2">
      <c r="B40" s="14"/>
    </row>
    <row r="41" spans="2:15" x14ac:dyDescent="0.2">
      <c r="B41" s="14"/>
    </row>
    <row r="42" spans="2:15" x14ac:dyDescent="0.2">
      <c r="B42" s="14"/>
    </row>
    <row r="43" spans="2:15" x14ac:dyDescent="0.2">
      <c r="B43" s="14"/>
    </row>
    <row r="44" spans="2:15" x14ac:dyDescent="0.2">
      <c r="B44" s="14"/>
    </row>
    <row r="45" spans="2:15" x14ac:dyDescent="0.2">
      <c r="B45" s="14"/>
    </row>
    <row r="46" spans="2:15" x14ac:dyDescent="0.2">
      <c r="B46" s="14"/>
    </row>
    <row r="47" spans="2:15" x14ac:dyDescent="0.2">
      <c r="B47" s="14"/>
    </row>
    <row r="48" spans="2:15" x14ac:dyDescent="0.2">
      <c r="B48" s="14"/>
    </row>
    <row r="49" spans="2:2" x14ac:dyDescent="0.2">
      <c r="B49" s="14"/>
    </row>
    <row r="50" spans="2:2" x14ac:dyDescent="0.2">
      <c r="B50" s="14"/>
    </row>
    <row r="51" spans="2:2" x14ac:dyDescent="0.2">
      <c r="B51" s="14"/>
    </row>
    <row r="52" spans="2:2" x14ac:dyDescent="0.2">
      <c r="B52" s="14"/>
    </row>
    <row r="53" spans="2:2" x14ac:dyDescent="0.2">
      <c r="B53" s="14"/>
    </row>
    <row r="54" spans="2:2" x14ac:dyDescent="0.2">
      <c r="B54" s="14"/>
    </row>
    <row r="55" spans="2:2" x14ac:dyDescent="0.2">
      <c r="B55" s="14"/>
    </row>
    <row r="56" spans="2:2" x14ac:dyDescent="0.2">
      <c r="B56" s="14"/>
    </row>
    <row r="57" spans="2:2" x14ac:dyDescent="0.2">
      <c r="B57" s="14"/>
    </row>
    <row r="58" spans="2:2" x14ac:dyDescent="0.2">
      <c r="B58" s="14"/>
    </row>
    <row r="59" spans="2:2" x14ac:dyDescent="0.2">
      <c r="B59" s="14"/>
    </row>
    <row r="60" spans="2:2" x14ac:dyDescent="0.2">
      <c r="B60" s="14"/>
    </row>
    <row r="61" spans="2:2" x14ac:dyDescent="0.2">
      <c r="B61" s="14"/>
    </row>
    <row r="62" spans="2:2" x14ac:dyDescent="0.2">
      <c r="B62" s="14"/>
    </row>
    <row r="63" spans="2:2" x14ac:dyDescent="0.2">
      <c r="B63" s="14"/>
    </row>
    <row r="64" spans="2:2" x14ac:dyDescent="0.2">
      <c r="B64" s="14"/>
    </row>
    <row r="65" spans="2:2" x14ac:dyDescent="0.2">
      <c r="B65" s="14"/>
    </row>
    <row r="66" spans="2:2" x14ac:dyDescent="0.2">
      <c r="B66" s="14"/>
    </row>
    <row r="67" spans="2:2" x14ac:dyDescent="0.2">
      <c r="B67" s="14"/>
    </row>
    <row r="68" spans="2:2" x14ac:dyDescent="0.2">
      <c r="B68" s="14"/>
    </row>
    <row r="69" spans="2:2" x14ac:dyDescent="0.2">
      <c r="B69" s="14"/>
    </row>
    <row r="70" spans="2:2" x14ac:dyDescent="0.2">
      <c r="B70" s="14"/>
    </row>
    <row r="71" spans="2:2" x14ac:dyDescent="0.2">
      <c r="B71" s="14"/>
    </row>
    <row r="72" spans="2:2" x14ac:dyDescent="0.2">
      <c r="B72" s="14"/>
    </row>
    <row r="73" spans="2:2" x14ac:dyDescent="0.2">
      <c r="B73" s="14"/>
    </row>
    <row r="74" spans="2:2" x14ac:dyDescent="0.2">
      <c r="B74" s="14"/>
    </row>
    <row r="75" spans="2:2" x14ac:dyDescent="0.2">
      <c r="B75" s="14"/>
    </row>
  </sheetData>
  <pageMargins left="0.75" right="0.75" top="1" bottom="1" header="0.5" footer="0.5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179"/>
  <sheetViews>
    <sheetView workbookViewId="0">
      <pane ySplit="1" topLeftCell="A4" activePane="bottomLeft" state="frozen"/>
      <selection activeCell="L8" sqref="L8"/>
      <selection pane="bottomLeft" activeCell="F124" sqref="F124"/>
    </sheetView>
  </sheetViews>
  <sheetFormatPr defaultRowHeight="12.75" x14ac:dyDescent="0.2"/>
  <cols>
    <col min="1" max="1" width="13.7109375" style="118" customWidth="1"/>
    <col min="2" max="2" width="46" style="14" customWidth="1"/>
    <col min="3" max="3" width="10" style="121" customWidth="1"/>
    <col min="4" max="4" width="14.140625" style="118" customWidth="1"/>
    <col min="5" max="7" width="10.7109375" bestFit="1" customWidth="1"/>
    <col min="8" max="8" width="12.140625" customWidth="1"/>
    <col min="9" max="9" width="9.7109375" bestFit="1" customWidth="1"/>
    <col min="10" max="10" width="14.28515625" customWidth="1"/>
    <col min="11" max="11" width="10.7109375" bestFit="1" customWidth="1"/>
    <col min="14" max="14" width="10.28515625" customWidth="1"/>
    <col min="15" max="15" width="9.7109375" customWidth="1"/>
    <col min="16" max="16" width="9" customWidth="1"/>
    <col min="17" max="17" width="9.7109375" customWidth="1"/>
    <col min="23" max="23" width="11.5703125" bestFit="1" customWidth="1"/>
    <col min="24" max="24" width="12.140625" customWidth="1"/>
    <col min="25" max="25" width="14.28515625" customWidth="1"/>
    <col min="26" max="26" width="9.140625" bestFit="1" customWidth="1"/>
    <col min="28" max="28" width="9.140625" bestFit="1" customWidth="1"/>
  </cols>
  <sheetData>
    <row r="1" spans="1:77" x14ac:dyDescent="0.2">
      <c r="A1" s="26" t="s">
        <v>17</v>
      </c>
      <c r="B1" s="111" t="s">
        <v>0</v>
      </c>
    </row>
    <row r="2" spans="1:77" x14ac:dyDescent="0.2">
      <c r="A2" s="25"/>
    </row>
    <row r="3" spans="1:77" ht="13.5" thickBot="1" x14ac:dyDescent="0.25">
      <c r="A3" s="25"/>
    </row>
    <row r="4" spans="1:77" ht="13.5" thickBot="1" x14ac:dyDescent="0.25">
      <c r="A4" s="27"/>
      <c r="B4" s="28" t="s">
        <v>62</v>
      </c>
      <c r="C4" s="122"/>
      <c r="D4" s="128"/>
      <c r="E4" s="30"/>
      <c r="F4" s="31"/>
      <c r="G4" s="29"/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58"/>
    </row>
    <row r="5" spans="1:77" s="21" customFormat="1" ht="51" x14ac:dyDescent="0.2">
      <c r="A5" s="32" t="s">
        <v>18</v>
      </c>
      <c r="B5" s="33" t="s">
        <v>55</v>
      </c>
      <c r="C5" s="123" t="s">
        <v>19</v>
      </c>
      <c r="D5" s="129" t="s">
        <v>20</v>
      </c>
      <c r="E5" s="35" t="s">
        <v>5</v>
      </c>
      <c r="F5" s="36" t="s">
        <v>6</v>
      </c>
      <c r="G5" s="37" t="s">
        <v>21</v>
      </c>
      <c r="H5" s="34" t="s">
        <v>56</v>
      </c>
      <c r="I5" s="52" t="s">
        <v>22</v>
      </c>
      <c r="J5" s="53" t="s">
        <v>23</v>
      </c>
      <c r="K5" s="34" t="s">
        <v>24</v>
      </c>
      <c r="L5" s="53" t="s">
        <v>25</v>
      </c>
      <c r="M5" s="53" t="s">
        <v>14</v>
      </c>
      <c r="N5" s="53" t="s">
        <v>26</v>
      </c>
      <c r="O5" s="103" t="s">
        <v>27</v>
      </c>
      <c r="P5" s="21" t="s">
        <v>28</v>
      </c>
      <c r="Q5" s="53" t="s">
        <v>29</v>
      </c>
      <c r="R5" s="53" t="s">
        <v>30</v>
      </c>
      <c r="S5" s="53" t="s">
        <v>31</v>
      </c>
      <c r="T5" s="59" t="s">
        <v>13</v>
      </c>
    </row>
    <row r="6" spans="1:77" s="22" customFormat="1" x14ac:dyDescent="0.2">
      <c r="A6" s="16" t="s">
        <v>64</v>
      </c>
      <c r="B6" t="s">
        <v>65</v>
      </c>
      <c r="C6" s="167"/>
      <c r="D6" s="2">
        <v>2636</v>
      </c>
      <c r="E6" s="40"/>
      <c r="F6" s="44"/>
      <c r="G6" s="49"/>
      <c r="H6" s="45"/>
      <c r="I6" s="55"/>
      <c r="J6" s="41"/>
      <c r="K6" s="41"/>
      <c r="L6" s="41"/>
      <c r="M6" s="41"/>
      <c r="N6" s="41"/>
      <c r="O6" s="41"/>
      <c r="P6" s="41"/>
      <c r="Q6" s="3">
        <v>2636</v>
      </c>
      <c r="R6" s="41"/>
      <c r="S6" s="41"/>
      <c r="T6" s="60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 s="22" customFormat="1" x14ac:dyDescent="0.2">
      <c r="A7" s="16" t="s">
        <v>67</v>
      </c>
      <c r="B7" s="46" t="s">
        <v>66</v>
      </c>
      <c r="C7" s="167"/>
      <c r="D7" s="2">
        <v>588</v>
      </c>
      <c r="E7" s="40"/>
      <c r="F7" s="40"/>
      <c r="G7" s="49"/>
      <c r="H7" s="41"/>
      <c r="I7" s="55"/>
      <c r="J7" s="41"/>
      <c r="K7" s="41"/>
      <c r="L7" s="41"/>
      <c r="M7" s="41"/>
      <c r="N7" s="41"/>
      <c r="O7" s="41"/>
      <c r="P7" s="41"/>
      <c r="Q7" s="3">
        <v>588</v>
      </c>
      <c r="R7" s="41"/>
      <c r="S7" s="41"/>
      <c r="T7" s="60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 s="22" customFormat="1" x14ac:dyDescent="0.2">
      <c r="A8" s="16" t="s">
        <v>64</v>
      </c>
      <c r="B8" t="s">
        <v>68</v>
      </c>
      <c r="C8" s="167"/>
      <c r="D8" s="2">
        <v>3494.24</v>
      </c>
      <c r="E8" s="40"/>
      <c r="F8" s="44"/>
      <c r="G8" s="3">
        <v>3494.24</v>
      </c>
      <c r="H8" s="45"/>
      <c r="I8" s="55"/>
      <c r="J8" s="41"/>
      <c r="K8" s="41"/>
      <c r="L8" s="41"/>
      <c r="M8" s="41"/>
      <c r="N8" s="3"/>
      <c r="O8" s="41"/>
      <c r="P8" s="41"/>
      <c r="Q8" s="41"/>
      <c r="R8" s="41"/>
      <c r="S8" s="41"/>
      <c r="T8" s="60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 s="22" customFormat="1" x14ac:dyDescent="0.2">
      <c r="A9" s="16" t="s">
        <v>70</v>
      </c>
      <c r="B9" t="s">
        <v>69</v>
      </c>
      <c r="C9" s="57"/>
      <c r="D9" s="2">
        <v>110</v>
      </c>
      <c r="E9" s="40"/>
      <c r="F9" s="44"/>
      <c r="G9" s="49"/>
      <c r="H9" s="43"/>
      <c r="I9" s="55"/>
      <c r="J9" s="41"/>
      <c r="K9" s="41"/>
      <c r="L9" s="41"/>
      <c r="M9" s="41"/>
      <c r="N9" s="3"/>
      <c r="O9" s="41">
        <v>110</v>
      </c>
      <c r="P9" s="41"/>
      <c r="Q9" s="41"/>
      <c r="R9" s="41"/>
      <c r="S9" s="41"/>
      <c r="T9" s="60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 s="22" customFormat="1" x14ac:dyDescent="0.2">
      <c r="A10" s="16" t="s">
        <v>71</v>
      </c>
      <c r="B10" t="s">
        <v>72</v>
      </c>
      <c r="C10" s="57"/>
      <c r="D10" s="2">
        <v>749</v>
      </c>
      <c r="E10" s="40"/>
      <c r="F10" s="44"/>
      <c r="G10" s="49"/>
      <c r="H10" s="3"/>
      <c r="I10" s="55"/>
      <c r="J10" s="41"/>
      <c r="K10" s="41"/>
      <c r="L10" s="41"/>
      <c r="M10" s="41"/>
      <c r="N10" s="41"/>
      <c r="O10" s="41"/>
      <c r="P10" s="41"/>
      <c r="Q10" s="41">
        <v>749</v>
      </c>
      <c r="R10" s="41"/>
      <c r="S10" s="41"/>
      <c r="T10" s="6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 s="22" customFormat="1" x14ac:dyDescent="0.2">
      <c r="A11" s="104" t="s">
        <v>73</v>
      </c>
      <c r="B11" s="46" t="s">
        <v>74</v>
      </c>
      <c r="C11" s="57"/>
      <c r="D11" s="2">
        <v>12</v>
      </c>
      <c r="E11" s="40"/>
      <c r="F11" s="40"/>
      <c r="G11" s="49"/>
      <c r="H11" s="41"/>
      <c r="I11" s="55">
        <v>12</v>
      </c>
      <c r="J11" s="41"/>
      <c r="K11" s="41"/>
      <c r="L11" s="41"/>
      <c r="M11" s="41"/>
      <c r="N11" s="41"/>
      <c r="O11" s="41"/>
      <c r="P11" s="41"/>
      <c r="Q11" s="3"/>
      <c r="R11" s="41"/>
      <c r="S11" s="41"/>
      <c r="T11" s="60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 s="22" customFormat="1" x14ac:dyDescent="0.2">
      <c r="A12" s="16">
        <v>45898</v>
      </c>
      <c r="B12" t="s">
        <v>82</v>
      </c>
      <c r="C12" s="57"/>
      <c r="D12" s="2">
        <v>50</v>
      </c>
      <c r="E12" s="40"/>
      <c r="F12" s="40"/>
      <c r="G12" s="49"/>
      <c r="H12" s="56"/>
      <c r="I12" s="55"/>
      <c r="J12" s="41"/>
      <c r="K12" s="41"/>
      <c r="L12" s="41"/>
      <c r="M12" s="41"/>
      <c r="N12" s="41"/>
      <c r="O12" s="41"/>
      <c r="P12" s="41"/>
      <c r="Q12" s="3">
        <v>50</v>
      </c>
      <c r="R12" s="41"/>
      <c r="S12" s="41"/>
      <c r="T12" s="60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 s="22" customFormat="1" x14ac:dyDescent="0.2">
      <c r="A13" s="16">
        <v>45898</v>
      </c>
      <c r="B13" t="s">
        <v>83</v>
      </c>
      <c r="D13" s="2">
        <v>100</v>
      </c>
      <c r="E13" s="40"/>
      <c r="F13" s="40"/>
      <c r="G13" s="49"/>
      <c r="H13" s="41"/>
      <c r="I13" s="55"/>
      <c r="J13" s="168"/>
      <c r="K13" s="41"/>
      <c r="L13" s="41"/>
      <c r="M13" s="41"/>
      <c r="N13" s="41"/>
      <c r="O13" s="41"/>
      <c r="P13" s="41"/>
      <c r="Q13" s="3">
        <v>100</v>
      </c>
      <c r="R13" s="41"/>
      <c r="S13" s="41"/>
      <c r="T13" s="61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 s="22" customFormat="1" x14ac:dyDescent="0.2">
      <c r="A14" s="16">
        <v>45880</v>
      </c>
      <c r="B14" t="s">
        <v>84</v>
      </c>
      <c r="D14" s="2">
        <v>450</v>
      </c>
      <c r="E14" s="40"/>
      <c r="F14" s="40"/>
      <c r="G14" s="49"/>
      <c r="H14" s="56"/>
      <c r="I14" s="55"/>
      <c r="J14" s="41"/>
      <c r="K14" s="41"/>
      <c r="L14" s="41"/>
      <c r="M14" s="41"/>
      <c r="N14" s="3">
        <v>450</v>
      </c>
      <c r="O14" s="41"/>
      <c r="P14" s="41"/>
      <c r="Q14" s="168"/>
      <c r="R14" s="41"/>
      <c r="S14" s="41"/>
      <c r="T14" s="61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 s="22" customFormat="1" x14ac:dyDescent="0.2">
      <c r="A15" s="16">
        <v>45873</v>
      </c>
      <c r="B15" t="s">
        <v>85</v>
      </c>
      <c r="D15" s="2">
        <v>17</v>
      </c>
      <c r="E15" s="40"/>
      <c r="F15" s="44"/>
      <c r="G15" s="49"/>
      <c r="H15" s="43"/>
      <c r="I15" s="55"/>
      <c r="J15" s="41"/>
      <c r="K15" s="41"/>
      <c r="L15" s="41"/>
      <c r="M15" s="41"/>
      <c r="N15" s="3">
        <v>17</v>
      </c>
      <c r="O15" s="41"/>
      <c r="P15" s="41"/>
      <c r="Q15" s="41"/>
      <c r="R15" s="41"/>
      <c r="S15" s="41"/>
      <c r="T15" s="61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 s="22" customFormat="1" x14ac:dyDescent="0.2">
      <c r="A16" s="16">
        <v>45873</v>
      </c>
      <c r="B16" t="s">
        <v>86</v>
      </c>
      <c r="D16" s="2">
        <v>270</v>
      </c>
      <c r="E16" s="40"/>
      <c r="F16" s="40"/>
      <c r="G16" s="49"/>
      <c r="H16" s="41"/>
      <c r="I16" s="55"/>
      <c r="J16" s="41"/>
      <c r="K16" s="41"/>
      <c r="L16" s="41"/>
      <c r="M16" s="41"/>
      <c r="N16" s="3">
        <v>270</v>
      </c>
      <c r="O16" s="41"/>
      <c r="P16" s="41"/>
      <c r="Q16" s="41"/>
      <c r="R16" s="41"/>
      <c r="S16" s="41"/>
      <c r="T16" s="61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 s="22" customFormat="1" x14ac:dyDescent="0.2">
      <c r="A17" s="16">
        <v>45831</v>
      </c>
      <c r="B17" t="s">
        <v>87</v>
      </c>
      <c r="D17" s="2">
        <v>50</v>
      </c>
      <c r="E17" s="40"/>
      <c r="F17" s="40"/>
      <c r="G17" s="49"/>
      <c r="H17" s="56"/>
      <c r="I17" s="55"/>
      <c r="J17" s="41"/>
      <c r="K17" s="41"/>
      <c r="L17" s="41"/>
      <c r="M17" s="41"/>
      <c r="N17" s="3">
        <v>50</v>
      </c>
      <c r="O17" s="41"/>
      <c r="P17" s="41"/>
      <c r="Q17" s="41"/>
      <c r="R17" s="41"/>
      <c r="S17" s="41"/>
      <c r="T17" s="61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 s="22" customFormat="1" x14ac:dyDescent="0.2">
      <c r="A18" s="16">
        <v>45778</v>
      </c>
      <c r="B18" t="s">
        <v>88</v>
      </c>
      <c r="D18" s="2">
        <v>413.1</v>
      </c>
      <c r="E18" s="40"/>
      <c r="F18" s="40"/>
      <c r="G18" s="49"/>
      <c r="I18" s="55"/>
      <c r="J18" s="41"/>
      <c r="K18" s="41"/>
      <c r="L18" s="41"/>
      <c r="M18" s="41"/>
      <c r="N18" s="168"/>
      <c r="O18" s="41"/>
      <c r="P18" s="41"/>
      <c r="Q18" s="3">
        <v>413.1</v>
      </c>
      <c r="R18" s="41"/>
      <c r="S18" s="41"/>
      <c r="T18" s="61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 s="22" customFormat="1" x14ac:dyDescent="0.2">
      <c r="A19" s="16">
        <v>45775</v>
      </c>
      <c r="B19" t="s">
        <v>89</v>
      </c>
      <c r="D19" s="2">
        <v>70</v>
      </c>
      <c r="E19" s="40"/>
      <c r="F19" s="40"/>
      <c r="G19" s="49"/>
      <c r="H19" s="56"/>
      <c r="I19" s="55"/>
      <c r="J19" s="41"/>
      <c r="K19" s="41"/>
      <c r="L19" s="41"/>
      <c r="M19" s="41"/>
      <c r="N19" s="3">
        <v>70</v>
      </c>
      <c r="O19" s="41"/>
      <c r="P19" s="41"/>
      <c r="Q19" s="41"/>
      <c r="R19" s="41"/>
      <c r="S19" s="41"/>
      <c r="T19" s="61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 s="22" customFormat="1" x14ac:dyDescent="0.2">
      <c r="A20" s="16">
        <v>45769</v>
      </c>
      <c r="B20" t="s">
        <v>90</v>
      </c>
      <c r="D20" s="2">
        <v>40</v>
      </c>
      <c r="E20" s="40"/>
      <c r="F20" s="40"/>
      <c r="G20" s="49"/>
      <c r="H20" s="56"/>
      <c r="I20" s="55"/>
      <c r="J20" s="41"/>
      <c r="K20" s="41"/>
      <c r="L20" s="41"/>
      <c r="M20" s="41"/>
      <c r="N20" s="3">
        <v>40</v>
      </c>
      <c r="O20" s="41"/>
      <c r="P20" s="41"/>
      <c r="Q20" s="41"/>
      <c r="R20" s="41"/>
      <c r="S20" s="41"/>
      <c r="T20" s="61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 s="22" customFormat="1" x14ac:dyDescent="0.2">
      <c r="A21" s="16">
        <v>45769</v>
      </c>
      <c r="B21" t="s">
        <v>91</v>
      </c>
      <c r="D21" s="2">
        <v>600</v>
      </c>
      <c r="E21" s="40"/>
      <c r="F21" s="40"/>
      <c r="G21" s="49"/>
      <c r="H21" s="56"/>
      <c r="I21" s="55"/>
      <c r="J21" s="41"/>
      <c r="K21" s="41"/>
      <c r="L21" s="41"/>
      <c r="M21" s="41"/>
      <c r="N21" s="3">
        <v>600</v>
      </c>
      <c r="O21" s="41"/>
      <c r="P21" s="41"/>
      <c r="Q21" s="41"/>
      <c r="R21" s="41"/>
      <c r="S21" s="41"/>
      <c r="T21" s="6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 s="22" customFormat="1" x14ac:dyDescent="0.2">
      <c r="A22" s="16">
        <v>45749</v>
      </c>
      <c r="B22" t="s">
        <v>92</v>
      </c>
      <c r="D22" s="2">
        <v>50</v>
      </c>
      <c r="E22" s="40"/>
      <c r="F22" s="40"/>
      <c r="G22" s="49"/>
      <c r="H22" s="56"/>
      <c r="I22" s="55"/>
      <c r="J22" s="41"/>
      <c r="K22" s="41"/>
      <c r="L22" s="41"/>
      <c r="M22" s="41"/>
      <c r="N22" s="168"/>
      <c r="O22" s="3">
        <v>50</v>
      </c>
      <c r="P22" s="41"/>
      <c r="Q22" s="41"/>
      <c r="R22" s="41"/>
      <c r="S22" s="41"/>
      <c r="T22" s="61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  <row r="23" spans="1:77" s="22" customFormat="1" x14ac:dyDescent="0.2">
      <c r="A23" s="16">
        <v>45712</v>
      </c>
      <c r="B23" t="s">
        <v>93</v>
      </c>
      <c r="D23" s="2">
        <v>248.98</v>
      </c>
      <c r="E23" s="40"/>
      <c r="F23" s="40"/>
      <c r="G23" s="49"/>
      <c r="H23" s="56"/>
      <c r="I23" s="55"/>
      <c r="J23" s="41"/>
      <c r="K23" s="41"/>
      <c r="L23" s="41"/>
      <c r="M23" s="41"/>
      <c r="N23" s="3">
        <v>248.98</v>
      </c>
      <c r="O23" s="41"/>
      <c r="P23" s="41"/>
      <c r="Q23" s="41"/>
      <c r="R23" s="41"/>
      <c r="S23" s="41"/>
      <c r="T23" s="61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</row>
    <row r="24" spans="1:77" s="22" customFormat="1" x14ac:dyDescent="0.2">
      <c r="A24" s="16">
        <v>45691</v>
      </c>
      <c r="B24" t="s">
        <v>94</v>
      </c>
      <c r="D24" s="2">
        <v>80</v>
      </c>
      <c r="E24" s="40"/>
      <c r="F24" s="40"/>
      <c r="G24" s="49"/>
      <c r="H24" s="56"/>
      <c r="I24" s="55"/>
      <c r="J24" s="41"/>
      <c r="K24" s="41"/>
      <c r="L24" s="41"/>
      <c r="M24" s="41"/>
      <c r="N24" s="3">
        <v>80</v>
      </c>
      <c r="O24" s="41"/>
      <c r="P24" s="41"/>
      <c r="Q24" s="41"/>
      <c r="R24" s="41"/>
      <c r="S24" s="41"/>
      <c r="T24" s="61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</row>
    <row r="25" spans="1:77" s="22" customFormat="1" x14ac:dyDescent="0.2">
      <c r="A25" s="16">
        <v>45686</v>
      </c>
      <c r="B25" t="s">
        <v>95</v>
      </c>
      <c r="D25" s="2">
        <v>100</v>
      </c>
      <c r="E25" s="40"/>
      <c r="F25" s="40"/>
      <c r="G25" s="49"/>
      <c r="H25" s="56"/>
      <c r="I25" s="55"/>
      <c r="J25" s="41"/>
      <c r="K25" s="41"/>
      <c r="L25" s="41"/>
      <c r="M25" s="41"/>
      <c r="N25" s="3">
        <v>100</v>
      </c>
      <c r="O25" s="41"/>
      <c r="P25" s="41"/>
      <c r="Q25" s="41"/>
      <c r="R25" s="41"/>
      <c r="S25" s="41"/>
      <c r="T25" s="61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 s="22" customFormat="1" x14ac:dyDescent="0.2">
      <c r="A26" s="16">
        <v>45686</v>
      </c>
      <c r="B26" t="s">
        <v>96</v>
      </c>
      <c r="D26" s="2">
        <v>52</v>
      </c>
      <c r="E26" s="40"/>
      <c r="F26" s="40"/>
      <c r="G26" s="49"/>
      <c r="H26" s="56"/>
      <c r="I26" s="55"/>
      <c r="J26" s="41"/>
      <c r="K26" s="41"/>
      <c r="L26" s="41"/>
      <c r="M26" s="41"/>
      <c r="N26" s="3">
        <v>52</v>
      </c>
      <c r="O26" s="41"/>
      <c r="P26" s="41"/>
      <c r="Q26" s="41"/>
      <c r="R26" s="41"/>
      <c r="S26" s="41"/>
      <c r="T26" s="61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 s="22" customFormat="1" x14ac:dyDescent="0.2">
      <c r="A27" s="16">
        <v>45686</v>
      </c>
      <c r="B27" t="s">
        <v>97</v>
      </c>
      <c r="D27" s="2">
        <v>665.27</v>
      </c>
      <c r="E27" s="40"/>
      <c r="F27" s="40"/>
      <c r="G27" s="49"/>
      <c r="H27" s="56"/>
      <c r="I27" s="55"/>
      <c r="J27" s="3">
        <v>665.27</v>
      </c>
      <c r="K27" s="41"/>
      <c r="L27" s="41"/>
      <c r="M27" s="41"/>
      <c r="N27" s="168"/>
      <c r="O27" s="41"/>
      <c r="P27" s="41"/>
      <c r="Q27" s="41"/>
      <c r="R27" s="41"/>
      <c r="S27" s="41"/>
      <c r="T27" s="61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 s="22" customFormat="1" x14ac:dyDescent="0.2">
      <c r="A28" s="16">
        <v>45643</v>
      </c>
      <c r="B28" t="s">
        <v>98</v>
      </c>
      <c r="D28" s="2">
        <v>30</v>
      </c>
      <c r="E28" s="40"/>
      <c r="F28" s="44"/>
      <c r="G28" s="49"/>
      <c r="H28" s="56"/>
      <c r="I28" s="55"/>
      <c r="J28" s="41"/>
      <c r="K28" s="41"/>
      <c r="L28" s="41"/>
      <c r="M28" s="41"/>
      <c r="N28" s="3">
        <v>30</v>
      </c>
      <c r="O28" s="41"/>
      <c r="P28" s="41"/>
      <c r="Q28" s="41"/>
      <c r="R28" s="41"/>
      <c r="S28" s="41"/>
      <c r="T28" s="61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</row>
    <row r="29" spans="1:77" s="23" customFormat="1" x14ac:dyDescent="0.2">
      <c r="A29" s="16">
        <v>45623</v>
      </c>
      <c r="B29" t="s">
        <v>99</v>
      </c>
      <c r="D29" s="2">
        <v>50</v>
      </c>
      <c r="E29" s="40"/>
      <c r="F29" s="40"/>
      <c r="G29" s="49"/>
      <c r="H29" s="56"/>
      <c r="I29" s="55"/>
      <c r="J29" s="41"/>
      <c r="L29" s="41"/>
      <c r="M29" s="41"/>
      <c r="N29" s="3">
        <v>50</v>
      </c>
      <c r="O29" s="41"/>
      <c r="P29" s="41"/>
      <c r="Q29" s="41"/>
      <c r="R29" s="41"/>
      <c r="S29" s="41"/>
      <c r="T29" s="60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</row>
    <row r="30" spans="1:77" s="22" customFormat="1" x14ac:dyDescent="0.2">
      <c r="A30" s="16">
        <v>45614</v>
      </c>
      <c r="B30" t="s">
        <v>100</v>
      </c>
      <c r="D30" s="2">
        <v>145</v>
      </c>
      <c r="E30" s="40"/>
      <c r="F30" s="44"/>
      <c r="G30" s="49"/>
      <c r="H30" s="56"/>
      <c r="I30" s="55"/>
      <c r="J30" s="41"/>
      <c r="K30" s="168"/>
      <c r="L30" s="41"/>
      <c r="M30" s="41"/>
      <c r="N30" s="3">
        <v>145</v>
      </c>
      <c r="O30" s="41"/>
      <c r="P30" s="41"/>
      <c r="Q30" s="41"/>
      <c r="R30" s="41"/>
      <c r="S30" s="41"/>
      <c r="T30" s="60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</row>
    <row r="31" spans="1:77" s="24" customFormat="1" x14ac:dyDescent="0.2">
      <c r="A31" s="16">
        <v>45614</v>
      </c>
      <c r="B31" t="s">
        <v>101</v>
      </c>
      <c r="D31" s="2">
        <v>40</v>
      </c>
      <c r="E31" s="40"/>
      <c r="F31" s="44"/>
      <c r="G31" s="49"/>
      <c r="H31" s="56"/>
      <c r="I31" s="55"/>
      <c r="J31" s="41"/>
      <c r="K31" s="41"/>
      <c r="L31" s="41"/>
      <c r="M31" s="41"/>
      <c r="N31" s="3">
        <v>40</v>
      </c>
      <c r="O31" s="41"/>
      <c r="P31" s="41"/>
      <c r="Q31" s="41"/>
      <c r="R31" s="41"/>
      <c r="S31" s="41"/>
      <c r="T31" s="60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166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</row>
    <row r="32" spans="1:77" x14ac:dyDescent="0.2">
      <c r="A32" s="16">
        <v>45600</v>
      </c>
      <c r="B32" t="s">
        <v>102</v>
      </c>
      <c r="D32" s="2">
        <v>390</v>
      </c>
      <c r="E32" s="40"/>
      <c r="F32" s="40"/>
      <c r="G32" s="49"/>
      <c r="H32" s="168"/>
      <c r="I32" s="55"/>
      <c r="J32" s="41"/>
      <c r="K32" s="3">
        <v>390</v>
      </c>
      <c r="L32" s="41"/>
      <c r="M32" s="41"/>
      <c r="N32" s="41"/>
      <c r="O32" s="41"/>
      <c r="P32" s="41"/>
      <c r="Q32" s="41"/>
      <c r="R32" s="41"/>
      <c r="S32" s="41"/>
      <c r="T32" s="60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</row>
    <row r="33" spans="1:77" x14ac:dyDescent="0.2">
      <c r="A33" s="16">
        <v>45554</v>
      </c>
      <c r="B33" t="s">
        <v>103</v>
      </c>
      <c r="D33" s="2">
        <v>70</v>
      </c>
      <c r="E33" s="40"/>
      <c r="F33" s="40"/>
      <c r="G33" s="49"/>
      <c r="H33" s="56"/>
      <c r="I33" s="142"/>
      <c r="J33" s="41"/>
      <c r="K33" s="41"/>
      <c r="L33" s="3">
        <v>70</v>
      </c>
      <c r="M33" s="41"/>
      <c r="N33" s="41"/>
      <c r="O33" s="41"/>
      <c r="P33" s="41"/>
      <c r="Q33" s="168"/>
      <c r="R33" s="41"/>
      <c r="S33" s="41"/>
      <c r="T33" s="60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</row>
    <row r="34" spans="1:77" x14ac:dyDescent="0.2">
      <c r="A34" s="16">
        <v>45551</v>
      </c>
      <c r="B34" t="s">
        <v>104</v>
      </c>
      <c r="D34" s="2">
        <v>50</v>
      </c>
      <c r="E34" s="40"/>
      <c r="F34" s="40"/>
      <c r="G34" s="49"/>
      <c r="H34" s="56"/>
      <c r="I34" s="142"/>
      <c r="J34" s="41"/>
      <c r="K34" s="41"/>
      <c r="L34" s="3">
        <v>50</v>
      </c>
      <c r="M34" s="41"/>
      <c r="N34" s="41"/>
      <c r="O34" s="41"/>
      <c r="P34" s="41"/>
      <c r="Q34" s="168"/>
      <c r="R34" s="41"/>
      <c r="S34" s="41"/>
      <c r="T34" s="60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</row>
    <row r="35" spans="1:77" x14ac:dyDescent="0.2">
      <c r="A35" s="16">
        <v>45551</v>
      </c>
      <c r="B35" t="s">
        <v>105</v>
      </c>
      <c r="C35" s="57"/>
      <c r="D35" s="2">
        <v>30</v>
      </c>
      <c r="E35" s="40"/>
      <c r="F35" s="40"/>
      <c r="G35" s="168"/>
      <c r="H35" s="56"/>
      <c r="I35" s="55"/>
      <c r="J35" s="41"/>
      <c r="K35" s="41"/>
      <c r="L35" s="41"/>
      <c r="M35" s="41"/>
      <c r="N35" s="3">
        <v>30</v>
      </c>
      <c r="O35" s="41"/>
      <c r="P35" s="41"/>
      <c r="Q35" s="41"/>
      <c r="R35" s="41"/>
      <c r="S35" s="41"/>
      <c r="T35" s="60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</row>
    <row r="36" spans="1:77" x14ac:dyDescent="0.2">
      <c r="A36" s="16">
        <v>45551</v>
      </c>
      <c r="B36" t="s">
        <v>106</v>
      </c>
      <c r="C36" s="57"/>
      <c r="D36" s="2">
        <v>72.13</v>
      </c>
      <c r="E36" s="40"/>
      <c r="F36" s="40"/>
      <c r="G36" s="49"/>
      <c r="H36" s="56"/>
      <c r="I36" s="168"/>
      <c r="J36" s="41"/>
      <c r="K36" s="41"/>
      <c r="L36" s="41"/>
      <c r="M36" s="41"/>
      <c r="N36" s="3">
        <v>72.13</v>
      </c>
      <c r="O36" s="41"/>
      <c r="P36" s="41"/>
      <c r="Q36" s="41"/>
      <c r="R36" s="41"/>
      <c r="S36" s="41"/>
      <c r="T36" s="60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</row>
    <row r="37" spans="1:77" hidden="1" x14ac:dyDescent="0.2">
      <c r="A37" s="165"/>
      <c r="B37" t="s">
        <v>75</v>
      </c>
      <c r="C37" s="57"/>
      <c r="D37" s="168"/>
      <c r="E37" s="40"/>
      <c r="F37" s="40"/>
      <c r="G37" s="49"/>
      <c r="H37" s="56"/>
      <c r="I37" s="55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60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</row>
    <row r="38" spans="1:77" hidden="1" x14ac:dyDescent="0.2">
      <c r="A38" s="165"/>
      <c r="B38" t="s">
        <v>76</v>
      </c>
      <c r="C38" s="57"/>
      <c r="D38" s="168"/>
      <c r="E38" s="40"/>
      <c r="F38" s="51"/>
      <c r="G38" s="49"/>
      <c r="H38" s="56"/>
      <c r="I38" s="55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60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</row>
    <row r="39" spans="1:77" hidden="1" x14ac:dyDescent="0.2">
      <c r="A39" s="165"/>
      <c r="B39" t="s">
        <v>77</v>
      </c>
      <c r="C39" s="57"/>
      <c r="D39" s="168"/>
      <c r="E39" s="40"/>
      <c r="F39" s="51"/>
      <c r="G39" s="49"/>
      <c r="I39" s="55"/>
      <c r="J39" s="41"/>
      <c r="L39" s="41"/>
      <c r="M39" s="41"/>
      <c r="N39" s="56"/>
      <c r="O39" s="41"/>
      <c r="P39" s="41"/>
      <c r="Q39" s="41"/>
      <c r="R39" s="41"/>
      <c r="S39" s="41"/>
      <c r="T39" s="60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</row>
    <row r="40" spans="1:77" hidden="1" x14ac:dyDescent="0.2">
      <c r="A40" s="165"/>
      <c r="B40" t="s">
        <v>78</v>
      </c>
      <c r="C40" s="57"/>
      <c r="D40" s="168"/>
      <c r="E40" s="40"/>
      <c r="F40" s="40"/>
      <c r="G40" s="49"/>
      <c r="H40" s="56"/>
      <c r="I40" s="55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60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</row>
    <row r="41" spans="1:77" hidden="1" x14ac:dyDescent="0.2">
      <c r="A41" s="165"/>
      <c r="B41" t="s">
        <v>79</v>
      </c>
      <c r="C41" s="57"/>
      <c r="D41" s="168"/>
      <c r="E41" s="40"/>
      <c r="F41" s="40"/>
      <c r="G41" s="49"/>
      <c r="H41" s="56"/>
      <c r="I41" s="55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60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</row>
    <row r="42" spans="1:77" hidden="1" x14ac:dyDescent="0.2">
      <c r="A42" s="165"/>
      <c r="B42" t="s">
        <v>80</v>
      </c>
      <c r="C42" s="57"/>
      <c r="D42" s="168"/>
      <c r="E42" s="40"/>
      <c r="F42" s="40"/>
      <c r="G42" s="49"/>
      <c r="H42" s="41"/>
      <c r="I42" s="55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60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</row>
    <row r="43" spans="1:77" s="143" customFormat="1" ht="13.9" hidden="1" customHeight="1" x14ac:dyDescent="0.2">
      <c r="A43" s="16"/>
      <c r="B43" t="s">
        <v>81</v>
      </c>
      <c r="C43" s="47"/>
      <c r="D43" s="3"/>
      <c r="E43" s="40"/>
      <c r="F43" s="44"/>
      <c r="G43" s="49"/>
      <c r="H43" s="43"/>
      <c r="I43" s="55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63"/>
    </row>
    <row r="44" spans="1:77" hidden="1" x14ac:dyDescent="0.2">
      <c r="A44" s="16"/>
      <c r="B44"/>
      <c r="C44" s="47"/>
      <c r="D44" s="3"/>
      <c r="E44" s="40"/>
      <c r="F44" s="44"/>
      <c r="G44" s="49"/>
      <c r="H44" s="43"/>
      <c r="I44" s="55"/>
      <c r="J44" s="62"/>
      <c r="K44" s="41"/>
      <c r="L44" s="62"/>
      <c r="M44" s="62"/>
      <c r="N44" s="62"/>
      <c r="O44" s="62"/>
      <c r="P44" s="62"/>
      <c r="Q44" s="41"/>
      <c r="R44" s="62"/>
      <c r="S44" s="62"/>
      <c r="T44" s="60"/>
    </row>
    <row r="45" spans="1:77" hidden="1" x14ac:dyDescent="0.2">
      <c r="A45" s="16"/>
      <c r="B45"/>
      <c r="C45" s="47"/>
      <c r="D45" s="3"/>
      <c r="E45" s="40"/>
      <c r="F45" s="44"/>
      <c r="G45" s="49"/>
      <c r="H45" s="43"/>
      <c r="I45" s="55"/>
      <c r="J45" s="62"/>
      <c r="K45" s="41"/>
      <c r="L45" s="62"/>
      <c r="M45" s="62"/>
      <c r="N45" s="62"/>
      <c r="O45" s="62"/>
      <c r="P45" s="62"/>
      <c r="Q45" s="41"/>
      <c r="R45" s="62"/>
      <c r="S45" s="62"/>
      <c r="T45" s="60"/>
    </row>
    <row r="46" spans="1:77" hidden="1" x14ac:dyDescent="0.2">
      <c r="A46" s="16"/>
      <c r="B46"/>
      <c r="C46" s="47"/>
      <c r="D46" s="3"/>
      <c r="E46" s="40"/>
      <c r="F46" s="44"/>
      <c r="G46" s="49"/>
      <c r="H46" s="43"/>
      <c r="I46" s="55"/>
      <c r="J46" s="62"/>
      <c r="K46" s="41"/>
      <c r="L46" s="62"/>
      <c r="M46" s="62"/>
      <c r="N46" s="62"/>
      <c r="O46" s="62"/>
      <c r="P46" s="62"/>
      <c r="Q46" s="41"/>
      <c r="R46" s="62"/>
      <c r="S46" s="62"/>
      <c r="T46" s="60"/>
    </row>
    <row r="47" spans="1:77" hidden="1" x14ac:dyDescent="0.2">
      <c r="A47" s="16"/>
      <c r="B47"/>
      <c r="C47" s="47"/>
      <c r="D47" s="3"/>
      <c r="E47" s="40"/>
      <c r="F47" s="44"/>
      <c r="G47" s="49"/>
      <c r="H47" s="43"/>
      <c r="I47" s="55"/>
      <c r="J47" s="62"/>
      <c r="K47" s="41"/>
      <c r="L47" s="62"/>
      <c r="M47" s="62"/>
      <c r="N47" s="62"/>
      <c r="O47" s="62"/>
      <c r="P47" s="62"/>
      <c r="Q47" s="41"/>
      <c r="R47" s="62"/>
      <c r="S47" s="62"/>
      <c r="T47" s="60"/>
    </row>
    <row r="48" spans="1:77" hidden="1" x14ac:dyDescent="0.2">
      <c r="A48" s="16"/>
      <c r="B48"/>
      <c r="C48" s="47"/>
      <c r="D48" s="3"/>
      <c r="E48" s="40"/>
      <c r="F48" s="44"/>
      <c r="G48" s="49"/>
      <c r="H48" s="43"/>
      <c r="I48" s="55"/>
      <c r="J48" s="62"/>
      <c r="K48" s="41"/>
      <c r="L48" s="62"/>
      <c r="M48" s="62"/>
      <c r="N48" s="62"/>
      <c r="O48" s="62"/>
      <c r="P48" s="62"/>
      <c r="Q48" s="41"/>
      <c r="R48" s="62"/>
      <c r="S48" s="62"/>
      <c r="T48" s="60"/>
    </row>
    <row r="49" spans="1:20" hidden="1" x14ac:dyDescent="0.2">
      <c r="A49" s="16"/>
      <c r="B49"/>
      <c r="C49" s="47"/>
      <c r="D49" s="3"/>
      <c r="E49" s="40"/>
      <c r="F49" s="44"/>
      <c r="G49" s="49"/>
      <c r="H49" s="43"/>
      <c r="I49" s="55"/>
      <c r="J49" s="62"/>
      <c r="K49" s="41"/>
      <c r="L49" s="62"/>
      <c r="M49" s="62"/>
      <c r="N49" s="62"/>
      <c r="O49" s="62"/>
      <c r="P49" s="62"/>
      <c r="Q49" s="41"/>
      <c r="R49" s="62"/>
      <c r="S49" s="62"/>
      <c r="T49" s="60"/>
    </row>
    <row r="50" spans="1:20" hidden="1" x14ac:dyDescent="0.2">
      <c r="A50" s="16"/>
      <c r="B50"/>
      <c r="C50" s="47"/>
      <c r="D50" s="3"/>
      <c r="E50" s="40"/>
      <c r="F50" s="44"/>
      <c r="G50" s="49"/>
      <c r="H50" s="43"/>
      <c r="I50" s="55"/>
      <c r="J50" s="62"/>
      <c r="K50" s="41"/>
      <c r="L50" s="62"/>
      <c r="M50" s="62"/>
      <c r="N50" s="62"/>
      <c r="O50" s="62"/>
      <c r="P50" s="62"/>
      <c r="Q50" s="41"/>
      <c r="R50" s="62"/>
      <c r="S50" s="62"/>
      <c r="T50" s="60"/>
    </row>
    <row r="51" spans="1:20" hidden="1" x14ac:dyDescent="0.2">
      <c r="A51" s="16"/>
      <c r="B51"/>
      <c r="C51" s="47"/>
      <c r="D51" s="3"/>
      <c r="E51" s="40"/>
      <c r="F51" s="44"/>
      <c r="G51" s="49"/>
      <c r="H51" s="43"/>
      <c r="I51" s="55"/>
      <c r="J51" s="62"/>
      <c r="K51" s="41"/>
      <c r="L51" s="62"/>
      <c r="M51" s="62"/>
      <c r="N51" s="62"/>
      <c r="O51" s="62"/>
      <c r="P51" s="62"/>
      <c r="Q51" s="41"/>
      <c r="R51" s="62"/>
      <c r="S51" s="62"/>
      <c r="T51" s="60"/>
    </row>
    <row r="52" spans="1:20" hidden="1" x14ac:dyDescent="0.2">
      <c r="A52" s="16"/>
      <c r="B52"/>
      <c r="C52" s="47"/>
      <c r="D52" s="3"/>
      <c r="E52" s="40"/>
      <c r="F52" s="44"/>
      <c r="G52" s="49"/>
      <c r="H52" s="43"/>
      <c r="I52" s="55"/>
      <c r="J52" s="62"/>
      <c r="K52" s="41"/>
      <c r="L52" s="62"/>
      <c r="M52" s="62"/>
      <c r="N52" s="62"/>
      <c r="O52" s="62"/>
      <c r="P52" s="62"/>
      <c r="Q52" s="41"/>
      <c r="R52" s="62"/>
      <c r="S52" s="62"/>
      <c r="T52" s="60"/>
    </row>
    <row r="53" spans="1:20" hidden="1" x14ac:dyDescent="0.2">
      <c r="A53" s="16"/>
      <c r="B53"/>
      <c r="C53" s="47"/>
      <c r="D53" s="3"/>
      <c r="E53" s="40"/>
      <c r="F53" s="44"/>
      <c r="G53" s="49"/>
      <c r="H53" s="43"/>
      <c r="I53" s="55"/>
      <c r="J53" s="62"/>
      <c r="K53" s="41"/>
      <c r="L53" s="62"/>
      <c r="M53" s="62"/>
      <c r="N53" s="62"/>
      <c r="O53" s="62"/>
      <c r="P53" s="62"/>
      <c r="Q53" s="41"/>
      <c r="R53" s="62"/>
      <c r="S53" s="62"/>
      <c r="T53" s="60"/>
    </row>
    <row r="54" spans="1:20" hidden="1" x14ac:dyDescent="0.2">
      <c r="A54" s="16"/>
      <c r="B54"/>
      <c r="C54" s="47"/>
      <c r="D54" s="3"/>
      <c r="E54" s="40"/>
      <c r="F54" s="44"/>
      <c r="G54" s="49"/>
      <c r="H54" s="43"/>
      <c r="I54" s="55"/>
      <c r="J54" s="62"/>
      <c r="K54" s="41"/>
      <c r="L54" s="62"/>
      <c r="M54" s="62"/>
      <c r="N54" s="62"/>
      <c r="O54" s="62"/>
      <c r="P54" s="62"/>
      <c r="Q54" s="41"/>
      <c r="R54" s="62"/>
      <c r="S54" s="62"/>
      <c r="T54" s="60"/>
    </row>
    <row r="55" spans="1:20" hidden="1" x14ac:dyDescent="0.2">
      <c r="A55" s="16"/>
      <c r="B55"/>
      <c r="C55" s="47"/>
      <c r="D55" s="3"/>
      <c r="E55" s="40"/>
      <c r="F55" s="44"/>
      <c r="G55" s="49"/>
      <c r="H55" s="43"/>
      <c r="I55" s="55"/>
      <c r="J55" s="62"/>
      <c r="K55" s="41"/>
      <c r="L55" s="62"/>
      <c r="M55" s="62"/>
      <c r="N55" s="62"/>
      <c r="O55" s="62"/>
      <c r="P55" s="62"/>
      <c r="Q55" s="41"/>
      <c r="R55" s="62"/>
      <c r="S55" s="62"/>
      <c r="T55" s="60"/>
    </row>
    <row r="56" spans="1:20" hidden="1" x14ac:dyDescent="0.2">
      <c r="A56" s="16"/>
      <c r="B56"/>
      <c r="C56" s="47"/>
      <c r="D56" s="3"/>
      <c r="E56" s="40"/>
      <c r="F56" s="44"/>
      <c r="G56" s="49"/>
      <c r="H56" s="43"/>
      <c r="I56" s="55"/>
      <c r="J56" s="62"/>
      <c r="K56" s="41"/>
      <c r="L56" s="62"/>
      <c r="M56" s="62"/>
      <c r="N56" s="62"/>
      <c r="O56" s="62"/>
      <c r="P56" s="62"/>
      <c r="Q56" s="41"/>
      <c r="R56" s="62"/>
      <c r="S56" s="62"/>
      <c r="T56" s="60"/>
    </row>
    <row r="57" spans="1:20" hidden="1" x14ac:dyDescent="0.2">
      <c r="A57" s="16"/>
      <c r="B57"/>
      <c r="C57" s="47"/>
      <c r="D57" s="3"/>
      <c r="E57" s="40"/>
      <c r="F57" s="44"/>
      <c r="G57" s="49"/>
      <c r="H57" s="43"/>
      <c r="I57" s="55"/>
      <c r="J57" s="62"/>
      <c r="K57" s="41"/>
      <c r="L57" s="62"/>
      <c r="M57" s="62"/>
      <c r="N57" s="62"/>
      <c r="O57" s="62"/>
      <c r="P57" s="62"/>
      <c r="Q57" s="41"/>
      <c r="R57" s="62"/>
      <c r="S57" s="62"/>
      <c r="T57" s="60"/>
    </row>
    <row r="58" spans="1:20" hidden="1" x14ac:dyDescent="0.2">
      <c r="A58" s="16"/>
      <c r="B58"/>
      <c r="C58" s="47"/>
      <c r="D58" s="3"/>
      <c r="E58" s="40"/>
      <c r="F58" s="44"/>
      <c r="G58" s="49"/>
      <c r="H58" s="43"/>
      <c r="I58" s="55"/>
      <c r="J58" s="62"/>
      <c r="K58" s="41"/>
      <c r="L58" s="62"/>
      <c r="M58" s="62"/>
      <c r="N58" s="62"/>
      <c r="O58" s="62"/>
      <c r="P58" s="62"/>
      <c r="Q58" s="41"/>
      <c r="R58" s="62"/>
      <c r="S58" s="62"/>
      <c r="T58" s="60"/>
    </row>
    <row r="59" spans="1:20" hidden="1" x14ac:dyDescent="0.2">
      <c r="A59" s="16"/>
      <c r="B59"/>
      <c r="C59" s="47"/>
      <c r="D59" s="3"/>
      <c r="E59" s="40"/>
      <c r="F59" s="44"/>
      <c r="G59" s="49"/>
      <c r="H59" s="43"/>
      <c r="I59" s="55"/>
      <c r="J59" s="62"/>
      <c r="K59" s="41"/>
      <c r="L59" s="62"/>
      <c r="M59" s="62"/>
      <c r="N59" s="62"/>
      <c r="O59" s="62"/>
      <c r="P59" s="62"/>
      <c r="Q59" s="41"/>
      <c r="R59" s="62"/>
      <c r="S59" s="62"/>
      <c r="T59" s="60"/>
    </row>
    <row r="60" spans="1:20" hidden="1" x14ac:dyDescent="0.2">
      <c r="A60" s="16"/>
      <c r="B60"/>
      <c r="C60" s="47"/>
      <c r="D60" s="3"/>
      <c r="E60" s="40"/>
      <c r="F60" s="44"/>
      <c r="G60" s="49"/>
      <c r="H60" s="43"/>
      <c r="I60" s="55"/>
      <c r="J60" s="62"/>
      <c r="K60" s="41"/>
      <c r="L60" s="62"/>
      <c r="M60" s="62"/>
      <c r="N60" s="62"/>
      <c r="O60" s="62"/>
      <c r="P60" s="62"/>
      <c r="Q60" s="41"/>
      <c r="R60" s="62"/>
      <c r="S60" s="62"/>
      <c r="T60" s="60"/>
    </row>
    <row r="61" spans="1:20" hidden="1" x14ac:dyDescent="0.2">
      <c r="A61" s="16"/>
      <c r="B61"/>
      <c r="C61" s="47"/>
      <c r="D61" s="3"/>
      <c r="E61" s="40"/>
      <c r="F61" s="44"/>
      <c r="G61" s="49"/>
      <c r="H61" s="43"/>
      <c r="I61" s="55"/>
      <c r="J61" s="62"/>
      <c r="K61" s="41"/>
      <c r="L61" s="62"/>
      <c r="M61" s="62"/>
      <c r="N61" s="62"/>
      <c r="O61" s="62"/>
      <c r="P61" s="62"/>
      <c r="Q61" s="41"/>
      <c r="R61" s="62"/>
      <c r="S61" s="62"/>
      <c r="T61" s="60"/>
    </row>
    <row r="62" spans="1:20" hidden="1" x14ac:dyDescent="0.2">
      <c r="A62" s="16"/>
      <c r="B62"/>
      <c r="C62" s="47"/>
      <c r="D62" s="3"/>
      <c r="E62" s="40"/>
      <c r="F62" s="44"/>
      <c r="G62" s="49"/>
      <c r="H62" s="43"/>
      <c r="I62" s="55"/>
      <c r="J62" s="62"/>
      <c r="K62" s="41"/>
      <c r="L62" s="62"/>
      <c r="M62" s="62"/>
      <c r="N62" s="62"/>
      <c r="O62" s="62"/>
      <c r="P62" s="62"/>
      <c r="Q62" s="41"/>
      <c r="R62" s="62"/>
      <c r="S62" s="62"/>
      <c r="T62" s="60"/>
    </row>
    <row r="63" spans="1:20" hidden="1" x14ac:dyDescent="0.2">
      <c r="A63" s="16"/>
      <c r="B63"/>
      <c r="C63" s="47"/>
      <c r="D63" s="3"/>
      <c r="E63" s="40"/>
      <c r="F63" s="44"/>
      <c r="G63" s="49"/>
      <c r="H63" s="43"/>
      <c r="I63" s="55"/>
      <c r="J63" s="62"/>
      <c r="K63" s="41"/>
      <c r="L63" s="62"/>
      <c r="M63" s="62"/>
      <c r="N63" s="62"/>
      <c r="O63" s="62"/>
      <c r="P63" s="62"/>
      <c r="Q63" s="41"/>
      <c r="R63" s="62"/>
      <c r="S63" s="62"/>
      <c r="T63" s="60"/>
    </row>
    <row r="64" spans="1:20" hidden="1" x14ac:dyDescent="0.2">
      <c r="A64" s="16"/>
      <c r="B64"/>
      <c r="C64" s="47"/>
      <c r="D64" s="3"/>
      <c r="E64" s="40"/>
      <c r="F64" s="44"/>
      <c r="G64" s="49"/>
      <c r="H64" s="43"/>
      <c r="I64" s="55"/>
      <c r="J64" s="62"/>
      <c r="K64" s="41"/>
      <c r="L64" s="62"/>
      <c r="M64" s="62"/>
      <c r="N64" s="62"/>
      <c r="O64" s="2"/>
      <c r="P64" s="62"/>
      <c r="Q64" s="41"/>
      <c r="R64" s="62"/>
      <c r="S64" s="62"/>
      <c r="T64" s="60"/>
    </row>
    <row r="65" spans="1:20" hidden="1" x14ac:dyDescent="0.2">
      <c r="A65" s="16"/>
      <c r="B65"/>
      <c r="C65" s="47"/>
      <c r="D65" s="3"/>
      <c r="E65" s="40"/>
      <c r="F65" s="44"/>
      <c r="G65" s="49"/>
      <c r="H65" s="43"/>
      <c r="I65" s="55"/>
      <c r="J65" s="62"/>
      <c r="K65" s="41"/>
      <c r="L65" s="62"/>
      <c r="M65" s="62"/>
      <c r="N65" s="62"/>
      <c r="O65" s="62"/>
      <c r="P65" s="62"/>
      <c r="Q65" s="41"/>
      <c r="R65" s="62"/>
      <c r="S65" s="62"/>
      <c r="T65" s="60"/>
    </row>
    <row r="66" spans="1:20" hidden="1" x14ac:dyDescent="0.2">
      <c r="A66" s="16"/>
      <c r="B66"/>
      <c r="C66" s="47"/>
      <c r="D66" s="3"/>
      <c r="E66" s="40"/>
      <c r="F66" s="44"/>
      <c r="G66" s="49"/>
      <c r="H66" s="43"/>
      <c r="I66" s="55"/>
      <c r="J66" s="62"/>
      <c r="K66" s="41"/>
      <c r="L66" s="62"/>
      <c r="M66" s="62"/>
      <c r="N66" s="62"/>
      <c r="O66" s="62"/>
      <c r="P66" s="62"/>
      <c r="Q66" s="41"/>
      <c r="R66" s="62"/>
      <c r="S66" s="62"/>
      <c r="T66" s="60"/>
    </row>
    <row r="67" spans="1:20" hidden="1" x14ac:dyDescent="0.2">
      <c r="A67" s="16"/>
      <c r="B67"/>
      <c r="C67" s="47"/>
      <c r="D67" s="3"/>
      <c r="E67" s="40"/>
      <c r="F67" s="44"/>
      <c r="G67" s="49"/>
      <c r="H67" s="43"/>
      <c r="I67" s="55"/>
      <c r="J67" s="62"/>
      <c r="K67" s="41"/>
      <c r="L67" s="62"/>
      <c r="M67" s="62"/>
      <c r="N67" s="62"/>
      <c r="O67" s="62"/>
      <c r="P67" s="62"/>
      <c r="Q67" s="41"/>
      <c r="R67" s="62"/>
      <c r="S67" s="62"/>
      <c r="T67" s="60"/>
    </row>
    <row r="68" spans="1:20" hidden="1" x14ac:dyDescent="0.2">
      <c r="A68" s="16"/>
      <c r="B68"/>
      <c r="C68" s="47"/>
      <c r="D68" s="3"/>
      <c r="E68" s="40"/>
      <c r="F68" s="44"/>
      <c r="G68" s="49"/>
      <c r="H68" s="43"/>
      <c r="I68" s="55"/>
      <c r="J68" s="62"/>
      <c r="K68" s="41"/>
      <c r="L68" s="62"/>
      <c r="M68" s="62"/>
      <c r="N68" s="62"/>
      <c r="O68" s="62"/>
      <c r="P68" s="62"/>
      <c r="Q68" s="41"/>
      <c r="R68" s="62"/>
      <c r="S68" s="62"/>
      <c r="T68" s="60"/>
    </row>
    <row r="69" spans="1:20" hidden="1" x14ac:dyDescent="0.2">
      <c r="A69" s="16"/>
      <c r="B69"/>
      <c r="C69" s="47"/>
      <c r="D69" s="3"/>
      <c r="E69" s="40"/>
      <c r="F69" s="44"/>
      <c r="G69" s="49"/>
      <c r="H69" s="43"/>
      <c r="I69" s="55"/>
      <c r="J69" s="62"/>
      <c r="K69" s="2"/>
      <c r="L69" s="62"/>
      <c r="M69" s="62"/>
      <c r="N69" s="62"/>
      <c r="O69" s="62"/>
      <c r="P69" s="62"/>
      <c r="Q69" s="41"/>
      <c r="R69" s="62"/>
      <c r="S69" s="62"/>
      <c r="T69" s="60"/>
    </row>
    <row r="70" spans="1:20" hidden="1" x14ac:dyDescent="0.2">
      <c r="A70" s="16"/>
      <c r="B70"/>
      <c r="C70" s="47"/>
      <c r="D70" s="3"/>
      <c r="E70" s="40"/>
      <c r="F70" s="44"/>
      <c r="G70" s="49"/>
      <c r="H70" s="43"/>
      <c r="I70" s="55"/>
      <c r="J70" s="62"/>
      <c r="K70" s="2"/>
      <c r="L70" s="62"/>
      <c r="M70" s="62"/>
      <c r="N70" s="62"/>
      <c r="O70" s="62"/>
      <c r="P70" s="62"/>
      <c r="Q70" s="41"/>
      <c r="R70" s="62"/>
      <c r="S70" s="62"/>
      <c r="T70" s="60"/>
    </row>
    <row r="71" spans="1:20" hidden="1" x14ac:dyDescent="0.2">
      <c r="A71" s="138"/>
      <c r="B71" s="46"/>
      <c r="C71" s="47"/>
      <c r="D71" s="114"/>
      <c r="E71" s="40"/>
      <c r="F71" s="44"/>
      <c r="G71" s="49"/>
      <c r="H71" s="43"/>
      <c r="I71" s="55"/>
      <c r="J71" s="62"/>
      <c r="K71" s="41"/>
      <c r="L71" s="62"/>
      <c r="M71" s="62"/>
      <c r="N71" s="62"/>
      <c r="O71" s="62"/>
      <c r="P71" s="62"/>
      <c r="Q71" s="41"/>
      <c r="R71" s="62"/>
      <c r="S71" s="62"/>
      <c r="T71" s="60"/>
    </row>
    <row r="72" spans="1:20" hidden="1" x14ac:dyDescent="0.2">
      <c r="A72" s="138"/>
      <c r="B72" s="46"/>
      <c r="C72" s="47"/>
      <c r="D72" s="114"/>
      <c r="E72" s="40"/>
      <c r="F72" s="44"/>
      <c r="G72" s="49"/>
      <c r="H72" s="43"/>
      <c r="I72" s="55"/>
      <c r="J72" s="62"/>
      <c r="K72" s="41"/>
      <c r="L72" s="62"/>
      <c r="M72" s="62"/>
      <c r="N72" s="62"/>
      <c r="O72" s="62"/>
      <c r="P72" s="62"/>
      <c r="Q72" s="41"/>
      <c r="R72" s="62"/>
      <c r="S72" s="62"/>
      <c r="T72" s="60"/>
    </row>
    <row r="73" spans="1:20" hidden="1" x14ac:dyDescent="0.2">
      <c r="A73" s="138"/>
      <c r="B73" s="46"/>
      <c r="C73" s="125"/>
      <c r="D73" s="141"/>
      <c r="E73" s="40"/>
      <c r="F73" s="40"/>
      <c r="G73" s="49"/>
      <c r="H73" s="41"/>
      <c r="I73" s="54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60"/>
    </row>
    <row r="74" spans="1:20" hidden="1" x14ac:dyDescent="0.2">
      <c r="A74" s="138"/>
      <c r="B74" s="38"/>
      <c r="C74" s="125"/>
      <c r="D74" s="141"/>
      <c r="E74" s="40"/>
      <c r="F74" s="40"/>
      <c r="G74" s="49"/>
      <c r="H74" s="41"/>
      <c r="I74" s="54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60"/>
    </row>
    <row r="75" spans="1:20" hidden="1" x14ac:dyDescent="0.2">
      <c r="A75" s="138"/>
      <c r="B75" s="38"/>
      <c r="C75" s="47"/>
      <c r="D75" s="114"/>
      <c r="E75" s="40"/>
      <c r="F75" s="44"/>
      <c r="G75" s="49"/>
      <c r="H75" s="43"/>
      <c r="I75" s="55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60"/>
    </row>
    <row r="76" spans="1:20" hidden="1" x14ac:dyDescent="0.2">
      <c r="A76" s="138"/>
      <c r="B76" s="46"/>
      <c r="C76" s="47"/>
      <c r="D76" s="114"/>
      <c r="E76" s="40"/>
      <c r="F76" s="44"/>
      <c r="G76" s="49"/>
      <c r="H76" s="43"/>
      <c r="I76" s="55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60"/>
    </row>
    <row r="77" spans="1:20" hidden="1" x14ac:dyDescent="0.2">
      <c r="A77" s="138"/>
      <c r="B77" s="38"/>
      <c r="C77" s="125"/>
      <c r="D77" s="141"/>
      <c r="E77" s="40"/>
      <c r="F77" s="40"/>
      <c r="G77" s="49"/>
      <c r="H77" s="41"/>
      <c r="I77" s="55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60"/>
    </row>
    <row r="78" spans="1:20" hidden="1" x14ac:dyDescent="0.2">
      <c r="A78" s="138"/>
      <c r="B78" s="38"/>
      <c r="C78" s="125"/>
      <c r="D78" s="141"/>
      <c r="E78" s="40"/>
      <c r="F78" s="40"/>
      <c r="G78" s="49"/>
      <c r="H78" s="41"/>
      <c r="I78" s="55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60"/>
    </row>
    <row r="79" spans="1:20" hidden="1" x14ac:dyDescent="0.2">
      <c r="A79" s="138"/>
      <c r="B79" s="38"/>
      <c r="C79" s="47"/>
      <c r="D79" s="114"/>
      <c r="E79" s="40"/>
      <c r="F79" s="44"/>
      <c r="G79" s="49"/>
      <c r="H79" s="43"/>
      <c r="I79" s="55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60"/>
    </row>
    <row r="80" spans="1:20" hidden="1" x14ac:dyDescent="0.2">
      <c r="A80" s="138"/>
      <c r="B80" s="46"/>
      <c r="C80" s="47"/>
      <c r="D80" s="114"/>
      <c r="E80" s="40"/>
      <c r="F80" s="44"/>
      <c r="G80" s="49"/>
      <c r="H80" s="43"/>
      <c r="I80" s="55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60"/>
    </row>
    <row r="81" spans="1:25" hidden="1" x14ac:dyDescent="0.2">
      <c r="A81" s="137"/>
      <c r="B81" s="46"/>
      <c r="C81" s="145"/>
      <c r="D81" s="139"/>
      <c r="E81" s="40"/>
      <c r="F81" s="146"/>
      <c r="G81" s="49"/>
      <c r="H81" s="43"/>
      <c r="I81" s="55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60"/>
    </row>
    <row r="82" spans="1:25" hidden="1" x14ac:dyDescent="0.2">
      <c r="A82" s="138"/>
      <c r="B82" s="38"/>
      <c r="C82" s="125"/>
      <c r="D82" s="141"/>
      <c r="E82" s="40"/>
      <c r="F82" s="40"/>
      <c r="G82" s="49"/>
      <c r="H82" s="41"/>
      <c r="I82" s="55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60"/>
    </row>
    <row r="83" spans="1:25" ht="14.25" hidden="1" x14ac:dyDescent="0.2">
      <c r="A83" s="138"/>
      <c r="B83" s="38"/>
      <c r="C83" s="47"/>
      <c r="D83" s="114"/>
      <c r="E83" s="40"/>
      <c r="F83" s="44"/>
      <c r="G83" s="49"/>
      <c r="H83" s="43"/>
      <c r="I83" s="55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60"/>
      <c r="W83" s="147"/>
    </row>
    <row r="84" spans="1:25" ht="14.25" hidden="1" x14ac:dyDescent="0.2">
      <c r="A84" s="138"/>
      <c r="B84" s="46"/>
      <c r="C84" s="47"/>
      <c r="D84" s="114"/>
      <c r="E84" s="40"/>
      <c r="F84" s="44"/>
      <c r="G84" s="49"/>
      <c r="H84" s="43"/>
      <c r="I84" s="55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60"/>
      <c r="W84" s="148"/>
    </row>
    <row r="85" spans="1:25" ht="14.25" hidden="1" x14ac:dyDescent="0.2">
      <c r="A85" s="138"/>
      <c r="B85" s="38"/>
      <c r="C85" s="125"/>
      <c r="D85" s="141"/>
      <c r="E85" s="40"/>
      <c r="F85" s="40"/>
      <c r="G85" s="49"/>
      <c r="H85" s="41"/>
      <c r="I85" s="55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60"/>
      <c r="W85" s="148"/>
    </row>
    <row r="86" spans="1:25" ht="14.25" hidden="1" x14ac:dyDescent="0.2">
      <c r="A86" s="137"/>
      <c r="B86" s="38"/>
      <c r="C86" s="124"/>
      <c r="D86" s="140"/>
      <c r="E86" s="40"/>
      <c r="F86" s="51"/>
      <c r="G86" s="49"/>
      <c r="H86" s="41"/>
      <c r="I86" s="55"/>
      <c r="J86" s="41"/>
      <c r="L86" s="41"/>
      <c r="M86" s="41"/>
      <c r="N86" s="41"/>
      <c r="O86" s="41"/>
      <c r="P86" s="41"/>
      <c r="Q86" s="41"/>
      <c r="R86" s="41"/>
      <c r="S86" s="41"/>
      <c r="T86" s="60"/>
      <c r="V86" s="147"/>
      <c r="W86" s="148"/>
    </row>
    <row r="87" spans="1:25" ht="14.25" hidden="1" x14ac:dyDescent="0.2">
      <c r="A87" s="137"/>
      <c r="B87" s="38"/>
      <c r="C87" s="124"/>
      <c r="D87" s="140"/>
      <c r="E87" s="40"/>
      <c r="F87" s="51"/>
      <c r="G87" s="49"/>
      <c r="H87" s="41"/>
      <c r="I87" s="144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60"/>
      <c r="V87" s="148"/>
      <c r="W87" s="147"/>
    </row>
    <row r="88" spans="1:25" ht="14.25" hidden="1" x14ac:dyDescent="0.2">
      <c r="A88" s="115"/>
      <c r="B88" s="38"/>
      <c r="C88" s="125"/>
      <c r="D88" s="131"/>
      <c r="E88" s="40"/>
      <c r="F88" s="40"/>
      <c r="G88" s="49"/>
      <c r="H88" s="41"/>
      <c r="I88" s="55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60"/>
      <c r="V88" s="148"/>
      <c r="W88" s="148"/>
    </row>
    <row r="89" spans="1:25" ht="14.25" hidden="1" x14ac:dyDescent="0.2">
      <c r="A89" s="115"/>
      <c r="B89" s="46"/>
      <c r="C89" s="125"/>
      <c r="D89" s="131"/>
      <c r="E89" s="40"/>
      <c r="F89" s="40"/>
      <c r="G89" s="106"/>
      <c r="H89" s="41"/>
      <c r="I89" s="105"/>
      <c r="J89" s="41"/>
      <c r="L89" s="41"/>
      <c r="M89" s="41"/>
      <c r="N89" s="41"/>
      <c r="O89" s="41"/>
      <c r="P89" s="41"/>
      <c r="Q89" s="41"/>
      <c r="R89" s="41"/>
      <c r="S89" s="41"/>
      <c r="T89" s="60"/>
      <c r="V89" s="148"/>
      <c r="W89" s="148"/>
    </row>
    <row r="90" spans="1:25" ht="14.25" hidden="1" x14ac:dyDescent="0.2">
      <c r="A90" s="115"/>
      <c r="B90" s="46"/>
      <c r="C90" s="125"/>
      <c r="D90" s="131"/>
      <c r="E90" s="40"/>
      <c r="F90" s="40"/>
      <c r="G90" s="49"/>
      <c r="H90" s="41"/>
      <c r="I90" s="55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60"/>
      <c r="V90" s="147"/>
      <c r="W90" s="154"/>
      <c r="X90" s="154"/>
      <c r="Y90" s="154"/>
    </row>
    <row r="91" spans="1:25" ht="14.25" hidden="1" x14ac:dyDescent="0.2">
      <c r="A91" s="115"/>
      <c r="B91" s="38"/>
      <c r="C91" s="125"/>
      <c r="D91" s="131"/>
      <c r="E91" s="40"/>
      <c r="F91" s="40"/>
      <c r="G91" s="49"/>
      <c r="H91" s="41"/>
      <c r="I91" s="55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60"/>
      <c r="V91" s="148"/>
      <c r="W91" s="155"/>
      <c r="X91" s="155"/>
      <c r="Y91" s="155"/>
    </row>
    <row r="92" spans="1:25" ht="14.25" hidden="1" x14ac:dyDescent="0.2">
      <c r="A92" s="115"/>
      <c r="B92" s="46"/>
      <c r="C92" s="125"/>
      <c r="D92" s="131"/>
      <c r="E92" s="40"/>
      <c r="F92" s="40"/>
      <c r="G92" s="49"/>
      <c r="H92" s="41"/>
      <c r="I92" s="55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60"/>
      <c r="V92" s="148"/>
      <c r="W92" s="156"/>
      <c r="X92" s="156"/>
      <c r="Y92" s="156"/>
    </row>
    <row r="93" spans="1:25" ht="14.25" hidden="1" x14ac:dyDescent="0.2">
      <c r="A93" s="115"/>
      <c r="B93" s="38"/>
      <c r="C93" s="125"/>
      <c r="D93" s="131"/>
      <c r="E93" s="39"/>
      <c r="F93" s="40"/>
      <c r="G93" s="49"/>
      <c r="H93" s="41"/>
      <c r="I93" s="55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60"/>
      <c r="V93" s="148"/>
      <c r="W93" s="148"/>
      <c r="X93" s="148"/>
      <c r="Y93" s="148"/>
    </row>
    <row r="94" spans="1:25" hidden="1" x14ac:dyDescent="0.2">
      <c r="A94" s="138"/>
      <c r="B94" s="46"/>
      <c r="C94" s="47"/>
      <c r="D94" s="138"/>
      <c r="E94" s="40"/>
      <c r="F94" s="44"/>
      <c r="G94" s="49"/>
      <c r="H94" s="43"/>
      <c r="I94" s="55"/>
      <c r="J94" s="41"/>
      <c r="K94" s="41"/>
      <c r="L94" s="41"/>
      <c r="M94" s="41"/>
      <c r="N94" s="70"/>
      <c r="O94" s="41"/>
      <c r="P94" s="41"/>
      <c r="Q94" s="41"/>
      <c r="R94" s="41"/>
      <c r="S94" s="41"/>
      <c r="T94" s="60"/>
    </row>
    <row r="95" spans="1:25" hidden="1" x14ac:dyDescent="0.2">
      <c r="A95" s="138"/>
      <c r="B95" s="38"/>
      <c r="C95" s="125"/>
      <c r="D95" s="141"/>
      <c r="E95" s="40"/>
      <c r="F95" s="40"/>
      <c r="G95" s="49"/>
      <c r="H95" s="41"/>
      <c r="I95" s="55"/>
      <c r="J95" s="41"/>
      <c r="K95" s="41"/>
      <c r="L95" s="41"/>
      <c r="M95" s="41"/>
      <c r="N95" s="70"/>
      <c r="O95" s="41"/>
      <c r="P95" s="41"/>
      <c r="Q95" s="41"/>
      <c r="R95" s="41"/>
      <c r="S95" s="41"/>
      <c r="T95" s="60"/>
    </row>
    <row r="96" spans="1:25" hidden="1" x14ac:dyDescent="0.2">
      <c r="A96" s="138"/>
      <c r="B96" s="38"/>
      <c r="C96" s="47"/>
      <c r="D96" s="114"/>
      <c r="E96" s="40"/>
      <c r="F96" s="44"/>
      <c r="G96" s="49"/>
      <c r="H96" s="43"/>
      <c r="I96" s="55"/>
      <c r="J96" s="41"/>
      <c r="K96" s="41"/>
      <c r="L96" s="41"/>
      <c r="M96" s="41"/>
      <c r="N96" s="41"/>
      <c r="O96" s="41"/>
      <c r="P96" s="41"/>
      <c r="Q96" s="113"/>
      <c r="R96" s="41"/>
      <c r="S96" s="41"/>
      <c r="T96" s="60"/>
    </row>
    <row r="97" spans="1:23" hidden="1" x14ac:dyDescent="0.2">
      <c r="A97" s="138"/>
      <c r="B97" s="46"/>
      <c r="C97" s="47"/>
      <c r="D97" s="114"/>
      <c r="E97" s="40"/>
      <c r="F97" s="44"/>
      <c r="G97" s="49"/>
      <c r="H97" s="43"/>
      <c r="I97" s="55"/>
      <c r="J97" s="62"/>
      <c r="K97" s="70"/>
      <c r="L97" s="62"/>
      <c r="M97" s="62"/>
      <c r="N97" s="62"/>
      <c r="O97" s="62"/>
      <c r="P97" s="62"/>
      <c r="Q97" s="41"/>
      <c r="R97" s="62"/>
      <c r="S97" s="62"/>
      <c r="T97" s="60"/>
    </row>
    <row r="98" spans="1:23" hidden="1" x14ac:dyDescent="0.2">
      <c r="A98" s="138"/>
      <c r="B98" s="46"/>
      <c r="C98" s="125"/>
      <c r="D98" s="141"/>
      <c r="E98" s="40"/>
      <c r="F98" s="40"/>
      <c r="G98" s="49"/>
      <c r="H98" s="41"/>
      <c r="I98" s="54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60"/>
    </row>
    <row r="99" spans="1:23" hidden="1" x14ac:dyDescent="0.2">
      <c r="A99" s="138"/>
      <c r="B99" s="38"/>
      <c r="C99" s="125"/>
      <c r="D99" s="141"/>
      <c r="E99" s="40"/>
      <c r="F99" s="40"/>
      <c r="G99" s="49"/>
      <c r="H99" s="41"/>
      <c r="I99" s="54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60"/>
    </row>
    <row r="100" spans="1:23" hidden="1" x14ac:dyDescent="0.2">
      <c r="A100" s="138"/>
      <c r="B100" s="38"/>
      <c r="C100" s="47"/>
      <c r="D100" s="114"/>
      <c r="E100" s="40"/>
      <c r="F100" s="44"/>
      <c r="G100" s="49"/>
      <c r="H100" s="43"/>
      <c r="I100" s="55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60"/>
    </row>
    <row r="101" spans="1:23" hidden="1" x14ac:dyDescent="0.2">
      <c r="A101" s="138"/>
      <c r="B101" s="46"/>
      <c r="C101" s="47"/>
      <c r="D101" s="114"/>
      <c r="E101" s="40"/>
      <c r="F101" s="44"/>
      <c r="G101" s="49"/>
      <c r="H101" s="43"/>
      <c r="I101" s="55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60"/>
    </row>
    <row r="102" spans="1:23" hidden="1" x14ac:dyDescent="0.2">
      <c r="A102" s="138"/>
      <c r="B102" s="38"/>
      <c r="C102" s="125"/>
      <c r="D102" s="141"/>
      <c r="E102" s="40"/>
      <c r="F102" s="40"/>
      <c r="G102" s="49"/>
      <c r="H102" s="41"/>
      <c r="I102" s="55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60"/>
    </row>
    <row r="103" spans="1:23" hidden="1" x14ac:dyDescent="0.2">
      <c r="A103" s="138"/>
      <c r="B103" s="38"/>
      <c r="C103" s="125"/>
      <c r="D103" s="141"/>
      <c r="E103" s="40"/>
      <c r="F103" s="40"/>
      <c r="G103" s="49"/>
      <c r="H103" s="41"/>
      <c r="I103" s="55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60"/>
    </row>
    <row r="104" spans="1:23" hidden="1" x14ac:dyDescent="0.2">
      <c r="A104" s="138"/>
      <c r="B104" s="38"/>
      <c r="C104" s="47"/>
      <c r="D104" s="114"/>
      <c r="E104" s="40"/>
      <c r="F104" s="44"/>
      <c r="G104" s="49"/>
      <c r="H104" s="43"/>
      <c r="I104" s="55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60"/>
    </row>
    <row r="105" spans="1:23" hidden="1" x14ac:dyDescent="0.2">
      <c r="A105" s="138"/>
      <c r="B105" s="46"/>
      <c r="C105" s="47"/>
      <c r="D105" s="114"/>
      <c r="E105" s="40"/>
      <c r="F105" s="44"/>
      <c r="G105" s="49"/>
      <c r="H105" s="43"/>
      <c r="I105" s="55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60"/>
    </row>
    <row r="106" spans="1:23" hidden="1" x14ac:dyDescent="0.2">
      <c r="A106" s="137"/>
      <c r="B106" s="46"/>
      <c r="C106" s="145"/>
      <c r="D106" s="139"/>
      <c r="E106" s="40"/>
      <c r="F106" s="146"/>
      <c r="G106" s="49"/>
      <c r="H106" s="43"/>
      <c r="I106" s="55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60"/>
    </row>
    <row r="107" spans="1:23" hidden="1" x14ac:dyDescent="0.2">
      <c r="A107" s="138"/>
      <c r="B107" s="38"/>
      <c r="C107" s="125"/>
      <c r="D107" s="141"/>
      <c r="E107" s="40"/>
      <c r="F107" s="40"/>
      <c r="G107" s="49"/>
      <c r="H107" s="41"/>
      <c r="I107" s="55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60"/>
    </row>
    <row r="108" spans="1:23" ht="14.25" hidden="1" x14ac:dyDescent="0.2">
      <c r="A108" s="138"/>
      <c r="B108" s="38"/>
      <c r="C108" s="47"/>
      <c r="D108" s="114"/>
      <c r="E108" s="40"/>
      <c r="F108" s="44"/>
      <c r="G108" s="49"/>
      <c r="H108" s="43"/>
      <c r="I108" s="55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60"/>
      <c r="W108" s="147"/>
    </row>
    <row r="109" spans="1:23" ht="14.25" hidden="1" x14ac:dyDescent="0.2">
      <c r="A109" s="138"/>
      <c r="B109" s="46"/>
      <c r="C109" s="47"/>
      <c r="D109" s="114"/>
      <c r="E109" s="40"/>
      <c r="F109" s="44"/>
      <c r="G109" s="49"/>
      <c r="H109" s="43"/>
      <c r="I109" s="55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0"/>
      <c r="W109" s="148"/>
    </row>
    <row r="110" spans="1:23" ht="14.25" hidden="1" x14ac:dyDescent="0.2">
      <c r="A110" s="138"/>
      <c r="B110" s="38"/>
      <c r="C110" s="125"/>
      <c r="D110" s="141"/>
      <c r="E110" s="40"/>
      <c r="F110" s="40"/>
      <c r="G110" s="49"/>
      <c r="H110" s="41"/>
      <c r="I110" s="55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60"/>
      <c r="W110" s="148"/>
    </row>
    <row r="111" spans="1:23" ht="14.25" hidden="1" x14ac:dyDescent="0.2">
      <c r="A111" s="137"/>
      <c r="B111" s="38"/>
      <c r="C111" s="124"/>
      <c r="D111" s="140"/>
      <c r="E111" s="40"/>
      <c r="F111" s="51"/>
      <c r="G111" s="49"/>
      <c r="H111" s="41"/>
      <c r="I111" s="55"/>
      <c r="J111" s="41"/>
      <c r="L111" s="41"/>
      <c r="M111" s="41"/>
      <c r="N111" s="41"/>
      <c r="O111" s="41"/>
      <c r="P111" s="41"/>
      <c r="Q111" s="41"/>
      <c r="R111" s="41"/>
      <c r="S111" s="41"/>
      <c r="T111" s="60"/>
      <c r="V111" s="147"/>
      <c r="W111" s="148"/>
    </row>
    <row r="112" spans="1:23" ht="14.25" hidden="1" x14ac:dyDescent="0.2">
      <c r="A112" s="137"/>
      <c r="B112" s="38"/>
      <c r="C112" s="124"/>
      <c r="D112" s="140"/>
      <c r="E112" s="40"/>
      <c r="F112" s="51"/>
      <c r="G112" s="49"/>
      <c r="H112" s="41"/>
      <c r="I112" s="144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60"/>
      <c r="V112" s="148"/>
      <c r="W112" s="147"/>
    </row>
    <row r="113" spans="1:25" ht="14.25" hidden="1" x14ac:dyDescent="0.2">
      <c r="A113" s="115"/>
      <c r="B113" s="38"/>
      <c r="C113" s="125"/>
      <c r="D113" s="131"/>
      <c r="E113" s="40"/>
      <c r="F113" s="40"/>
      <c r="G113" s="49"/>
      <c r="H113" s="41"/>
      <c r="I113" s="55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60"/>
      <c r="V113" s="148"/>
      <c r="W113" s="148"/>
    </row>
    <row r="114" spans="1:25" ht="14.25" hidden="1" x14ac:dyDescent="0.2">
      <c r="A114" s="115"/>
      <c r="B114" s="46"/>
      <c r="C114" s="125"/>
      <c r="D114" s="131"/>
      <c r="E114" s="40"/>
      <c r="F114" s="40"/>
      <c r="G114" s="106"/>
      <c r="H114" s="41"/>
      <c r="I114" s="105"/>
      <c r="J114" s="41"/>
      <c r="L114" s="41"/>
      <c r="M114" s="41"/>
      <c r="N114" s="41"/>
      <c r="O114" s="41"/>
      <c r="P114" s="41"/>
      <c r="Q114" s="41"/>
      <c r="R114" s="41"/>
      <c r="S114" s="41"/>
      <c r="T114" s="60"/>
      <c r="V114" s="148"/>
      <c r="W114" s="148"/>
    </row>
    <row r="115" spans="1:25" ht="14.25" hidden="1" x14ac:dyDescent="0.2">
      <c r="A115" s="115"/>
      <c r="B115" s="46"/>
      <c r="C115" s="125"/>
      <c r="D115" s="131"/>
      <c r="E115" s="40"/>
      <c r="F115" s="40"/>
      <c r="G115" s="49"/>
      <c r="H115" s="41"/>
      <c r="I115" s="55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60"/>
      <c r="V115" s="147"/>
      <c r="W115" s="154"/>
      <c r="X115" s="154"/>
      <c r="Y115" s="154"/>
    </row>
    <row r="116" spans="1:25" ht="14.25" hidden="1" x14ac:dyDescent="0.2">
      <c r="A116" s="115"/>
      <c r="B116" s="38"/>
      <c r="C116" s="125"/>
      <c r="D116" s="131"/>
      <c r="E116" s="40"/>
      <c r="F116" s="40"/>
      <c r="G116" s="49"/>
      <c r="H116" s="41"/>
      <c r="I116" s="55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60"/>
      <c r="V116" s="148"/>
      <c r="W116" s="155"/>
      <c r="X116" s="155"/>
      <c r="Y116" s="155"/>
    </row>
    <row r="117" spans="1:25" ht="14.25" hidden="1" x14ac:dyDescent="0.2">
      <c r="A117" s="115"/>
      <c r="B117" s="46"/>
      <c r="C117" s="125"/>
      <c r="D117" s="131"/>
      <c r="E117" s="40"/>
      <c r="F117" s="40"/>
      <c r="G117" s="49"/>
      <c r="H117" s="41"/>
      <c r="I117" s="55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60"/>
      <c r="V117" s="148"/>
      <c r="W117" s="156"/>
      <c r="X117" s="156"/>
      <c r="Y117" s="156"/>
    </row>
    <row r="118" spans="1:25" ht="14.25" hidden="1" x14ac:dyDescent="0.2">
      <c r="A118" s="115"/>
      <c r="B118" s="38"/>
      <c r="C118" s="125"/>
      <c r="D118" s="131"/>
      <c r="E118" s="39"/>
      <c r="F118" s="40"/>
      <c r="G118" s="49"/>
      <c r="H118" s="41"/>
      <c r="I118" s="55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60"/>
      <c r="V118" s="148"/>
      <c r="W118" s="148"/>
      <c r="X118" s="148"/>
      <c r="Y118" s="148"/>
    </row>
    <row r="119" spans="1:25" ht="15" thickBot="1" x14ac:dyDescent="0.25">
      <c r="A119" s="117"/>
      <c r="B119" s="67" t="s">
        <v>16</v>
      </c>
      <c r="C119" s="126"/>
      <c r="D119" s="169">
        <f>SUM(D6:D36)</f>
        <v>11722.72</v>
      </c>
      <c r="E119" s="110">
        <f>SUM(E6:E118)</f>
        <v>0</v>
      </c>
      <c r="F119" s="110">
        <f t="shared" ref="F119:T119" si="0">SUM(F6:F118)</f>
        <v>0</v>
      </c>
      <c r="G119" s="110">
        <f t="shared" si="0"/>
        <v>3494.24</v>
      </c>
      <c r="H119" s="110">
        <f t="shared" si="0"/>
        <v>0</v>
      </c>
      <c r="I119" s="110">
        <f t="shared" si="0"/>
        <v>12</v>
      </c>
      <c r="J119" s="110">
        <f t="shared" si="0"/>
        <v>665.27</v>
      </c>
      <c r="K119" s="110">
        <f t="shared" si="0"/>
        <v>390</v>
      </c>
      <c r="L119" s="110">
        <f t="shared" si="0"/>
        <v>120</v>
      </c>
      <c r="M119" s="110">
        <f t="shared" si="0"/>
        <v>0</v>
      </c>
      <c r="N119" s="110">
        <f t="shared" si="0"/>
        <v>2345.11</v>
      </c>
      <c r="O119" s="110">
        <f t="shared" si="0"/>
        <v>160</v>
      </c>
      <c r="P119" s="110">
        <f t="shared" si="0"/>
        <v>0</v>
      </c>
      <c r="Q119" s="110">
        <f t="shared" si="0"/>
        <v>4536.1000000000004</v>
      </c>
      <c r="R119" s="110">
        <f t="shared" si="0"/>
        <v>0</v>
      </c>
      <c r="S119" s="110">
        <f t="shared" si="0"/>
        <v>0</v>
      </c>
      <c r="T119" s="110">
        <f t="shared" si="0"/>
        <v>0</v>
      </c>
      <c r="V119" s="148"/>
      <c r="W119" s="148"/>
      <c r="X119" s="148"/>
      <c r="Y119" s="148"/>
    </row>
    <row r="120" spans="1:25" ht="14.25" x14ac:dyDescent="0.2">
      <c r="V120" s="148"/>
      <c r="W120" s="148"/>
      <c r="X120" s="148"/>
      <c r="Y120" s="148"/>
    </row>
    <row r="121" spans="1:25" ht="14.25" x14ac:dyDescent="0.2">
      <c r="F121" s="2">
        <f>E119+F119</f>
        <v>0</v>
      </c>
      <c r="G121" s="2">
        <f>SUM(G119:T119)</f>
        <v>11722.720000000001</v>
      </c>
      <c r="H121" s="2"/>
      <c r="J121" s="2">
        <f>SUM(G119+I119+J119+K119+O119+Q119+P119)</f>
        <v>9257.61</v>
      </c>
      <c r="P121" s="147"/>
      <c r="V121" s="149"/>
      <c r="W121" s="148"/>
      <c r="X121" s="148"/>
      <c r="Y121" s="148"/>
    </row>
    <row r="122" spans="1:25" ht="14.25" x14ac:dyDescent="0.2">
      <c r="G122" s="3">
        <f>SUM(F6:T118)</f>
        <v>11722.72</v>
      </c>
      <c r="P122" s="148"/>
      <c r="V122" s="3"/>
      <c r="W122" s="157"/>
      <c r="X122" s="157"/>
      <c r="Y122" s="157"/>
    </row>
    <row r="123" spans="1:25" ht="14.25" x14ac:dyDescent="0.2">
      <c r="A123" s="115"/>
      <c r="B123" s="38"/>
      <c r="C123" s="125"/>
      <c r="D123" s="131"/>
      <c r="E123" s="41"/>
      <c r="F123" s="68"/>
      <c r="G123" s="41"/>
      <c r="H123" s="41"/>
      <c r="I123" s="56"/>
      <c r="J123" s="41"/>
      <c r="K123" s="41"/>
      <c r="L123" s="41"/>
      <c r="M123" s="41"/>
      <c r="N123" s="41"/>
      <c r="O123" s="70"/>
      <c r="P123" s="147"/>
      <c r="Q123" s="70"/>
      <c r="R123" s="70"/>
      <c r="W123" s="147"/>
      <c r="X123" s="148"/>
      <c r="Y123" s="147"/>
    </row>
    <row r="124" spans="1:25" ht="14.25" x14ac:dyDescent="0.2">
      <c r="A124" s="115"/>
      <c r="B124" s="38"/>
      <c r="C124" s="125"/>
      <c r="D124" s="131"/>
      <c r="E124" s="41"/>
      <c r="F124" s="68"/>
      <c r="G124" s="41"/>
      <c r="H124" s="41"/>
      <c r="I124" s="41"/>
      <c r="J124" s="41"/>
      <c r="K124" s="41"/>
      <c r="L124" s="41"/>
      <c r="M124" s="41"/>
      <c r="O124" s="41"/>
      <c r="P124" s="41"/>
      <c r="Q124" s="41"/>
      <c r="R124" s="41"/>
      <c r="S124" s="41"/>
      <c r="T124" s="60"/>
      <c r="W124" s="156"/>
      <c r="X124" s="156"/>
      <c r="Y124" s="156"/>
    </row>
    <row r="125" spans="1:25" ht="15" x14ac:dyDescent="0.2">
      <c r="A125" s="119"/>
      <c r="B125" s="42"/>
      <c r="C125" s="127"/>
      <c r="D125" s="132"/>
      <c r="E125" s="48"/>
      <c r="F125" s="43"/>
      <c r="G125" s="43"/>
      <c r="H125" s="43"/>
      <c r="I125" s="43"/>
      <c r="J125" s="43"/>
      <c r="K125" s="43"/>
      <c r="L125" s="43"/>
      <c r="M125" s="43"/>
      <c r="N125" s="43"/>
      <c r="O125" s="71"/>
      <c r="P125" s="43"/>
      <c r="Q125" s="43"/>
      <c r="R125" s="43"/>
      <c r="S125" s="41"/>
      <c r="T125" s="60"/>
      <c r="W125" s="158"/>
      <c r="X125" s="159"/>
      <c r="Y125" s="158"/>
    </row>
    <row r="126" spans="1:25" ht="14.25" x14ac:dyDescent="0.2">
      <c r="A126" s="114"/>
      <c r="B126" s="46"/>
      <c r="C126" s="50"/>
      <c r="D126" s="132"/>
      <c r="E126" s="48"/>
      <c r="F126" s="43"/>
      <c r="G126" s="43"/>
      <c r="H126" s="43"/>
      <c r="I126" s="43"/>
      <c r="J126" s="43"/>
      <c r="K126" s="43"/>
      <c r="L126" s="72"/>
      <c r="M126" s="72"/>
      <c r="N126" s="72"/>
      <c r="O126" s="72"/>
      <c r="P126" s="72"/>
      <c r="Q126" s="72"/>
      <c r="R126" s="72"/>
      <c r="S126" s="41"/>
      <c r="T126" s="60"/>
      <c r="W126" s="156"/>
      <c r="X126" s="156"/>
      <c r="Y126" s="156"/>
    </row>
    <row r="127" spans="1:25" ht="14.25" x14ac:dyDescent="0.2">
      <c r="A127" s="115"/>
      <c r="B127" s="38"/>
      <c r="C127" s="125"/>
      <c r="D127" s="131"/>
      <c r="E127" s="43"/>
      <c r="F127" s="48"/>
      <c r="G127" s="43"/>
      <c r="H127" s="43"/>
      <c r="I127" s="45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60"/>
      <c r="W127" s="156"/>
      <c r="X127" s="156"/>
      <c r="Y127" s="156"/>
    </row>
    <row r="128" spans="1:25" ht="14.25" x14ac:dyDescent="0.2">
      <c r="A128" s="120"/>
      <c r="B128" s="42"/>
      <c r="C128" s="47"/>
      <c r="D128" s="132"/>
      <c r="E128" s="43"/>
      <c r="F128" s="48"/>
      <c r="G128" s="43"/>
      <c r="H128" s="43"/>
      <c r="I128" s="45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74"/>
      <c r="W128" s="148"/>
      <c r="X128" s="148"/>
      <c r="Y128" s="148"/>
    </row>
    <row r="129" spans="1:28" ht="14.25" x14ac:dyDescent="0.2">
      <c r="A129" s="119"/>
      <c r="B129" s="42"/>
      <c r="C129" s="47"/>
      <c r="D129" s="132"/>
      <c r="E129" s="48"/>
      <c r="F129" s="43"/>
      <c r="G129" s="43"/>
      <c r="H129" s="45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74"/>
      <c r="W129" s="148"/>
      <c r="X129" s="148"/>
      <c r="Y129" s="148"/>
    </row>
    <row r="130" spans="1:28" ht="14.25" x14ac:dyDescent="0.2">
      <c r="A130" s="119"/>
      <c r="B130" s="69"/>
      <c r="C130" s="47"/>
      <c r="D130" s="132"/>
      <c r="E130" s="48"/>
      <c r="F130" s="43"/>
      <c r="G130" s="43"/>
      <c r="H130" s="43"/>
      <c r="I130" s="43"/>
      <c r="J130" s="43"/>
      <c r="K130" s="43"/>
      <c r="L130" s="72"/>
      <c r="M130" s="72"/>
      <c r="N130" s="72"/>
      <c r="O130" s="72"/>
      <c r="P130" s="72"/>
      <c r="Q130" s="72"/>
      <c r="R130" s="72"/>
      <c r="S130" s="43"/>
      <c r="T130" s="75"/>
      <c r="W130" s="148"/>
      <c r="X130" s="148"/>
      <c r="Y130" s="148"/>
    </row>
    <row r="131" spans="1:28" ht="14.25" x14ac:dyDescent="0.2">
      <c r="A131" s="119"/>
      <c r="B131" s="42"/>
      <c r="C131" s="47"/>
      <c r="D131" s="132"/>
      <c r="E131" s="48"/>
      <c r="F131" s="43"/>
      <c r="G131" s="43"/>
      <c r="H131" s="43"/>
      <c r="I131" s="45"/>
      <c r="J131" s="43"/>
      <c r="K131" s="43"/>
      <c r="L131" s="43"/>
      <c r="M131" s="43"/>
      <c r="N131" s="43"/>
      <c r="O131" s="71"/>
      <c r="P131" s="43"/>
      <c r="Q131" s="43"/>
      <c r="R131" s="43"/>
      <c r="S131" s="43"/>
      <c r="T131" s="74"/>
      <c r="W131" s="148"/>
      <c r="X131" s="147"/>
      <c r="Y131" s="147"/>
      <c r="Z131" s="3"/>
    </row>
    <row r="132" spans="1:28" ht="14.25" x14ac:dyDescent="0.2">
      <c r="A132" s="120"/>
      <c r="B132" s="42"/>
      <c r="C132" s="47"/>
      <c r="D132" s="132"/>
      <c r="E132" s="43"/>
      <c r="F132" s="48"/>
      <c r="G132" s="43"/>
      <c r="H132" s="43"/>
      <c r="I132" s="43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60"/>
      <c r="W132" s="156"/>
      <c r="X132" s="156"/>
      <c r="Y132" s="156"/>
    </row>
    <row r="133" spans="1:28" ht="15" x14ac:dyDescent="0.2">
      <c r="A133" s="115"/>
      <c r="B133" s="38"/>
      <c r="C133" s="125"/>
      <c r="D133" s="131"/>
      <c r="E133" s="43"/>
      <c r="F133" s="48"/>
      <c r="G133" s="43"/>
      <c r="H133" s="43"/>
      <c r="I133" s="45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74"/>
      <c r="W133" s="159"/>
      <c r="X133" s="158"/>
      <c r="Y133" s="158"/>
      <c r="Z133" s="3"/>
      <c r="AB133" s="3"/>
    </row>
    <row r="134" spans="1:28" ht="14.25" x14ac:dyDescent="0.2">
      <c r="A134" s="115"/>
      <c r="B134" s="38"/>
      <c r="C134" s="125"/>
      <c r="D134" s="131"/>
      <c r="E134" s="43"/>
      <c r="F134" s="48"/>
      <c r="G134" s="43"/>
      <c r="H134" s="43"/>
      <c r="I134" s="45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74"/>
      <c r="W134" s="156"/>
      <c r="X134" s="156"/>
      <c r="Y134" s="156"/>
    </row>
    <row r="135" spans="1:28" ht="15" x14ac:dyDescent="0.2">
      <c r="A135" s="115"/>
      <c r="B135" s="38"/>
      <c r="C135" s="125"/>
      <c r="D135" s="131"/>
      <c r="E135" s="43"/>
      <c r="F135" s="48"/>
      <c r="G135" s="43"/>
      <c r="H135" s="43"/>
      <c r="I135" s="45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74"/>
      <c r="W135" s="158"/>
      <c r="X135" s="158"/>
      <c r="Y135" s="158"/>
    </row>
    <row r="136" spans="1:28" x14ac:dyDescent="0.2">
      <c r="A136" s="115"/>
      <c r="B136" s="38"/>
      <c r="C136" s="125"/>
      <c r="D136" s="131"/>
      <c r="E136" s="43"/>
      <c r="F136" s="48"/>
      <c r="G136" s="43"/>
      <c r="H136" s="43"/>
      <c r="I136" s="43"/>
      <c r="J136" s="43"/>
      <c r="K136" s="43"/>
      <c r="L136" s="43"/>
      <c r="M136" s="43"/>
      <c r="N136" s="73"/>
      <c r="O136" s="43"/>
      <c r="P136" s="43"/>
      <c r="Q136" s="43"/>
      <c r="R136" s="43"/>
      <c r="S136" s="43"/>
      <c r="T136" s="74"/>
    </row>
    <row r="137" spans="1:28" x14ac:dyDescent="0.2">
      <c r="A137" s="115"/>
      <c r="B137" s="46"/>
      <c r="C137" s="125"/>
      <c r="D137" s="131"/>
      <c r="E137" s="48"/>
      <c r="F137" s="48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74"/>
    </row>
    <row r="138" spans="1:28" x14ac:dyDescent="0.2">
      <c r="A138" s="115"/>
      <c r="B138" s="38"/>
      <c r="C138" s="125"/>
      <c r="D138" s="131"/>
      <c r="E138" s="43"/>
      <c r="F138" s="48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74"/>
    </row>
    <row r="139" spans="1:28" ht="15" x14ac:dyDescent="0.2">
      <c r="A139" s="115"/>
      <c r="B139" s="46"/>
      <c r="C139" s="125"/>
      <c r="D139" s="131"/>
      <c r="E139" s="48"/>
      <c r="F139" s="48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74"/>
      <c r="W139" s="158"/>
      <c r="X139" s="159"/>
      <c r="Y139" s="158"/>
    </row>
    <row r="140" spans="1:28" ht="14.25" x14ac:dyDescent="0.2">
      <c r="A140" s="115"/>
      <c r="B140" s="38"/>
      <c r="C140" s="125"/>
      <c r="D140" s="131"/>
      <c r="E140" s="43"/>
      <c r="F140" s="48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74"/>
      <c r="W140" s="156"/>
      <c r="X140" s="156"/>
      <c r="Y140" s="156"/>
    </row>
    <row r="141" spans="1:28" ht="14.25" x14ac:dyDescent="0.2">
      <c r="A141" s="115"/>
      <c r="B141" s="38"/>
      <c r="C141" s="125"/>
      <c r="D141" s="131"/>
      <c r="E141" s="43"/>
      <c r="F141" s="48"/>
      <c r="G141" s="43"/>
      <c r="H141" s="43"/>
      <c r="I141" s="45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74"/>
      <c r="W141" s="156"/>
      <c r="X141" s="156"/>
      <c r="Y141" s="156"/>
    </row>
    <row r="142" spans="1:28" ht="14.25" x14ac:dyDescent="0.2">
      <c r="A142" s="115"/>
      <c r="B142" s="38"/>
      <c r="C142" s="125"/>
      <c r="D142" s="131"/>
      <c r="E142" s="43"/>
      <c r="F142" s="48"/>
      <c r="G142" s="43"/>
      <c r="H142" s="43"/>
      <c r="I142" s="45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74"/>
      <c r="W142" s="148"/>
      <c r="X142" s="148"/>
      <c r="Y142" s="148"/>
    </row>
    <row r="143" spans="1:28" ht="14.25" x14ac:dyDescent="0.2">
      <c r="A143" s="115"/>
      <c r="B143" s="38"/>
      <c r="C143" s="125"/>
      <c r="D143" s="131"/>
      <c r="E143" s="43"/>
      <c r="F143" s="48"/>
      <c r="G143" s="43"/>
      <c r="H143" s="43"/>
      <c r="I143" s="45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74"/>
      <c r="W143" s="148"/>
      <c r="X143" s="148"/>
      <c r="Y143" s="148"/>
    </row>
    <row r="144" spans="1:28" ht="14.25" x14ac:dyDescent="0.2">
      <c r="A144" s="115"/>
      <c r="B144" s="46"/>
      <c r="C144" s="125"/>
      <c r="D144" s="131"/>
      <c r="E144" s="68"/>
      <c r="F144" s="68"/>
      <c r="G144" s="41"/>
      <c r="H144" s="41"/>
      <c r="I144" s="78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60"/>
      <c r="W144" s="148"/>
      <c r="X144" s="148"/>
      <c r="Y144" s="148"/>
    </row>
    <row r="145" spans="1:25" ht="14.25" x14ac:dyDescent="0.2">
      <c r="A145" s="115"/>
      <c r="B145" s="46"/>
      <c r="C145" s="125"/>
      <c r="D145" s="131"/>
      <c r="E145" s="68"/>
      <c r="F145" s="68"/>
      <c r="G145" s="41"/>
      <c r="H145" s="41"/>
      <c r="I145" s="78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60"/>
      <c r="W145" s="148"/>
      <c r="X145" s="147"/>
      <c r="Y145" s="147"/>
    </row>
    <row r="146" spans="1:25" ht="14.25" x14ac:dyDescent="0.2">
      <c r="A146" s="115"/>
      <c r="B146" s="38"/>
      <c r="C146" s="125"/>
      <c r="D146" s="131"/>
      <c r="E146" s="41"/>
      <c r="F146" s="68"/>
      <c r="G146" s="41"/>
      <c r="H146" s="41"/>
      <c r="I146" s="78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60"/>
      <c r="W146" s="156"/>
      <c r="X146" s="156"/>
      <c r="Y146" s="156"/>
    </row>
    <row r="147" spans="1:25" ht="15" x14ac:dyDescent="0.2">
      <c r="A147" s="115"/>
      <c r="B147" s="46"/>
      <c r="C147" s="125"/>
      <c r="D147" s="131"/>
      <c r="E147" s="68"/>
      <c r="F147" s="68"/>
      <c r="G147" s="41"/>
      <c r="H147" s="41"/>
      <c r="I147" s="78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60"/>
      <c r="W147" s="159"/>
      <c r="X147" s="158"/>
      <c r="Y147" s="158"/>
    </row>
    <row r="148" spans="1:25" ht="14.25" x14ac:dyDescent="0.2">
      <c r="A148" s="115"/>
      <c r="B148" s="46"/>
      <c r="C148" s="125"/>
      <c r="D148" s="131"/>
      <c r="E148" s="68"/>
      <c r="F148" s="68"/>
      <c r="G148" s="41"/>
      <c r="H148" s="41"/>
      <c r="I148" s="78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60"/>
      <c r="W148" s="156"/>
      <c r="X148" s="156"/>
      <c r="Y148" s="156"/>
    </row>
    <row r="149" spans="1:25" ht="15" x14ac:dyDescent="0.2">
      <c r="A149" s="116"/>
      <c r="B149" s="38"/>
      <c r="C149" s="124"/>
      <c r="D149" s="130"/>
      <c r="E149" s="76"/>
      <c r="F149" s="77"/>
      <c r="G149" s="41"/>
      <c r="H149" s="41"/>
      <c r="I149" s="78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60"/>
      <c r="W149" s="158"/>
      <c r="X149" s="159"/>
      <c r="Y149" s="158"/>
    </row>
    <row r="150" spans="1:25" x14ac:dyDescent="0.2">
      <c r="A150" s="116"/>
      <c r="B150" s="38"/>
      <c r="C150" s="124"/>
      <c r="D150" s="130"/>
      <c r="E150" s="76"/>
      <c r="F150" s="77"/>
      <c r="G150" s="41"/>
      <c r="H150" s="41"/>
      <c r="I150" s="78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60"/>
    </row>
    <row r="151" spans="1:25" x14ac:dyDescent="0.2">
      <c r="A151" s="116"/>
      <c r="B151" s="38"/>
      <c r="C151" s="124"/>
      <c r="D151" s="130"/>
      <c r="E151" s="76"/>
      <c r="F151" s="77"/>
      <c r="G151" s="41"/>
      <c r="H151" s="41"/>
      <c r="I151" s="78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60"/>
    </row>
    <row r="152" spans="1:25" x14ac:dyDescent="0.2">
      <c r="A152" s="115"/>
      <c r="B152" s="38"/>
      <c r="C152" s="125"/>
      <c r="D152" s="131"/>
      <c r="E152" s="41"/>
      <c r="F152" s="68"/>
      <c r="G152" s="41"/>
      <c r="H152" s="41"/>
      <c r="I152" s="78"/>
      <c r="J152" s="41"/>
      <c r="K152" s="41"/>
      <c r="L152" s="41"/>
      <c r="M152" s="41"/>
      <c r="O152" s="41"/>
      <c r="P152" s="41"/>
      <c r="Q152" s="41"/>
      <c r="R152" s="41"/>
      <c r="S152" s="41"/>
      <c r="T152" s="60"/>
    </row>
    <row r="153" spans="1:25" x14ac:dyDescent="0.2">
      <c r="A153" s="115"/>
      <c r="B153" s="38"/>
      <c r="C153" s="125"/>
      <c r="D153" s="131"/>
      <c r="E153" s="41"/>
      <c r="F153" s="68"/>
      <c r="G153" s="41"/>
      <c r="H153" s="41"/>
      <c r="I153" s="78"/>
      <c r="J153" s="41"/>
      <c r="K153" s="41"/>
      <c r="L153" s="41"/>
      <c r="M153" s="41"/>
      <c r="O153" s="41"/>
      <c r="P153" s="41"/>
      <c r="Q153" s="41"/>
      <c r="R153" s="41"/>
      <c r="S153" s="41"/>
      <c r="T153" s="60"/>
    </row>
    <row r="154" spans="1:25" x14ac:dyDescent="0.2">
      <c r="A154" s="115"/>
      <c r="B154" s="38"/>
      <c r="C154" s="125"/>
      <c r="D154" s="131"/>
      <c r="E154" s="41"/>
      <c r="F154" s="68"/>
      <c r="G154" s="41"/>
      <c r="H154" s="41"/>
      <c r="I154" s="78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60"/>
    </row>
    <row r="155" spans="1:25" x14ac:dyDescent="0.2">
      <c r="A155" s="115"/>
      <c r="B155" s="46"/>
      <c r="C155" s="125"/>
      <c r="D155" s="131"/>
      <c r="E155" s="68"/>
      <c r="F155" s="68"/>
      <c r="G155" s="41"/>
      <c r="H155" s="41"/>
      <c r="I155" s="78"/>
      <c r="J155" s="41"/>
      <c r="K155" s="41"/>
      <c r="L155" s="78"/>
      <c r="M155" s="41"/>
      <c r="N155" s="41"/>
      <c r="O155" s="41"/>
      <c r="P155" s="41"/>
      <c r="Q155" s="41"/>
      <c r="R155" s="41"/>
      <c r="S155" s="41"/>
      <c r="T155" s="60"/>
    </row>
    <row r="156" spans="1:25" x14ac:dyDescent="0.2">
      <c r="A156" s="116"/>
      <c r="B156" s="38"/>
      <c r="C156" s="124"/>
      <c r="D156" s="130"/>
      <c r="E156" s="76"/>
      <c r="F156" s="77"/>
      <c r="G156" s="41"/>
      <c r="H156" s="41"/>
      <c r="I156" s="78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60"/>
    </row>
    <row r="157" spans="1:25" x14ac:dyDescent="0.2">
      <c r="A157" s="115"/>
      <c r="B157" s="38"/>
      <c r="C157" s="125"/>
      <c r="D157" s="131"/>
      <c r="E157" s="41"/>
      <c r="F157" s="68"/>
      <c r="G157" s="41"/>
      <c r="H157" s="41"/>
      <c r="I157" s="79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60"/>
    </row>
    <row r="158" spans="1:25" x14ac:dyDescent="0.2">
      <c r="A158" s="115"/>
      <c r="B158" s="38"/>
      <c r="C158" s="125"/>
      <c r="D158" s="131"/>
      <c r="E158" s="41"/>
      <c r="F158" s="68"/>
      <c r="G158" s="41"/>
      <c r="H158" s="41"/>
      <c r="I158" s="78"/>
      <c r="J158" s="41"/>
      <c r="K158" s="41"/>
      <c r="L158" s="41"/>
      <c r="M158" s="41"/>
      <c r="O158" s="41"/>
      <c r="P158" s="41"/>
      <c r="Q158" s="41"/>
      <c r="R158" s="41"/>
      <c r="S158" s="41"/>
      <c r="T158" s="60"/>
    </row>
    <row r="159" spans="1:25" x14ac:dyDescent="0.2">
      <c r="A159" s="115"/>
      <c r="B159" s="38"/>
      <c r="C159" s="125"/>
      <c r="D159" s="131"/>
      <c r="E159" s="41"/>
      <c r="F159" s="68"/>
      <c r="G159" s="41"/>
      <c r="H159" s="41"/>
      <c r="I159" s="78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60"/>
    </row>
    <row r="160" spans="1:25" x14ac:dyDescent="0.2">
      <c r="A160" s="115"/>
      <c r="B160" s="46"/>
      <c r="C160" s="125"/>
      <c r="D160" s="131"/>
      <c r="E160" s="68"/>
      <c r="F160" s="68"/>
      <c r="G160" s="41"/>
      <c r="H160" s="41"/>
      <c r="I160" s="78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60"/>
    </row>
    <row r="161" spans="1:20" x14ac:dyDescent="0.2">
      <c r="A161" s="115"/>
      <c r="B161" s="46"/>
      <c r="C161" s="125"/>
      <c r="D161" s="131"/>
      <c r="E161" s="68"/>
      <c r="F161" s="68"/>
      <c r="G161" s="41"/>
      <c r="H161" s="41"/>
      <c r="I161" s="78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60"/>
    </row>
    <row r="162" spans="1:20" x14ac:dyDescent="0.2">
      <c r="A162" s="116"/>
      <c r="B162" s="38"/>
      <c r="C162" s="124"/>
      <c r="D162" s="130"/>
      <c r="E162" s="76"/>
      <c r="F162" s="77"/>
      <c r="G162" s="41"/>
      <c r="H162" s="41"/>
      <c r="I162" s="78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60"/>
    </row>
    <row r="163" spans="1:20" x14ac:dyDescent="0.2">
      <c r="A163" s="116"/>
      <c r="B163" s="38"/>
      <c r="C163" s="124"/>
      <c r="D163" s="130"/>
      <c r="E163" s="76"/>
      <c r="F163" s="77"/>
      <c r="G163" s="41"/>
      <c r="H163" s="41"/>
      <c r="I163" s="78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60"/>
    </row>
    <row r="164" spans="1:20" x14ac:dyDescent="0.2">
      <c r="A164" s="116"/>
      <c r="B164" s="38"/>
      <c r="C164" s="124"/>
      <c r="D164" s="130"/>
      <c r="E164" s="76"/>
      <c r="F164" s="77"/>
      <c r="G164" s="41"/>
      <c r="H164" s="41"/>
      <c r="I164" s="78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60"/>
    </row>
    <row r="165" spans="1:20" x14ac:dyDescent="0.2">
      <c r="A165" s="115"/>
      <c r="B165" s="38"/>
      <c r="C165" s="125"/>
      <c r="D165" s="131"/>
      <c r="E165" s="41"/>
      <c r="F165" s="68"/>
      <c r="G165" s="41"/>
      <c r="H165" s="41"/>
      <c r="I165" s="78"/>
      <c r="J165" s="41"/>
      <c r="K165" s="41"/>
      <c r="L165" s="41"/>
      <c r="M165" s="41"/>
      <c r="O165" s="41"/>
      <c r="P165" s="41"/>
      <c r="Q165" s="41"/>
      <c r="R165" s="41"/>
      <c r="S165" s="41"/>
      <c r="T165" s="60"/>
    </row>
    <row r="166" spans="1:20" x14ac:dyDescent="0.2">
      <c r="A166" s="115"/>
      <c r="B166" s="38"/>
      <c r="C166" s="125"/>
      <c r="D166" s="131"/>
      <c r="E166" s="41"/>
      <c r="F166" s="68"/>
      <c r="G166" s="41"/>
      <c r="H166" s="41"/>
      <c r="I166" s="78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60"/>
    </row>
    <row r="167" spans="1:20" x14ac:dyDescent="0.2">
      <c r="A167" s="115"/>
      <c r="B167" s="46"/>
      <c r="C167" s="125"/>
      <c r="D167" s="131"/>
      <c r="E167" s="68"/>
      <c r="F167" s="68"/>
      <c r="G167" s="41"/>
      <c r="H167" s="41"/>
      <c r="I167" s="78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60"/>
    </row>
    <row r="168" spans="1:20" x14ac:dyDescent="0.2">
      <c r="A168" s="115"/>
      <c r="B168" s="46"/>
      <c r="C168" s="125"/>
      <c r="D168" s="131"/>
      <c r="E168" s="68"/>
      <c r="F168" s="68"/>
      <c r="G168" s="41"/>
      <c r="H168" s="41"/>
      <c r="I168" s="78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60"/>
    </row>
    <row r="169" spans="1:20" x14ac:dyDescent="0.2">
      <c r="A169" s="115"/>
      <c r="B169" s="38"/>
      <c r="C169" s="125"/>
      <c r="D169" s="131"/>
      <c r="E169" s="41"/>
      <c r="F169" s="68"/>
      <c r="G169" s="41"/>
      <c r="H169" s="41"/>
      <c r="I169" s="79"/>
      <c r="J169" s="41"/>
      <c r="K169" s="41"/>
      <c r="L169" s="41"/>
      <c r="M169" s="41"/>
      <c r="N169" s="43"/>
      <c r="O169" s="41"/>
      <c r="P169" s="41"/>
      <c r="Q169" s="41"/>
      <c r="R169" s="41"/>
      <c r="S169" s="41"/>
      <c r="T169" s="60"/>
    </row>
    <row r="170" spans="1:20" x14ac:dyDescent="0.2">
      <c r="A170" s="115"/>
      <c r="B170" s="38"/>
      <c r="C170" s="125"/>
      <c r="D170" s="131"/>
      <c r="E170" s="41"/>
      <c r="F170" s="68"/>
      <c r="G170" s="41"/>
      <c r="H170" s="41"/>
      <c r="I170" s="79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60"/>
    </row>
    <row r="171" spans="1:20" x14ac:dyDescent="0.2">
      <c r="A171" s="115"/>
      <c r="B171" s="38"/>
      <c r="C171" s="125"/>
      <c r="D171" s="131"/>
      <c r="E171" s="41"/>
      <c r="F171" s="68"/>
      <c r="G171" s="41"/>
      <c r="H171" s="41"/>
      <c r="I171" s="79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60"/>
    </row>
    <row r="172" spans="1:20" x14ac:dyDescent="0.2">
      <c r="A172" s="115"/>
      <c r="B172" s="38"/>
      <c r="C172" s="125"/>
      <c r="D172" s="131"/>
      <c r="E172" s="41"/>
      <c r="F172" s="68"/>
      <c r="G172" s="41"/>
      <c r="H172" s="41"/>
      <c r="I172" s="78"/>
      <c r="J172" s="41"/>
      <c r="K172" s="41"/>
      <c r="L172" s="41"/>
      <c r="M172" s="41"/>
      <c r="O172" s="41"/>
      <c r="P172" s="41"/>
      <c r="Q172" s="41"/>
      <c r="R172" s="41"/>
      <c r="S172" s="41"/>
      <c r="T172" s="60"/>
    </row>
    <row r="173" spans="1:20" x14ac:dyDescent="0.2">
      <c r="A173" s="115"/>
      <c r="B173" s="46"/>
      <c r="C173" s="125"/>
      <c r="D173" s="131"/>
      <c r="E173" s="68"/>
      <c r="F173" s="68"/>
      <c r="G173" s="41"/>
      <c r="H173" s="41"/>
      <c r="I173" s="78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60"/>
    </row>
    <row r="174" spans="1:20" x14ac:dyDescent="0.2">
      <c r="A174" s="115"/>
      <c r="B174" s="38"/>
      <c r="C174" s="125"/>
      <c r="D174" s="131"/>
      <c r="E174" s="41"/>
      <c r="F174" s="68"/>
      <c r="G174" s="41"/>
      <c r="H174" s="41"/>
      <c r="I174" s="78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60"/>
    </row>
    <row r="175" spans="1:20" x14ac:dyDescent="0.2">
      <c r="A175" s="115"/>
      <c r="B175" s="46"/>
      <c r="C175" s="125"/>
      <c r="D175" s="131"/>
      <c r="E175" s="68"/>
      <c r="F175" s="68"/>
      <c r="G175" s="41"/>
      <c r="H175" s="41"/>
      <c r="I175" s="78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60"/>
    </row>
    <row r="176" spans="1:20" x14ac:dyDescent="0.2">
      <c r="A176" s="115"/>
      <c r="B176" s="38"/>
      <c r="C176" s="125"/>
      <c r="D176" s="131"/>
      <c r="E176" s="41"/>
      <c r="F176" s="68"/>
      <c r="G176" s="41"/>
      <c r="H176" s="41"/>
      <c r="I176" s="78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60"/>
    </row>
    <row r="177" spans="1:20" x14ac:dyDescent="0.2">
      <c r="A177" s="115"/>
      <c r="B177" s="38"/>
      <c r="C177" s="125"/>
      <c r="D177" s="131"/>
      <c r="E177" s="41"/>
      <c r="F177" s="68"/>
      <c r="G177" s="41"/>
      <c r="H177" s="41"/>
      <c r="I177" s="79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60"/>
    </row>
    <row r="178" spans="1:20" x14ac:dyDescent="0.2">
      <c r="A178" s="115"/>
      <c r="B178" s="38"/>
      <c r="C178" s="125"/>
      <c r="D178" s="131"/>
      <c r="E178" s="41"/>
      <c r="F178" s="68"/>
      <c r="G178" s="41"/>
      <c r="H178" s="41"/>
      <c r="I178" s="79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60"/>
    </row>
    <row r="179" spans="1:20" x14ac:dyDescent="0.2">
      <c r="A179" s="115"/>
      <c r="B179" s="38"/>
      <c r="C179" s="125"/>
      <c r="D179" s="131"/>
      <c r="E179" s="41"/>
      <c r="F179" s="68"/>
      <c r="G179" s="41"/>
      <c r="H179" s="41"/>
      <c r="I179" s="79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60"/>
    </row>
  </sheetData>
  <autoFilter ref="A5:BY70" xr:uid="{00000000-0001-0000-0100-000000000000}">
    <sortState xmlns:xlrd2="http://schemas.microsoft.com/office/spreadsheetml/2017/richdata2" ref="A6:BY70">
      <sortCondition ref="C5:C68"/>
    </sortState>
  </autoFilter>
  <sortState xmlns:xlrd2="http://schemas.microsoft.com/office/spreadsheetml/2017/richdata2" ref="A6:T112">
    <sortCondition ref="A6:A112"/>
  </sortState>
  <pageMargins left="0.75" right="0.75" top="1" bottom="1" header="0.5" footer="0.5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2"/>
  <sheetViews>
    <sheetView tabSelected="1" workbookViewId="0">
      <selection activeCell="F22" sqref="F22"/>
    </sheetView>
  </sheetViews>
  <sheetFormatPr defaultRowHeight="12.75" x14ac:dyDescent="0.2"/>
  <cols>
    <col min="2" max="2" width="12.7109375" customWidth="1"/>
    <col min="3" max="3" width="11.7109375" style="3" customWidth="1"/>
    <col min="4" max="4" width="12.42578125" bestFit="1" customWidth="1"/>
    <col min="5" max="5" width="3.28515625" customWidth="1"/>
    <col min="6" max="6" width="14.28515625" customWidth="1"/>
    <col min="7" max="7" width="4.42578125" customWidth="1"/>
    <col min="10" max="10" width="6.5703125" customWidth="1"/>
    <col min="11" max="11" width="4.28515625" customWidth="1"/>
    <col min="12" max="12" width="12.42578125" bestFit="1" customWidth="1"/>
    <col min="13" max="13" width="3.5703125" customWidth="1"/>
    <col min="14" max="14" width="11.42578125" customWidth="1"/>
    <col min="17" max="17" width="9.5703125" bestFit="1" customWidth="1"/>
  </cols>
  <sheetData>
    <row r="1" spans="1:15" ht="15.75" x14ac:dyDescent="0.25">
      <c r="B1" s="4" t="s">
        <v>17</v>
      </c>
      <c r="F1" s="5"/>
      <c r="G1" s="5"/>
      <c r="H1" s="4" t="s">
        <v>109</v>
      </c>
      <c r="L1" s="7"/>
      <c r="N1" s="1"/>
    </row>
    <row r="2" spans="1:15" ht="15.75" x14ac:dyDescent="0.25">
      <c r="C2" s="4"/>
      <c r="D2" s="5"/>
      <c r="E2" s="5"/>
      <c r="F2" s="5"/>
      <c r="G2" s="5"/>
      <c r="H2" s="5"/>
      <c r="L2" s="7"/>
    </row>
    <row r="3" spans="1:15" x14ac:dyDescent="0.2">
      <c r="L3" s="7"/>
    </row>
    <row r="4" spans="1:15" ht="15.75" x14ac:dyDescent="0.25">
      <c r="A4" s="6" t="s">
        <v>32</v>
      </c>
      <c r="C4"/>
      <c r="D4" s="1">
        <v>2025</v>
      </c>
      <c r="E4" s="1"/>
      <c r="F4" s="1">
        <v>2024</v>
      </c>
      <c r="H4" s="6" t="s">
        <v>33</v>
      </c>
      <c r="L4" s="17">
        <v>2025</v>
      </c>
      <c r="N4" s="1">
        <v>2024</v>
      </c>
    </row>
    <row r="5" spans="1:15" x14ac:dyDescent="0.2">
      <c r="A5" t="s">
        <v>34</v>
      </c>
      <c r="D5" s="161">
        <f>Income!G8</f>
        <v>15620</v>
      </c>
      <c r="E5" s="7"/>
      <c r="F5" s="161">
        <v>15615</v>
      </c>
      <c r="G5" s="7"/>
      <c r="H5" t="s">
        <v>35</v>
      </c>
      <c r="L5" s="2">
        <f>Expenditure!G119</f>
        <v>3494.24</v>
      </c>
      <c r="N5" s="3">
        <v>3501.88</v>
      </c>
    </row>
    <row r="6" spans="1:15" x14ac:dyDescent="0.2">
      <c r="B6" s="8"/>
      <c r="D6" s="18"/>
      <c r="E6" s="8"/>
      <c r="F6" s="3"/>
      <c r="H6" t="s">
        <v>36</v>
      </c>
      <c r="L6" s="2"/>
      <c r="N6" s="3"/>
    </row>
    <row r="7" spans="1:15" x14ac:dyDescent="0.2">
      <c r="A7" t="s">
        <v>12</v>
      </c>
      <c r="B7" s="8"/>
      <c r="D7" s="3"/>
      <c r="E7" s="3"/>
      <c r="F7" s="3">
        <v>0</v>
      </c>
      <c r="H7" t="s">
        <v>37</v>
      </c>
      <c r="L7" s="2">
        <f>Expenditure!I119</f>
        <v>12</v>
      </c>
      <c r="N7" s="3">
        <v>12</v>
      </c>
    </row>
    <row r="8" spans="1:15" x14ac:dyDescent="0.2">
      <c r="D8" s="3"/>
      <c r="F8" s="3"/>
      <c r="H8" t="s">
        <v>38</v>
      </c>
      <c r="L8" s="2">
        <f>Expenditure!J119</f>
        <v>665.27</v>
      </c>
      <c r="N8" s="3">
        <v>644.46</v>
      </c>
    </row>
    <row r="9" spans="1:15" ht="12" customHeight="1" x14ac:dyDescent="0.2">
      <c r="A9" s="1" t="s">
        <v>39</v>
      </c>
      <c r="B9" s="8"/>
      <c r="D9" s="3"/>
      <c r="E9" s="3"/>
      <c r="F9" s="3"/>
      <c r="G9" s="7"/>
      <c r="H9" t="str">
        <f>Expenditure!K5</f>
        <v>Equipment repairs &amp; upkeep</v>
      </c>
      <c r="L9" s="2">
        <f>Expenditure!K119</f>
        <v>390</v>
      </c>
      <c r="N9" s="3">
        <v>65</v>
      </c>
    </row>
    <row r="10" spans="1:15" x14ac:dyDescent="0.2">
      <c r="A10" t="s">
        <v>40</v>
      </c>
      <c r="B10" s="8"/>
      <c r="D10" s="3">
        <f>Income!H8</f>
        <v>0</v>
      </c>
      <c r="E10" s="3"/>
      <c r="F10" s="3">
        <v>0</v>
      </c>
      <c r="H10" s="3" t="str">
        <f>Expenditure!Q5</f>
        <v>Premises maintenance/cleaning</v>
      </c>
      <c r="L10" s="2">
        <f>Expenditure!Q119</f>
        <v>4536.1000000000004</v>
      </c>
      <c r="N10" s="3">
        <v>5126.63</v>
      </c>
    </row>
    <row r="11" spans="1:15" x14ac:dyDescent="0.2">
      <c r="A11" t="s">
        <v>11</v>
      </c>
      <c r="B11" s="9"/>
      <c r="D11" s="160">
        <v>0</v>
      </c>
      <c r="E11" s="3"/>
      <c r="F11" s="160">
        <v>0</v>
      </c>
      <c r="H11" t="s">
        <v>53</v>
      </c>
      <c r="L11" s="2">
        <f>Expenditure!L119</f>
        <v>120</v>
      </c>
      <c r="N11" s="3">
        <v>0</v>
      </c>
    </row>
    <row r="12" spans="1:15" x14ac:dyDescent="0.2">
      <c r="A12" t="s">
        <v>14</v>
      </c>
      <c r="B12" s="9"/>
      <c r="D12" s="3">
        <f>Income!N8</f>
        <v>0</v>
      </c>
      <c r="E12" s="3"/>
      <c r="F12" s="3">
        <v>0</v>
      </c>
      <c r="H12" t="s">
        <v>14</v>
      </c>
      <c r="L12" s="2">
        <f>Expenditure!M119</f>
        <v>0</v>
      </c>
      <c r="N12" s="3">
        <v>0</v>
      </c>
    </row>
    <row r="13" spans="1:15" x14ac:dyDescent="0.2">
      <c r="A13" t="s">
        <v>41</v>
      </c>
      <c r="B13" s="9"/>
      <c r="D13" s="3">
        <f>Income!I8</f>
        <v>0</v>
      </c>
      <c r="E13" s="3"/>
      <c r="F13" s="3">
        <v>0</v>
      </c>
      <c r="G13" s="7"/>
      <c r="H13" t="s">
        <v>26</v>
      </c>
      <c r="L13" s="2">
        <f>Expenditure!N119</f>
        <v>2345.11</v>
      </c>
      <c r="N13" s="3">
        <v>3195.4</v>
      </c>
    </row>
    <row r="14" spans="1:15" x14ac:dyDescent="0.2">
      <c r="A14" t="s">
        <v>57</v>
      </c>
      <c r="D14" s="3">
        <f>Income!J8</f>
        <v>0</v>
      </c>
      <c r="F14" s="3">
        <v>0</v>
      </c>
      <c r="G14" s="7"/>
      <c r="H14" t="s">
        <v>42</v>
      </c>
      <c r="L14" s="2">
        <f>Expenditure!R119</f>
        <v>0</v>
      </c>
      <c r="N14" s="3">
        <v>0</v>
      </c>
      <c r="O14" t="s">
        <v>43</v>
      </c>
    </row>
    <row r="15" spans="1:15" x14ac:dyDescent="0.2">
      <c r="B15" s="9"/>
      <c r="D15" s="3"/>
      <c r="E15" s="3"/>
      <c r="F15" s="15"/>
      <c r="G15" s="7"/>
      <c r="H15" t="s">
        <v>44</v>
      </c>
      <c r="L15" s="2">
        <f>Expenditure!P119</f>
        <v>0</v>
      </c>
      <c r="N15" s="3">
        <v>0</v>
      </c>
    </row>
    <row r="16" spans="1:15" x14ac:dyDescent="0.2">
      <c r="D16" s="3"/>
      <c r="F16" s="15"/>
      <c r="G16" s="7"/>
      <c r="H16" t="s">
        <v>30</v>
      </c>
      <c r="L16" s="2">
        <f>Expenditure!R119</f>
        <v>0</v>
      </c>
      <c r="N16" s="3">
        <v>0</v>
      </c>
    </row>
    <row r="17" spans="1:17" x14ac:dyDescent="0.2">
      <c r="B17" s="9"/>
      <c r="D17" s="3"/>
      <c r="E17" s="3"/>
      <c r="F17" s="15"/>
      <c r="G17" s="7"/>
      <c r="H17" t="s">
        <v>31</v>
      </c>
      <c r="L17" s="2">
        <f>Expenditure!S119</f>
        <v>0</v>
      </c>
      <c r="N17" s="3">
        <v>0</v>
      </c>
    </row>
    <row r="18" spans="1:17" x14ac:dyDescent="0.2">
      <c r="B18" s="8"/>
      <c r="D18" s="3"/>
      <c r="E18" s="3"/>
      <c r="F18" s="3"/>
      <c r="G18" s="7"/>
      <c r="H18" t="s">
        <v>59</v>
      </c>
      <c r="L18" s="2">
        <f>Expenditure!H119</f>
        <v>0</v>
      </c>
      <c r="N18" s="3">
        <v>50</v>
      </c>
    </row>
    <row r="19" spans="1:17" ht="13.5" thickBot="1" x14ac:dyDescent="0.25">
      <c r="A19" s="1" t="s">
        <v>45</v>
      </c>
      <c r="B19" s="8"/>
      <c r="D19" s="10">
        <f>SUM(D5:D17)</f>
        <v>15620</v>
      </c>
      <c r="E19" s="11"/>
      <c r="F19" s="10">
        <f>SUM(F5:F17)</f>
        <v>15615</v>
      </c>
      <c r="G19" s="7"/>
      <c r="H19" s="1" t="s">
        <v>46</v>
      </c>
      <c r="L19" s="10">
        <f>SUM(L5:L18)</f>
        <v>11562.720000000001</v>
      </c>
      <c r="N19" s="170">
        <v>12595.37</v>
      </c>
      <c r="O19" s="151"/>
      <c r="Q19" s="150"/>
    </row>
    <row r="20" spans="1:17" ht="13.5" thickTop="1" x14ac:dyDescent="0.2">
      <c r="B20" s="8"/>
      <c r="F20" s="7"/>
      <c r="G20" s="7"/>
      <c r="L20" s="7"/>
    </row>
    <row r="21" spans="1:17" x14ac:dyDescent="0.2">
      <c r="F21" s="7"/>
      <c r="G21" s="7"/>
      <c r="L21" s="7"/>
      <c r="Q21" s="7"/>
    </row>
    <row r="22" spans="1:17" x14ac:dyDescent="0.2">
      <c r="F22" s="7"/>
      <c r="G22" s="7"/>
      <c r="L22" s="7"/>
    </row>
    <row r="23" spans="1:17" x14ac:dyDescent="0.2">
      <c r="A23" s="1" t="s">
        <v>47</v>
      </c>
      <c r="G23" s="7"/>
      <c r="L23" s="9"/>
    </row>
    <row r="24" spans="1:17" x14ac:dyDescent="0.2">
      <c r="D24" s="12"/>
      <c r="E24" s="12"/>
      <c r="F24" s="13"/>
      <c r="L24" s="7"/>
    </row>
    <row r="25" spans="1:17" x14ac:dyDescent="0.2">
      <c r="A25" s="1" t="s">
        <v>52</v>
      </c>
      <c r="C25" s="3" t="s">
        <v>107</v>
      </c>
      <c r="E25" s="7"/>
      <c r="F25" s="7"/>
      <c r="G25" s="13"/>
      <c r="H25" s="1" t="s">
        <v>108</v>
      </c>
      <c r="L25" s="7"/>
    </row>
    <row r="26" spans="1:17" x14ac:dyDescent="0.2">
      <c r="A26" t="s">
        <v>48</v>
      </c>
      <c r="D26" s="20">
        <v>16081.4</v>
      </c>
      <c r="F26" s="7"/>
      <c r="G26" s="7"/>
      <c r="H26" t="s">
        <v>49</v>
      </c>
      <c r="L26" s="20">
        <v>20136.68</v>
      </c>
    </row>
    <row r="27" spans="1:17" x14ac:dyDescent="0.2">
      <c r="D27" s="7"/>
      <c r="F27" s="7"/>
      <c r="G27" s="7"/>
      <c r="L27" s="3"/>
    </row>
    <row r="28" spans="1:17" x14ac:dyDescent="0.2">
      <c r="A28" t="s">
        <v>58</v>
      </c>
      <c r="D28" s="109">
        <f>D19-L19</f>
        <v>4057.2799999999988</v>
      </c>
      <c r="E28" s="3"/>
      <c r="L28" s="3"/>
    </row>
    <row r="29" spans="1:17" x14ac:dyDescent="0.2">
      <c r="L29" s="3"/>
    </row>
    <row r="30" spans="1:17" x14ac:dyDescent="0.2">
      <c r="A30" s="1" t="s">
        <v>50</v>
      </c>
      <c r="D30" s="152">
        <f>SUM(D26:D29)</f>
        <v>20138.68</v>
      </c>
      <c r="E30" s="11"/>
      <c r="H30" s="1" t="s">
        <v>51</v>
      </c>
      <c r="L30" s="20">
        <f>SUM(L26:L29)</f>
        <v>20136.68</v>
      </c>
    </row>
    <row r="32" spans="1:17" x14ac:dyDescent="0.2">
      <c r="D32" s="153"/>
      <c r="F32" s="2"/>
    </row>
    <row r="33" spans="2:13" x14ac:dyDescent="0.2">
      <c r="F33" s="2"/>
      <c r="H33" s="15"/>
      <c r="I33" s="15"/>
      <c r="M33" s="19"/>
    </row>
    <row r="34" spans="2:13" x14ac:dyDescent="0.2">
      <c r="C34"/>
      <c r="G34" s="15"/>
      <c r="M34" s="19"/>
    </row>
    <row r="35" spans="2:13" x14ac:dyDescent="0.2">
      <c r="C35"/>
      <c r="M35" s="19"/>
    </row>
    <row r="36" spans="2:13" x14ac:dyDescent="0.2">
      <c r="C36"/>
      <c r="J36" s="15"/>
      <c r="M36" s="19"/>
    </row>
    <row r="37" spans="2:13" x14ac:dyDescent="0.2">
      <c r="C37"/>
      <c r="J37" s="15"/>
      <c r="M37" s="19"/>
    </row>
    <row r="38" spans="2:13" x14ac:dyDescent="0.2">
      <c r="C38"/>
      <c r="J38" s="15"/>
      <c r="M38" s="19"/>
    </row>
    <row r="39" spans="2:13" x14ac:dyDescent="0.2">
      <c r="C39"/>
      <c r="J39" s="15"/>
      <c r="M39" s="19"/>
    </row>
    <row r="40" spans="2:13" x14ac:dyDescent="0.2">
      <c r="C40"/>
      <c r="J40" s="15"/>
      <c r="M40" s="19"/>
    </row>
    <row r="41" spans="2:13" x14ac:dyDescent="0.2">
      <c r="C41"/>
      <c r="J41" s="15"/>
      <c r="M41" s="19"/>
    </row>
    <row r="42" spans="2:13" x14ac:dyDescent="0.2">
      <c r="B42" s="16"/>
      <c r="C42"/>
      <c r="G42" s="7"/>
    </row>
  </sheetData>
  <pageMargins left="0.64" right="0.63" top="0.56000000000000005" bottom="0.43" header="0.42" footer="0.34"/>
  <pageSetup orientation="landscape" horizontalDpi="200" verticalDpi="200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AF917757-A9EF-44EA-9438-33C0E0EC0B6D}"/>
</file>

<file path=customXml/itemProps2.xml><?xml version="1.0" encoding="utf-8"?>
<ds:datastoreItem xmlns:ds="http://schemas.openxmlformats.org/officeDocument/2006/customXml" ds:itemID="{04A81B8C-273B-4545-A9C8-672C032E8819}"/>
</file>

<file path=customXml/itemProps3.xml><?xml version="1.0" encoding="utf-8"?>
<ds:datastoreItem xmlns:ds="http://schemas.openxmlformats.org/officeDocument/2006/customXml" ds:itemID="{05862AFC-72C5-4A76-8521-80B6293F8C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</vt:lpstr>
      <vt:lpstr>Expenditure</vt:lpstr>
      <vt:lpstr>I&amp;E 24-25</vt:lpstr>
    </vt:vector>
  </TitlesOfParts>
  <Manager/>
  <Company>CVS Network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CVS Network</dc:creator>
  <cp:keywords/>
  <dc:description/>
  <cp:lastModifiedBy>Paul Kerr</cp:lastModifiedBy>
  <cp:revision>1</cp:revision>
  <dcterms:created xsi:type="dcterms:W3CDTF">2009-08-26T08:35:07Z</dcterms:created>
  <dcterms:modified xsi:type="dcterms:W3CDTF">2026-05-27T16:35:43Z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1033-10.1.0.5674</vt:lpwstr>
  </property>
  <property fmtid="{D5CDD505-2E9C-101B-9397-08002B2CF9AE}" pid="3" name="KSOReadingLayout">
    <vt:bool>true</vt:bool>
  </property>
  <property fmtid="{D5CDD505-2E9C-101B-9397-08002B2CF9AE}" pid="4" name="ContentTypeId">
    <vt:lpwstr>0x010100CD04853568B40F4E8366B3070197220F</vt:lpwstr>
  </property>
</Properties>
</file>