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docProps/core.xml" ContentType="application/vnd.openxmlformats-package.core-properties+xml"/>
  <Override PartName="/xl/calcChain.xml" ContentType="application/vnd.openxmlformats-officedocument.spreadsheetml.calcChain+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419"/>
  <workbookPr/>
  <mc:AlternateContent xmlns:mc="http://schemas.openxmlformats.org/markup-compatibility/2006">
    <mc:Choice Requires="x15">
      <x15ac:absPath xmlns:x15ac="http://schemas.microsoft.com/office/spreadsheetml/2010/11/ac" url="/Users/alasdairmackie/Desktop/BVH/2025-26/"/>
    </mc:Choice>
  </mc:AlternateContent>
  <xr:revisionPtr revIDLastSave="0" documentId="13_ncr:1_{089F0571-6BDB-E84E-BBA7-33EF2BDC104D}" xr6:coauthVersionLast="47" xr6:coauthVersionMax="47" xr10:uidLastSave="{00000000-0000-0000-0000-000000000000}"/>
  <bookViews>
    <workbookView xWindow="0" yWindow="600" windowWidth="44800" windowHeight="22820" activeTab="8" xr2:uid="{00000000-000D-0000-FFFF-FFFF00000000}"/>
  </bookViews>
  <sheets>
    <sheet name="cover page" sheetId="1" r:id="rId1"/>
    <sheet name="Info" sheetId="2" r:id="rId2"/>
    <sheet name="trustee report" sheetId="3" r:id="rId3"/>
    <sheet name="financial review" sheetId="4" r:id="rId4"/>
    <sheet name="Sheet1" sheetId="10" r:id="rId5"/>
    <sheet name="financial activities" sheetId="5" r:id="rId6"/>
    <sheet name="funds reconciliation" sheetId="6" r:id="rId7"/>
    <sheet name="notes I.5" sheetId="7" r:id="rId8"/>
    <sheet name="notes 6.9" sheetId="8" r:id="rId9"/>
  </sheets>
  <definedNames>
    <definedName name="Bookmark" localSheetId="2">'trustee report'!#REF!</definedName>
    <definedName name="_xlnm.Print_Area" localSheetId="5">'financial activities'!$A$1:$G$29</definedName>
    <definedName name="_xlnm.Print_Area" localSheetId="3">'financial review'!$A$1:$A$25</definedName>
    <definedName name="_xlnm.Print_Area" localSheetId="6">'funds reconciliation'!$A$1:$E$40</definedName>
    <definedName name="_xlnm.Print_Area" localSheetId="8">'notes 6.9'!$A$1:$E$53</definedName>
    <definedName name="_xlnm.Print_Area" localSheetId="7">'notes I.5'!$A$2:$D$38</definedName>
    <definedName name="_xlnm.Print_Area" localSheetId="2">'trustee report'!$A$1:$A$13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6" i="8" l="1"/>
  <c r="C23" i="7"/>
  <c r="C32" i="7"/>
  <c r="D32" i="7"/>
  <c r="D45" i="8"/>
  <c r="D23" i="7"/>
  <c r="E18" i="6"/>
  <c r="G25" i="5"/>
  <c r="G27" i="5" s="1"/>
  <c r="G16" i="5"/>
  <c r="E45" i="8"/>
  <c r="E26" i="8"/>
  <c r="D25" i="5" l="1"/>
  <c r="E25" i="5" l="1"/>
  <c r="E16" i="5"/>
  <c r="D16" i="5" l="1"/>
  <c r="E17" i="5" l="1"/>
  <c r="E26" i="5" l="1"/>
  <c r="C18" i="6" l="1"/>
  <c r="B18" i="6" l="1"/>
</calcChain>
</file>

<file path=xl/sharedStrings.xml><?xml version="1.0" encoding="utf-8"?>
<sst xmlns="http://schemas.openxmlformats.org/spreadsheetml/2006/main" count="180" uniqueCount="164">
  <si>
    <t>Legal and Administrative Information</t>
  </si>
  <si>
    <t>ADDRESS:</t>
  </si>
  <si>
    <t>Cupar</t>
  </si>
  <si>
    <t>Fife</t>
  </si>
  <si>
    <t>KY15 5UG</t>
  </si>
  <si>
    <t>TRUSTEES:</t>
  </si>
  <si>
    <t>Douglas N Kinnear</t>
  </si>
  <si>
    <t>MANAGEMENT COMMITTEE:</t>
  </si>
  <si>
    <t>CHARITY NUMBER:</t>
  </si>
  <si>
    <t>BANKERS:</t>
  </si>
  <si>
    <t>Bank of Scotland</t>
  </si>
  <si>
    <t>STRUCTURE, GOVERNANCE AND MANAGEMENT</t>
  </si>
  <si>
    <t>OBJECTIVES AND ACTIVITIES</t>
  </si>
  <si>
    <t>ACHIEVEMENTS AND PERFORMANCE</t>
  </si>
  <si>
    <t>FINANCIAL REVIEW</t>
  </si>
  <si>
    <t>The charity has no current liabilities.</t>
  </si>
  <si>
    <t>INDEPENDENT EXAMINATION</t>
  </si>
  <si>
    <t xml:space="preserve">These accounts will be examined independently within the next nine months and a copy forwarded to the Office of the Scottish Charity Regulator. </t>
  </si>
  <si>
    <t>Trustee</t>
  </si>
  <si>
    <t>Unrestricted</t>
  </si>
  <si>
    <t>Restricted</t>
  </si>
  <si>
    <t>Total</t>
  </si>
  <si>
    <t>Note</t>
  </si>
  <si>
    <t>Funds</t>
  </si>
  <si>
    <t>Income</t>
  </si>
  <si>
    <t>Voluntary Receipts</t>
  </si>
  <si>
    <t>Donations</t>
  </si>
  <si>
    <t>Hall Hire</t>
  </si>
  <si>
    <t>Grants</t>
  </si>
  <si>
    <t>Fundraising</t>
  </si>
  <si>
    <t>Expenditure</t>
  </si>
  <si>
    <t>Charitable Activities</t>
  </si>
  <si>
    <t>Governance</t>
  </si>
  <si>
    <t>Cash at Bank and In Hand</t>
  </si>
  <si>
    <t>Surplus/(Deficit) for year</t>
  </si>
  <si>
    <t>Bank and Cash Balances:</t>
  </si>
  <si>
    <t>Current Account</t>
  </si>
  <si>
    <t>Cash in hand</t>
  </si>
  <si>
    <t>Liabilities</t>
  </si>
  <si>
    <t>The notes on pages 6 to 7 form an integral part of these accounts.</t>
  </si>
  <si>
    <t>RESERVES</t>
  </si>
  <si>
    <t>Derek Nicholson</t>
  </si>
  <si>
    <t>Village Hall Friends</t>
  </si>
  <si>
    <t>Surplus (-deficit) for the year</t>
  </si>
  <si>
    <t>The accounts have been prepared on a Receipts &amp; Payments basis, following guidance laid out by the Office of the Scottish Charity Regulator (OSCR), and will be independently examined before being submitted to the OSCR, according to the requirements of The Charities and Trustee Investment (Scotland) Act 2005 and the Charities Accounts (Scotland) Regulations 2006.</t>
  </si>
  <si>
    <t>Fife Voluntary Action, Volunteer House, Crossgate, Cupar act as independent examiner to the Trust’s accounts.</t>
  </si>
  <si>
    <t>Nature and purpose of funds</t>
  </si>
  <si>
    <t>Unrestricted funds are those that may be used at the discretion of the management committee. Restricted funds may only be used for a specific purpose.  All receipts were to the unrestricted fund.</t>
  </si>
  <si>
    <t>All income and expenditure is dealt with through the Statement of Financial Activities. Charitable expenditure comprises those costs associated with carrying out the charity’s objectives.  Governance costs comprise those costs incurred in the governance of the charity and its assets and are associated with meeting constitutional and statutory requirements.</t>
  </si>
  <si>
    <t>Income from grants</t>
  </si>
  <si>
    <t>Fife Council – annual recurring grant</t>
  </si>
  <si>
    <t>Total income from grants</t>
  </si>
  <si>
    <t>Income from donations</t>
  </si>
  <si>
    <t>Total income from donations</t>
  </si>
  <si>
    <t>Income from Hall Hires</t>
  </si>
  <si>
    <t>Accounting Policies</t>
  </si>
  <si>
    <t xml:space="preserve">Treasurer </t>
  </si>
  <si>
    <t>Fundraising activities</t>
  </si>
  <si>
    <t>Income from fundraising activities</t>
  </si>
  <si>
    <t>Expenditure on fundraising activities</t>
  </si>
  <si>
    <t>Quiz Night</t>
  </si>
  <si>
    <t>Film Nights</t>
  </si>
  <si>
    <t>Produce Show</t>
  </si>
  <si>
    <t>Murder Mystery</t>
  </si>
  <si>
    <t>Expenditure on charitable activities</t>
  </si>
  <si>
    <t>Heat &amp; light</t>
  </si>
  <si>
    <t>Insurance</t>
  </si>
  <si>
    <t>Expenses associated with putting on free events</t>
  </si>
  <si>
    <t>Staff costs</t>
  </si>
  <si>
    <t>Governance costs</t>
  </si>
  <si>
    <t>TOTALS</t>
  </si>
  <si>
    <t>Blebocraigs Village Hall 2000 Trust</t>
  </si>
  <si>
    <t>Blebocraigs Village Hall</t>
  </si>
  <si>
    <t>Blebocraigs</t>
  </si>
  <si>
    <t>EasyFundraising</t>
  </si>
  <si>
    <t>Fundraising Events</t>
  </si>
  <si>
    <t>Apple Pressing</t>
  </si>
  <si>
    <t>Craft &amp; Chatter</t>
  </si>
  <si>
    <t>Surplus from fundraising</t>
  </si>
  <si>
    <t>Yoga classes</t>
  </si>
  <si>
    <t>Pilates classes</t>
  </si>
  <si>
    <t>Total income from hall hires</t>
  </si>
  <si>
    <t>Rebecca Trengove</t>
  </si>
  <si>
    <t>Anne Findlay</t>
  </si>
  <si>
    <t>Private bookings</t>
  </si>
  <si>
    <t>Pilates coffee</t>
  </si>
  <si>
    <t>Miscellaneous expenditure</t>
  </si>
  <si>
    <t>Alasdair Mackie</t>
  </si>
  <si>
    <t>EasyFundraising &amp; Amazon Smile</t>
  </si>
  <si>
    <t>Tbox</t>
  </si>
  <si>
    <t>Supper Talks/Talks</t>
  </si>
  <si>
    <t>Repairs and maintenance - General</t>
  </si>
  <si>
    <t>Repairs and maintenance - Hall upgrade</t>
  </si>
  <si>
    <t>Small Capital Items - General</t>
  </si>
  <si>
    <t>Small Capital Items - Hall upgrade</t>
  </si>
  <si>
    <t>Ruth Forsyth (Secretary)</t>
  </si>
  <si>
    <t>Shakespeare classes</t>
  </si>
  <si>
    <t>Village Hall Friends Gift Aid</t>
  </si>
  <si>
    <t>Website</t>
  </si>
  <si>
    <t>Repairs and maintenance - Health &amp; Safety</t>
  </si>
  <si>
    <t>Small Capital Items - Health &amp; Safety</t>
  </si>
  <si>
    <t>Village Hall Friends &amp; Gift Aid</t>
  </si>
  <si>
    <t>Wreath Classes</t>
  </si>
  <si>
    <t>Silent movie</t>
  </si>
  <si>
    <t>Country and Western evening</t>
  </si>
  <si>
    <t>Repairs and maintenance - Horticulture</t>
  </si>
  <si>
    <t>Repairs and maintenance -Inspiring Scotland</t>
  </si>
  <si>
    <t>Drew Park</t>
  </si>
  <si>
    <t>Marjory Park</t>
  </si>
  <si>
    <t>Open Gardens/Garden Walk&amp;Studios</t>
  </si>
  <si>
    <t>Val Brown</t>
  </si>
  <si>
    <t>60s/70s night [cancelled]</t>
  </si>
  <si>
    <t>Burns Supper</t>
  </si>
  <si>
    <t>Mary Freedman</t>
  </si>
  <si>
    <t>Helen Connell</t>
  </si>
  <si>
    <t>Gordon Colquhoun</t>
  </si>
  <si>
    <t>Jenny Evetts (Chair)</t>
  </si>
  <si>
    <t>Simon Evans</t>
  </si>
  <si>
    <t xml:space="preserve">PLANS FOR THE FUTURE </t>
  </si>
  <si>
    <t>The objective of the Charity is to hold the Trust property and Trust funds to secure benefits for Blebocraigs Village Hall and the inhabitants of the village of Blebo Craigs and surrounding district.</t>
  </si>
  <si>
    <t>REPORT of the TRUSTEES</t>
  </si>
  <si>
    <t>Alasdair Mackie (Treasurer)</t>
  </si>
  <si>
    <t xml:space="preserve">The Blebocraigs Village Hall 2000 Trust was set up under a Deed of Trust dated 1st March 2000; registered on 30th March 2000.  The Trustees have delegated the management of the Trust and the Trust funds to a Management Committee.  Committee members are elected at the Annual General Meeting. The Management Committee meets at intervals throughout the year.                                                             </t>
  </si>
  <si>
    <t>Community Council - for Storytelling at Craft Event</t>
  </si>
  <si>
    <t>Village Hall Donations including anonymous</t>
  </si>
  <si>
    <t>Craft Bazaar/Craft Coffee morning</t>
  </si>
  <si>
    <t>Film 'In Scotland'</t>
  </si>
  <si>
    <t>Book Sale</t>
  </si>
  <si>
    <t>2025</t>
  </si>
  <si>
    <t>Grant - storytelling SK</t>
  </si>
  <si>
    <t>None</t>
  </si>
  <si>
    <t>Repairs and maintenance - Window Cleaner</t>
  </si>
  <si>
    <t xml:space="preserve">ANNUAL REPORT </t>
  </si>
  <si>
    <t>Mary-Frances Morris</t>
  </si>
  <si>
    <t>Charity Number: SC001396</t>
  </si>
  <si>
    <t>For the year ended 31 March 2026</t>
  </si>
  <si>
    <t>SC001396</t>
  </si>
  <si>
    <t>The Trustees present the Annual Report with the financial statements of The Blebocraigs Village Hall 2000 Trust for the year ended 31 March 2026.</t>
  </si>
  <si>
    <t>Statement of Financial Activities for Year Ended 31 March 2026</t>
  </si>
  <si>
    <t>Suzie Rice</t>
  </si>
  <si>
    <r>
      <t xml:space="preserve">Presented by the Management Committee </t>
    </r>
    <r>
      <rPr>
        <sz val="12"/>
        <rFont val="Calibri"/>
        <family val="2"/>
        <scheme val="minor"/>
      </rPr>
      <t xml:space="preserve">on the 27th April 2026 </t>
    </r>
    <r>
      <rPr>
        <sz val="12"/>
        <color theme="1"/>
        <rFont val="Calibri"/>
        <family val="2"/>
        <scheme val="minor"/>
      </rPr>
      <t>and signed by</t>
    </r>
  </si>
  <si>
    <r>
      <t xml:space="preserve">Approved by the Trustees on </t>
    </r>
    <r>
      <rPr>
        <sz val="12"/>
        <rFont val="Calibri"/>
        <family val="2"/>
        <scheme val="minor"/>
      </rPr>
      <t xml:space="preserve">the 27th April 2026 </t>
    </r>
    <r>
      <rPr>
        <sz val="12"/>
        <color theme="1"/>
        <rFont val="Calibri"/>
        <family val="2"/>
        <scheme val="minor"/>
      </rPr>
      <t>and signed on their behalf by</t>
    </r>
  </si>
  <si>
    <t>2026</t>
  </si>
  <si>
    <r>
      <t xml:space="preserve">Cash held at the Bank and in hand as at 31 March 2026 amounted to </t>
    </r>
    <r>
      <rPr>
        <sz val="12"/>
        <color theme="1"/>
        <rFont val="Calibri (Body)"/>
      </rPr>
      <t xml:space="preserve">£22,042.79 </t>
    </r>
    <r>
      <rPr>
        <sz val="12"/>
        <color theme="1"/>
        <rFont val="Calibri"/>
        <family val="2"/>
        <scheme val="minor"/>
      </rPr>
      <t xml:space="preserve">(2025: £20,380.94).   There was a net gain of funds of </t>
    </r>
    <r>
      <rPr>
        <sz val="12"/>
        <color theme="1"/>
        <rFont val="Calibri (Body)"/>
      </rPr>
      <t xml:space="preserve">£1,661.85 </t>
    </r>
    <r>
      <rPr>
        <sz val="12"/>
        <color theme="1"/>
        <rFont val="Calibri"/>
        <family val="2"/>
        <scheme val="minor"/>
      </rPr>
      <t xml:space="preserve">(2025: loss £1,153.33) and a balance of </t>
    </r>
    <r>
      <rPr>
        <sz val="12"/>
        <color theme="1"/>
        <rFont val="Calibri (Body)"/>
      </rPr>
      <t>£0.00</t>
    </r>
    <r>
      <rPr>
        <sz val="12"/>
        <color theme="1"/>
        <rFont val="Calibri"/>
        <family val="2"/>
        <scheme val="minor"/>
      </rPr>
      <t xml:space="preserve"> in the restricted funds (2025: £460.50).</t>
    </r>
  </si>
  <si>
    <r>
      <t>The main sources of income remain Fundraising Events, Village Hall Friends and Hire of the Hall. We are grateful to have received the annual Recurring Grant of £209.00 from Fife Council. The total income for the year amounted to £8,450.97</t>
    </r>
    <r>
      <rPr>
        <sz val="12"/>
        <color theme="1"/>
        <rFont val="Calibri (Body)"/>
      </rPr>
      <t xml:space="preserve"> </t>
    </r>
    <r>
      <rPr>
        <sz val="12"/>
        <color theme="1"/>
        <rFont val="Calibri"/>
        <family val="2"/>
        <scheme val="minor"/>
      </rPr>
      <t xml:space="preserve">(2025: £9,186.26).    </t>
    </r>
  </si>
  <si>
    <r>
      <t xml:space="preserve">Accumulated funds and cash on deposit/in hand are held at such a level as the Committee considers necessary to meet the objectives of the Trust.  At the end of the year reserves were </t>
    </r>
    <r>
      <rPr>
        <sz val="12"/>
        <color theme="1"/>
        <rFont val="Calibri (Body)"/>
      </rPr>
      <t xml:space="preserve">£22,042.79 </t>
    </r>
    <r>
      <rPr>
        <sz val="12"/>
        <color theme="1"/>
        <rFont val="Calibri"/>
        <family val="2"/>
        <scheme val="minor"/>
      </rPr>
      <t>(2025: £20,380.94) with £0.00 in the restricted fund. Unrestricted funds are those that may be used at the discretion of the management committee, whilst restricted funds may be used for a specific stated purpose.</t>
    </r>
  </si>
  <si>
    <t>Many of our usual activities will continue, including use of the Hall for classes and Village events. We will hold an Open Gardens (Scotland Scheme) on the 31st May. This has proved a popular event; a number of visitors coming some distance to view. More talks in the Hall are planned and a 'pop-up' Thai meal being arranged. We will continue to try to attract a wider range of Blebo Craigs citizens, although ultimately, they may not need what we have to offer. The two winter soup lunches proved popular and will continue as charitable fund-raising events as well providing a social focus for the Village. We will seek to explore other possible activities.</t>
  </si>
  <si>
    <r>
      <t xml:space="preserve">The report was approved by the Trustees on the </t>
    </r>
    <r>
      <rPr>
        <sz val="12"/>
        <color theme="1"/>
        <rFont val="Calibri (Body)"/>
      </rPr>
      <t>27th April 2026</t>
    </r>
    <r>
      <rPr>
        <sz val="12"/>
        <color theme="1"/>
        <rFont val="Calibri"/>
        <family val="2"/>
        <scheme val="minor"/>
      </rPr>
      <t xml:space="preserve"> and signed on their behalf by </t>
    </r>
  </si>
  <si>
    <t>As at 1 April 2025</t>
  </si>
  <si>
    <t>As at 31 March 2026</t>
  </si>
  <si>
    <t>Funds Reconciliation for Year Ended 31 March 2026</t>
  </si>
  <si>
    <t>No member of the management committee received any remuneration or expenses in 2025 or 2026</t>
  </si>
  <si>
    <t>FVA (inspecting financial report &amp; accounts)/Reg. mail to OSCR</t>
  </si>
  <si>
    <t>Equipment</t>
  </si>
  <si>
    <t>* Three years retrospective claim</t>
  </si>
  <si>
    <t>Our major events this year have been the Craft and Produce Show in August and the Burns Supper in January.   We have also enjoyed a Music Night with Family Ties, a Christmas Concert, Apple pressing Saturday and a New Year Walk with refreshments afterwards. We have held soup lunches, a Silent Film Night and a well-attended talk on Kayaking Scotland’s Castle Islands.   There was a Murder Mystery performance which then went on tour.  Regular classes have been held - pilates, two separate yoga groups and Shakespeare.  The Hall has been used by private individuals and the Community Council. Sadly the Post Office has closed, a definite loss to the village.</t>
  </si>
  <si>
    <t>CHARITABLE ACTIVITIES</t>
  </si>
  <si>
    <t>We continue to support the Cupar Food Bank with the proceeds of the Soup Lunches. £291.58 was donated during the year and a further £160.00 pledged for the forthcoming financial year</t>
  </si>
  <si>
    <t>Notes to the Financial Statements for the Year Ended 31 March 2026</t>
  </si>
  <si>
    <t>1, Queen's Gardens</t>
  </si>
  <si>
    <t>St Andrews</t>
  </si>
  <si>
    <t>KY16 9TD</t>
  </si>
  <si>
    <t>NB Now closed - January 2026</t>
  </si>
  <si>
    <t xml:space="preserve">    1170.45*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</si>
</sst>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_ ;[Red]\-#,##0.00\ "/>
    <numFmt numFmtId="165" formatCode="0_ ;[Red]\-0\ "/>
  </numFmts>
  <fonts count="39"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b/>
      <sz val="14"/>
      <color theme="1"/>
      <name val="Calibri"/>
      <family val="2"/>
      <scheme val="minor"/>
    </font>
    <font>
      <sz val="12"/>
      <color theme="1"/>
      <name val="Calibri"/>
      <family val="2"/>
      <scheme val="minor"/>
    </font>
    <font>
      <b/>
      <sz val="12"/>
      <color theme="1"/>
      <name val="Calibri"/>
      <family val="2"/>
      <scheme val="minor"/>
    </font>
    <font>
      <sz val="12"/>
      <name val="Calibri"/>
      <family val="2"/>
      <scheme val="minor"/>
    </font>
    <font>
      <sz val="8"/>
      <color theme="1"/>
      <name val="Calibri"/>
      <family val="2"/>
      <scheme val="minor"/>
    </font>
    <font>
      <b/>
      <sz val="8"/>
      <color theme="1"/>
      <name val="Calibri"/>
      <family val="2"/>
      <scheme val="minor"/>
    </font>
    <font>
      <sz val="9"/>
      <color theme="1"/>
      <name val="Calibri"/>
      <family val="2"/>
      <scheme val="minor"/>
    </font>
    <font>
      <b/>
      <sz val="9"/>
      <color theme="1"/>
      <name val="Calibri"/>
      <family val="2"/>
      <scheme val="minor"/>
    </font>
    <font>
      <sz val="8"/>
      <name val="Calibri"/>
      <family val="2"/>
      <scheme val="minor"/>
    </font>
    <font>
      <sz val="12"/>
      <color rgb="FFFF0000"/>
      <name val="Calibri"/>
      <family val="2"/>
      <scheme val="minor"/>
    </font>
    <font>
      <sz val="12"/>
      <color theme="1"/>
      <name val="Calibri (Body)"/>
    </font>
    <font>
      <b/>
      <sz val="12"/>
      <color rgb="FFFF0000"/>
      <name val="Calibri"/>
      <family val="2"/>
      <scheme val="minor"/>
    </font>
    <font>
      <b/>
      <sz val="12"/>
      <color theme="1"/>
      <name val="Calibri (Body)"/>
    </font>
  </fonts>
  <fills count="3">
    <fill>
      <patternFill patternType="none"/>
    </fill>
    <fill>
      <patternFill patternType="gray125"/>
    </fill>
    <fill>
      <patternFill patternType="solid">
        <fgColor theme="0"/>
        <bgColor indexed="64"/>
      </patternFill>
    </fill>
  </fills>
  <borders count="2">
    <border>
      <left/>
      <right/>
      <top/>
      <bottom/>
      <diagonal/>
    </border>
    <border>
      <left/>
      <right/>
      <top style="thin">
        <color indexed="64"/>
      </top>
      <bottom style="double">
        <color indexed="64"/>
      </bottom>
      <diagonal/>
    </border>
  </borders>
  <cellStyleXfs count="1">
    <xf numFmtId="0" fontId="0" fillId="0" borderId="0"/>
  </cellStyleXfs>
  <cellXfs count="103">
    <xf numFmtId="0" fontId="0" fillId="0" borderId="0" xfId="0"/>
    <xf numFmtId="0" fontId="26" fillId="0" borderId="0" xfId="0" applyFont="1" applyAlignment="1">
      <alignment horizontal="center" vertical="center"/>
    </xf>
    <xf numFmtId="0" fontId="27" fillId="0" borderId="0" xfId="0" applyFont="1"/>
    <xf numFmtId="0" fontId="28" fillId="0" borderId="0" xfId="0" applyFont="1"/>
    <xf numFmtId="0" fontId="27" fillId="0" borderId="0" xfId="0" applyFont="1" applyAlignment="1">
      <alignment horizontal="left" vertical="top" wrapText="1"/>
    </xf>
    <xf numFmtId="0" fontId="28" fillId="0" borderId="0" xfId="0" applyFont="1" applyAlignment="1">
      <alignment horizontal="left" vertical="top" wrapText="1"/>
    </xf>
    <xf numFmtId="0" fontId="27" fillId="0" borderId="0" xfId="0" applyFont="1" applyAlignment="1">
      <alignment horizontal="center"/>
    </xf>
    <xf numFmtId="164" fontId="27" fillId="0" borderId="0" xfId="0" applyNumberFormat="1" applyFont="1"/>
    <xf numFmtId="164" fontId="27" fillId="0" borderId="0" xfId="0" applyNumberFormat="1" applyFont="1" applyAlignment="1">
      <alignment horizontal="right"/>
    </xf>
    <xf numFmtId="0" fontId="27" fillId="0" borderId="0" xfId="0" applyFont="1" applyAlignment="1">
      <alignment horizontal="right"/>
    </xf>
    <xf numFmtId="164" fontId="27" fillId="0" borderId="1" xfId="0" applyNumberFormat="1" applyFont="1" applyBorder="1" applyAlignment="1">
      <alignment horizontal="right"/>
    </xf>
    <xf numFmtId="165" fontId="27" fillId="0" borderId="0" xfId="0" applyNumberFormat="1" applyFont="1" applyAlignment="1">
      <alignment horizontal="right"/>
    </xf>
    <xf numFmtId="0" fontId="27" fillId="0" borderId="0" xfId="0" applyFont="1" applyAlignment="1">
      <alignment wrapText="1"/>
    </xf>
    <xf numFmtId="0" fontId="27" fillId="0" borderId="0" xfId="0" applyFont="1" applyAlignment="1">
      <alignment horizontal="left"/>
    </xf>
    <xf numFmtId="0" fontId="27" fillId="0" borderId="0" xfId="0" applyFont="1" applyAlignment="1">
      <alignment vertical="top" wrapText="1"/>
    </xf>
    <xf numFmtId="0" fontId="28" fillId="0" borderId="0" xfId="0" applyFont="1" applyAlignment="1">
      <alignment horizontal="left"/>
    </xf>
    <xf numFmtId="0" fontId="28" fillId="0" borderId="0" xfId="0" applyFont="1" applyAlignment="1">
      <alignment horizontal="left" wrapText="1"/>
    </xf>
    <xf numFmtId="164" fontId="28" fillId="0" borderId="0" xfId="0" applyNumberFormat="1" applyFont="1"/>
    <xf numFmtId="164" fontId="28" fillId="0" borderId="0" xfId="0" applyNumberFormat="1" applyFont="1" applyAlignment="1">
      <alignment horizontal="right"/>
    </xf>
    <xf numFmtId="0" fontId="28" fillId="0" borderId="0" xfId="0" applyFont="1" applyAlignment="1">
      <alignment horizontal="center"/>
    </xf>
    <xf numFmtId="0" fontId="28" fillId="0" borderId="0" xfId="0" applyFont="1" applyAlignment="1">
      <alignment horizontal="right"/>
    </xf>
    <xf numFmtId="164" fontId="27" fillId="0" borderId="0" xfId="0" applyNumberFormat="1" applyFont="1" applyAlignment="1">
      <alignment horizontal="left"/>
    </xf>
    <xf numFmtId="164" fontId="28" fillId="0" borderId="0" xfId="0" applyNumberFormat="1" applyFont="1" applyAlignment="1">
      <alignment horizontal="left"/>
    </xf>
    <xf numFmtId="164" fontId="30" fillId="0" borderId="0" xfId="0" applyNumberFormat="1" applyFont="1" applyAlignment="1">
      <alignment horizontal="right" vertical="top"/>
    </xf>
    <xf numFmtId="49" fontId="27" fillId="0" borderId="0" xfId="0" applyNumberFormat="1" applyFont="1"/>
    <xf numFmtId="49" fontId="27" fillId="0" borderId="0" xfId="0" applyNumberFormat="1" applyFont="1" applyAlignment="1">
      <alignment horizontal="center"/>
    </xf>
    <xf numFmtId="49" fontId="27" fillId="0" borderId="0" xfId="0" applyNumberFormat="1" applyFont="1" applyAlignment="1">
      <alignment horizontal="right"/>
    </xf>
    <xf numFmtId="49" fontId="28" fillId="0" borderId="0" xfId="0" applyNumberFormat="1" applyFont="1" applyAlignment="1">
      <alignment horizontal="right"/>
    </xf>
    <xf numFmtId="164" fontId="31" fillId="0" borderId="0" xfId="0" applyNumberFormat="1" applyFont="1" applyAlignment="1">
      <alignment horizontal="right" vertical="top"/>
    </xf>
    <xf numFmtId="0" fontId="26" fillId="0" borderId="0" xfId="0" applyFont="1"/>
    <xf numFmtId="0" fontId="0" fillId="0" borderId="0" xfId="0" applyAlignment="1">
      <alignment vertical="center"/>
    </xf>
    <xf numFmtId="0" fontId="0" fillId="0" borderId="0" xfId="0" applyAlignment="1">
      <alignment wrapText="1"/>
    </xf>
    <xf numFmtId="164" fontId="30" fillId="0" borderId="0" xfId="0" applyNumberFormat="1" applyFont="1" applyAlignment="1">
      <alignment horizontal="left"/>
    </xf>
    <xf numFmtId="0" fontId="32" fillId="0" borderId="0" xfId="0" applyFont="1" applyAlignment="1">
      <alignment horizontal="left"/>
    </xf>
    <xf numFmtId="0" fontId="32" fillId="0" borderId="0" xfId="0" applyFont="1" applyAlignment="1">
      <alignment horizontal="left" wrapText="1"/>
    </xf>
    <xf numFmtId="0" fontId="33" fillId="0" borderId="0" xfId="0" applyFont="1" applyAlignment="1">
      <alignment horizontal="left"/>
    </xf>
    <xf numFmtId="164" fontId="32" fillId="0" borderId="0" xfId="0" applyNumberFormat="1" applyFont="1" applyAlignment="1">
      <alignment horizontal="left"/>
    </xf>
    <xf numFmtId="0" fontId="25" fillId="0" borderId="0" xfId="0" applyFont="1"/>
    <xf numFmtId="0" fontId="25" fillId="0" borderId="0" xfId="0" applyFont="1" applyAlignment="1">
      <alignment horizontal="left"/>
    </xf>
    <xf numFmtId="0" fontId="24" fillId="0" borderId="0" xfId="0" applyFont="1"/>
    <xf numFmtId="0" fontId="23" fillId="0" borderId="0" xfId="0" applyFont="1" applyAlignment="1">
      <alignment horizontal="left" vertical="top" wrapText="1"/>
    </xf>
    <xf numFmtId="0" fontId="29" fillId="0" borderId="0" xfId="0" applyFont="1" applyAlignment="1">
      <alignment horizontal="left" vertical="top" wrapText="1"/>
    </xf>
    <xf numFmtId="0" fontId="23" fillId="0" borderId="0" xfId="0" applyFont="1" applyAlignment="1">
      <alignment horizontal="left"/>
    </xf>
    <xf numFmtId="0" fontId="22" fillId="0" borderId="0" xfId="0" applyFont="1"/>
    <xf numFmtId="2" fontId="28" fillId="0" borderId="0" xfId="0" applyNumberFormat="1" applyFont="1"/>
    <xf numFmtId="0" fontId="21" fillId="0" borderId="0" xfId="0" applyFont="1"/>
    <xf numFmtId="164" fontId="20" fillId="0" borderId="0" xfId="0" applyNumberFormat="1" applyFont="1" applyAlignment="1">
      <alignment horizontal="right"/>
    </xf>
    <xf numFmtId="164" fontId="20" fillId="0" borderId="0" xfId="0" applyNumberFormat="1" applyFont="1"/>
    <xf numFmtId="0" fontId="28" fillId="0" borderId="0" xfId="0" applyFont="1" applyAlignment="1">
      <alignment horizontal="left" vertical="center" wrapText="1"/>
    </xf>
    <xf numFmtId="0" fontId="27" fillId="0" borderId="0" xfId="0" applyFont="1" applyAlignment="1">
      <alignment horizontal="left" vertical="center" wrapText="1"/>
    </xf>
    <xf numFmtId="0" fontId="19" fillId="0" borderId="0" xfId="0" applyFont="1"/>
    <xf numFmtId="0" fontId="18" fillId="0" borderId="0" xfId="0" applyFont="1"/>
    <xf numFmtId="0" fontId="17" fillId="0" borderId="0" xfId="0" applyFont="1" applyAlignment="1">
      <alignment horizontal="left" vertical="top" wrapText="1"/>
    </xf>
    <xf numFmtId="0" fontId="35" fillId="0" borderId="0" xfId="0" applyFont="1"/>
    <xf numFmtId="0" fontId="17" fillId="0" borderId="0" xfId="0" applyFont="1"/>
    <xf numFmtId="2" fontId="27" fillId="0" borderId="0" xfId="0" applyNumberFormat="1" applyFont="1"/>
    <xf numFmtId="2" fontId="25" fillId="0" borderId="0" xfId="0" applyNumberFormat="1" applyFont="1"/>
    <xf numFmtId="0" fontId="16" fillId="0" borderId="0" xfId="0" applyFont="1" applyAlignment="1">
      <alignment horizontal="left" vertical="center" wrapText="1"/>
    </xf>
    <xf numFmtId="164" fontId="16" fillId="0" borderId="0" xfId="0" applyNumberFormat="1" applyFont="1" applyAlignment="1">
      <alignment horizontal="right"/>
    </xf>
    <xf numFmtId="0" fontId="16" fillId="0" borderId="0" xfId="0" applyFont="1"/>
    <xf numFmtId="0" fontId="16" fillId="0" borderId="0" xfId="0" applyFont="1" applyAlignment="1">
      <alignment horizontal="right"/>
    </xf>
    <xf numFmtId="0" fontId="16" fillId="0" borderId="0" xfId="0" applyFont="1" applyAlignment="1">
      <alignment horizontal="left"/>
    </xf>
    <xf numFmtId="164" fontId="16" fillId="0" borderId="0" xfId="0" applyNumberFormat="1" applyFont="1"/>
    <xf numFmtId="164" fontId="15" fillId="0" borderId="1" xfId="0" applyNumberFormat="1" applyFont="1" applyBorder="1" applyAlignment="1">
      <alignment horizontal="right"/>
    </xf>
    <xf numFmtId="2" fontId="30" fillId="0" borderId="0" xfId="0" applyNumberFormat="1" applyFont="1" applyAlignment="1">
      <alignment horizontal="right" vertical="top"/>
    </xf>
    <xf numFmtId="164" fontId="14" fillId="0" borderId="0" xfId="0" applyNumberFormat="1" applyFont="1" applyAlignment="1">
      <alignment horizontal="right"/>
    </xf>
    <xf numFmtId="2" fontId="35" fillId="0" borderId="0" xfId="0" applyNumberFormat="1" applyFont="1"/>
    <xf numFmtId="0" fontId="14" fillId="0" borderId="0" xfId="0" applyFont="1" applyAlignment="1">
      <alignment horizontal="left"/>
    </xf>
    <xf numFmtId="0" fontId="13" fillId="0" borderId="0" xfId="0" applyFont="1"/>
    <xf numFmtId="0" fontId="12" fillId="0" borderId="0" xfId="0" applyFont="1"/>
    <xf numFmtId="0" fontId="12" fillId="0" borderId="0" xfId="0" applyFont="1" applyAlignment="1">
      <alignment horizontal="left" vertical="center" wrapText="1"/>
    </xf>
    <xf numFmtId="0" fontId="11" fillId="0" borderId="0" xfId="0" applyFont="1"/>
    <xf numFmtId="0" fontId="10" fillId="0" borderId="0" xfId="0" applyFont="1"/>
    <xf numFmtId="4" fontId="10" fillId="0" borderId="0" xfId="0" applyNumberFormat="1" applyFont="1" applyAlignment="1">
      <alignment horizontal="right"/>
    </xf>
    <xf numFmtId="164" fontId="10" fillId="0" borderId="0" xfId="0" applyNumberFormat="1" applyFont="1" applyAlignment="1">
      <alignment horizontal="right"/>
    </xf>
    <xf numFmtId="2" fontId="10" fillId="0" borderId="0" xfId="0" applyNumberFormat="1" applyFont="1" applyAlignment="1">
      <alignment horizontal="right"/>
    </xf>
    <xf numFmtId="2" fontId="10" fillId="0" borderId="0" xfId="0" applyNumberFormat="1" applyFont="1"/>
    <xf numFmtId="0" fontId="10" fillId="0" borderId="0" xfId="0" applyFont="1" applyAlignment="1">
      <alignment horizontal="right"/>
    </xf>
    <xf numFmtId="4" fontId="10" fillId="0" borderId="0" xfId="0" applyNumberFormat="1" applyFont="1"/>
    <xf numFmtId="49" fontId="10" fillId="0" borderId="0" xfId="0" applyNumberFormat="1" applyFont="1" applyAlignment="1">
      <alignment horizontal="right"/>
    </xf>
    <xf numFmtId="164" fontId="10" fillId="0" borderId="0" xfId="0" applyNumberFormat="1" applyFont="1"/>
    <xf numFmtId="164" fontId="10" fillId="0" borderId="0" xfId="0" applyNumberFormat="1" applyFont="1" applyAlignment="1">
      <alignment horizontal="right" vertical="top"/>
    </xf>
    <xf numFmtId="40" fontId="10" fillId="0" borderId="0" xfId="0" applyNumberFormat="1" applyFont="1" applyAlignment="1">
      <alignment horizontal="right"/>
    </xf>
    <xf numFmtId="0" fontId="9" fillId="0" borderId="0" xfId="0" applyFont="1" applyAlignment="1">
      <alignment horizontal="left" vertical="top" wrapText="1"/>
    </xf>
    <xf numFmtId="0" fontId="9" fillId="2" borderId="0" xfId="0" applyFont="1" applyFill="1" applyAlignment="1">
      <alignment horizontal="left" vertical="top" wrapText="1"/>
    </xf>
    <xf numFmtId="4" fontId="28" fillId="0" borderId="0" xfId="0" applyNumberFormat="1" applyFont="1" applyAlignment="1">
      <alignment horizontal="right"/>
    </xf>
    <xf numFmtId="0" fontId="9" fillId="0" borderId="0" xfId="0" applyFont="1" applyAlignment="1">
      <alignment horizontal="right"/>
    </xf>
    <xf numFmtId="164" fontId="9" fillId="0" borderId="1" xfId="0" applyNumberFormat="1" applyFont="1" applyBorder="1" applyAlignment="1">
      <alignment horizontal="right"/>
    </xf>
    <xf numFmtId="2" fontId="28" fillId="0" borderId="0" xfId="0" applyNumberFormat="1" applyFont="1" applyAlignment="1">
      <alignment vertical="top" wrapText="1"/>
    </xf>
    <xf numFmtId="2" fontId="28" fillId="0" borderId="0" xfId="0" applyNumberFormat="1" applyFont="1" applyAlignment="1">
      <alignment wrapText="1"/>
    </xf>
    <xf numFmtId="2" fontId="28" fillId="0" borderId="0" xfId="0" applyNumberFormat="1" applyFont="1" applyAlignment="1">
      <alignment horizontal="right"/>
    </xf>
    <xf numFmtId="0" fontId="8" fillId="0" borderId="0" xfId="0" applyFont="1"/>
    <xf numFmtId="4" fontId="28" fillId="0" borderId="0" xfId="0" applyNumberFormat="1" applyFont="1"/>
    <xf numFmtId="0" fontId="8" fillId="0" borderId="0" xfId="0" applyFont="1" applyAlignment="1">
      <alignment horizontal="left"/>
    </xf>
    <xf numFmtId="2" fontId="37" fillId="0" borderId="0" xfId="0" applyNumberFormat="1" applyFont="1"/>
    <xf numFmtId="0" fontId="7" fillId="0" borderId="0" xfId="0" applyFont="1"/>
    <xf numFmtId="0" fontId="6" fillId="0" borderId="0" xfId="0" applyFont="1" applyAlignment="1">
      <alignment horizontal="left" vertical="center" wrapText="1"/>
    </xf>
    <xf numFmtId="0" fontId="38" fillId="2" borderId="0" xfId="0" applyFont="1" applyFill="1" applyAlignment="1">
      <alignment horizontal="left" vertical="top" wrapText="1"/>
    </xf>
    <xf numFmtId="0" fontId="36" fillId="2" borderId="0" xfId="0" applyFont="1" applyFill="1" applyAlignment="1">
      <alignment horizontal="left" vertical="center" wrapText="1"/>
    </xf>
    <xf numFmtId="0" fontId="5" fillId="0" borderId="0" xfId="0" applyFont="1" applyAlignment="1">
      <alignment horizontal="left" vertical="center" wrapText="1"/>
    </xf>
    <xf numFmtId="0" fontId="4" fillId="0" borderId="0" xfId="0" applyFont="1" applyAlignment="1">
      <alignment horizontal="left" vertical="top" wrapText="1"/>
    </xf>
    <xf numFmtId="0" fontId="3" fillId="0" borderId="0" xfId="0" applyFont="1"/>
    <xf numFmtId="2" fontId="2" fillId="0" borderId="0" xfId="0" applyNumberFormat="1"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E9:I14"/>
  <sheetViews>
    <sheetView workbookViewId="0">
      <selection activeCell="E10" sqref="E10"/>
    </sheetView>
  </sheetViews>
  <sheetFormatPr baseColWidth="10" defaultColWidth="8.83203125" defaultRowHeight="15" x14ac:dyDescent="0.2"/>
  <sheetData>
    <row r="9" spans="5:9" ht="19" x14ac:dyDescent="0.2">
      <c r="E9" s="1" t="s">
        <v>71</v>
      </c>
    </row>
    <row r="10" spans="5:9" ht="19" x14ac:dyDescent="0.2">
      <c r="E10" s="1" t="s">
        <v>134</v>
      </c>
    </row>
    <row r="11" spans="5:9" ht="19" x14ac:dyDescent="0.2">
      <c r="E11" s="1"/>
    </row>
    <row r="12" spans="5:9" ht="19" x14ac:dyDescent="0.2">
      <c r="E12" s="1" t="s">
        <v>132</v>
      </c>
    </row>
    <row r="13" spans="5:9" ht="19" x14ac:dyDescent="0.2">
      <c r="E13" s="1" t="s">
        <v>135</v>
      </c>
    </row>
    <row r="14" spans="5:9" ht="16" x14ac:dyDescent="0.2">
      <c r="I14" s="53"/>
    </row>
  </sheetData>
  <pageMargins left="0.70866141732283472" right="0.70866141732283472" top="0.74803149606299213" bottom="0.74803149606299213" header="0.31496062992125984" footer="0.31496062992125984"/>
  <pageSetup paperSize="9" orientation="portrait" horizontalDpi="360" verticalDpi="360" copies="3" r:id="rId1"/>
  <headerFooter differentFirst="1">
    <oddHeader xml:space="preserve">&amp;LBlebocraigs Village Hall 2000 Trust&amp;RAnnual Report 2022/2023
</oddHead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38"/>
  <sheetViews>
    <sheetView workbookViewId="0">
      <selection activeCell="B38" sqref="B38"/>
    </sheetView>
  </sheetViews>
  <sheetFormatPr baseColWidth="10" defaultColWidth="9.1640625" defaultRowHeight="16" x14ac:dyDescent="0.2"/>
  <cols>
    <col min="1" max="1" width="34.6640625" style="2" bestFit="1" customWidth="1"/>
    <col min="2" max="2" width="36.5" style="2" bestFit="1" customWidth="1"/>
    <col min="3" max="16384" width="9.1640625" style="2"/>
  </cols>
  <sheetData>
    <row r="1" spans="1:2" ht="20" customHeight="1" x14ac:dyDescent="0.2"/>
    <row r="2" spans="1:2" ht="19" x14ac:dyDescent="0.25">
      <c r="A2" s="29" t="s">
        <v>0</v>
      </c>
    </row>
    <row r="4" spans="1:2" x14ac:dyDescent="0.2">
      <c r="A4" s="2" t="s">
        <v>1</v>
      </c>
      <c r="B4" s="2" t="s">
        <v>72</v>
      </c>
    </row>
    <row r="5" spans="1:2" x14ac:dyDescent="0.2">
      <c r="B5" s="2" t="s">
        <v>73</v>
      </c>
    </row>
    <row r="6" spans="1:2" x14ac:dyDescent="0.2">
      <c r="B6" s="2" t="s">
        <v>2</v>
      </c>
    </row>
    <row r="7" spans="1:2" x14ac:dyDescent="0.2">
      <c r="B7" s="2" t="s">
        <v>3</v>
      </c>
    </row>
    <row r="8" spans="1:2" x14ac:dyDescent="0.2">
      <c r="B8" s="2" t="s">
        <v>4</v>
      </c>
    </row>
    <row r="10" spans="1:2" x14ac:dyDescent="0.2">
      <c r="A10" s="2" t="s">
        <v>5</v>
      </c>
      <c r="B10" s="2" t="s">
        <v>6</v>
      </c>
    </row>
    <row r="11" spans="1:2" x14ac:dyDescent="0.2">
      <c r="B11" s="68" t="s">
        <v>133</v>
      </c>
    </row>
    <row r="12" spans="1:2" x14ac:dyDescent="0.2">
      <c r="B12" s="2" t="s">
        <v>82</v>
      </c>
    </row>
    <row r="13" spans="1:2" x14ac:dyDescent="0.2">
      <c r="B13" s="2" t="s">
        <v>83</v>
      </c>
    </row>
    <row r="15" spans="1:2" x14ac:dyDescent="0.2">
      <c r="A15" s="2" t="s">
        <v>7</v>
      </c>
      <c r="B15" s="51" t="s">
        <v>116</v>
      </c>
    </row>
    <row r="16" spans="1:2" x14ac:dyDescent="0.2">
      <c r="B16" s="2" t="s">
        <v>95</v>
      </c>
    </row>
    <row r="17" spans="1:2" x14ac:dyDescent="0.2">
      <c r="B17" s="54" t="s">
        <v>121</v>
      </c>
    </row>
    <row r="18" spans="1:2" x14ac:dyDescent="0.2">
      <c r="B18" s="43" t="s">
        <v>110</v>
      </c>
    </row>
    <row r="19" spans="1:2" x14ac:dyDescent="0.2">
      <c r="B19" s="51" t="s">
        <v>115</v>
      </c>
    </row>
    <row r="20" spans="1:2" x14ac:dyDescent="0.2">
      <c r="B20" s="51" t="s">
        <v>114</v>
      </c>
    </row>
    <row r="21" spans="1:2" x14ac:dyDescent="0.2">
      <c r="B21" s="51" t="s">
        <v>117</v>
      </c>
    </row>
    <row r="22" spans="1:2" x14ac:dyDescent="0.2">
      <c r="B22" s="51" t="s">
        <v>113</v>
      </c>
    </row>
    <row r="23" spans="1:2" x14ac:dyDescent="0.2">
      <c r="B23" s="2" t="s">
        <v>41</v>
      </c>
    </row>
    <row r="24" spans="1:2" x14ac:dyDescent="0.2">
      <c r="B24" s="39" t="s">
        <v>107</v>
      </c>
    </row>
    <row r="25" spans="1:2" x14ac:dyDescent="0.2">
      <c r="B25" s="39" t="s">
        <v>108</v>
      </c>
    </row>
    <row r="26" spans="1:2" x14ac:dyDescent="0.2">
      <c r="B26" s="71" t="s">
        <v>139</v>
      </c>
    </row>
    <row r="29" spans="1:2" x14ac:dyDescent="0.2">
      <c r="B29" s="69"/>
    </row>
    <row r="30" spans="1:2" x14ac:dyDescent="0.2">
      <c r="A30" s="2" t="s">
        <v>8</v>
      </c>
      <c r="B30" s="69" t="s">
        <v>136</v>
      </c>
    </row>
    <row r="31" spans="1:2" x14ac:dyDescent="0.2">
      <c r="B31" s="69"/>
    </row>
    <row r="32" spans="1:2" x14ac:dyDescent="0.2">
      <c r="A32" s="95" t="s">
        <v>9</v>
      </c>
      <c r="B32" s="2" t="s">
        <v>10</v>
      </c>
    </row>
    <row r="33" spans="2:2" x14ac:dyDescent="0.2">
      <c r="B33" s="101" t="s">
        <v>159</v>
      </c>
    </row>
    <row r="34" spans="2:2" x14ac:dyDescent="0.2">
      <c r="B34" s="101" t="s">
        <v>160</v>
      </c>
    </row>
    <row r="35" spans="2:2" x14ac:dyDescent="0.2">
      <c r="B35" s="2" t="s">
        <v>3</v>
      </c>
    </row>
    <row r="36" spans="2:2" x14ac:dyDescent="0.2">
      <c r="B36" s="101" t="s">
        <v>161</v>
      </c>
    </row>
    <row r="38" spans="2:2" x14ac:dyDescent="0.2">
      <c r="B38" s="101" t="s">
        <v>162</v>
      </c>
    </row>
  </sheetData>
  <pageMargins left="0.23622047244094491" right="0.23622047244094491" top="0.74803149606299213" bottom="0.74803149606299213" header="0.31496062992125984" footer="0.31496062992125984"/>
  <pageSetup paperSize="9" orientation="portrait" horizontalDpi="360" verticalDpi="360" copies="3" r:id="rId1"/>
  <headerFooter>
    <oddHeader xml:space="preserve">&amp;L&amp;"Calibri,Regular"&amp;K000000Blebocraigs Village Hall 2000 Trust&amp;R&amp;"Calibri,Regular"&amp;K000000Annual Report 2025/2026
</oddHeader>
    <oddFooter>&amp;C1</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7"/>
  <sheetViews>
    <sheetView zoomScaleNormal="100" workbookViewId="0">
      <selection activeCell="A14" sqref="A14"/>
    </sheetView>
  </sheetViews>
  <sheetFormatPr baseColWidth="10" defaultColWidth="9.1640625" defaultRowHeight="16" x14ac:dyDescent="0.2"/>
  <cols>
    <col min="1" max="1" width="83.33203125" style="49" customWidth="1"/>
    <col min="2" max="16384" width="9.1640625" style="4"/>
  </cols>
  <sheetData>
    <row r="1" spans="1:5" ht="17" x14ac:dyDescent="0.2">
      <c r="A1" s="48" t="s">
        <v>120</v>
      </c>
    </row>
    <row r="2" spans="1:5" ht="34" x14ac:dyDescent="0.2">
      <c r="A2" s="70" t="s">
        <v>137</v>
      </c>
    </row>
    <row r="3" spans="1:5" ht="12" customHeight="1" x14ac:dyDescent="0.2"/>
    <row r="4" spans="1:5" ht="17" x14ac:dyDescent="0.2">
      <c r="A4" s="48" t="s">
        <v>11</v>
      </c>
    </row>
    <row r="5" spans="1:5" ht="69.75" customHeight="1" x14ac:dyDescent="0.2">
      <c r="A5" s="57" t="s">
        <v>122</v>
      </c>
    </row>
    <row r="6" spans="1:5" ht="15" customHeight="1" x14ac:dyDescent="0.2"/>
    <row r="7" spans="1:5" ht="17" x14ac:dyDescent="0.2">
      <c r="A7" s="48" t="s">
        <v>12</v>
      </c>
    </row>
    <row r="8" spans="1:5" ht="31.5" customHeight="1" x14ac:dyDescent="0.2">
      <c r="A8" s="99" t="s">
        <v>119</v>
      </c>
      <c r="E8" s="30"/>
    </row>
    <row r="9" spans="1:5" ht="15" customHeight="1" x14ac:dyDescent="0.2">
      <c r="E9" s="30"/>
    </row>
    <row r="10" spans="1:5" ht="17" x14ac:dyDescent="0.2">
      <c r="A10" s="48" t="s">
        <v>13</v>
      </c>
      <c r="E10" s="30"/>
    </row>
    <row r="11" spans="1:5" s="31" customFormat="1" ht="133" customHeight="1" x14ac:dyDescent="0.2">
      <c r="A11" s="99" t="s">
        <v>155</v>
      </c>
    </row>
    <row r="12" spans="1:5" s="31" customFormat="1" ht="23" customHeight="1" x14ac:dyDescent="0.2">
      <c r="A12" s="97" t="s">
        <v>156</v>
      </c>
    </row>
    <row r="13" spans="1:5" s="31" customFormat="1" ht="38" customHeight="1" x14ac:dyDescent="0.2">
      <c r="A13" s="98" t="s">
        <v>157</v>
      </c>
    </row>
    <row r="14" spans="1:5" s="31" customFormat="1" ht="72" customHeight="1" x14ac:dyDescent="0.2">
      <c r="A14" s="49"/>
    </row>
    <row r="15" spans="1:5" s="31" customFormat="1" ht="32" customHeight="1" x14ac:dyDescent="0.2">
      <c r="A15" s="49"/>
    </row>
    <row r="16" spans="1:5" ht="67" customHeight="1" x14ac:dyDescent="0.2"/>
    <row r="17" ht="15" customHeight="1" x14ac:dyDescent="0.2"/>
  </sheetData>
  <printOptions verticalCentered="1"/>
  <pageMargins left="1" right="1" top="1" bottom="1" header="0.5" footer="0.5"/>
  <pageSetup paperSize="9" scale="99" orientation="portrait" horizontalDpi="360" verticalDpi="360" copies="2" r:id="rId1"/>
  <headerFooter>
    <oddHeader>&amp;L&amp;"Calibri,Regular"&amp;K000000Blebocraigs Village Hall 2000 Trust
&amp;R&amp;"Calibri,Regular"&amp;K000000 Annual Report 2025/2026</oddHeader>
    <oddFooter>&amp;C2</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1"/>
  <sheetViews>
    <sheetView topLeftCell="A3" workbookViewId="0">
      <selection activeCell="A27" sqref="A27"/>
    </sheetView>
  </sheetViews>
  <sheetFormatPr baseColWidth="10" defaultColWidth="9.1640625" defaultRowHeight="16" x14ac:dyDescent="0.2"/>
  <cols>
    <col min="1" max="1" width="83.33203125" style="40" customWidth="1"/>
    <col min="2" max="16384" width="9.1640625" style="40"/>
  </cols>
  <sheetData>
    <row r="1" spans="1:1" ht="20" customHeight="1" x14ac:dyDescent="0.2"/>
    <row r="2" spans="1:1" ht="17" x14ac:dyDescent="0.2">
      <c r="A2" s="5" t="s">
        <v>14</v>
      </c>
    </row>
    <row r="3" spans="1:1" s="41" customFormat="1" ht="64" customHeight="1" x14ac:dyDescent="0.2">
      <c r="A3" s="83" t="s">
        <v>144</v>
      </c>
    </row>
    <row r="4" spans="1:1" ht="51" x14ac:dyDescent="0.2">
      <c r="A4" s="84" t="s">
        <v>143</v>
      </c>
    </row>
    <row r="6" spans="1:1" ht="17" x14ac:dyDescent="0.2">
      <c r="A6" s="5" t="s">
        <v>15</v>
      </c>
    </row>
    <row r="8" spans="1:1" ht="17" x14ac:dyDescent="0.2">
      <c r="A8" s="5" t="s">
        <v>40</v>
      </c>
    </row>
    <row r="9" spans="1:1" ht="85" x14ac:dyDescent="0.2">
      <c r="A9" s="84" t="s">
        <v>145</v>
      </c>
    </row>
    <row r="11" spans="1:1" ht="17" x14ac:dyDescent="0.2">
      <c r="A11" s="5" t="s">
        <v>118</v>
      </c>
    </row>
    <row r="12" spans="1:1" ht="123" customHeight="1" x14ac:dyDescent="0.2">
      <c r="A12" s="100" t="s">
        <v>146</v>
      </c>
    </row>
    <row r="13" spans="1:1" ht="15.75" customHeight="1" x14ac:dyDescent="0.2"/>
    <row r="14" spans="1:1" ht="17" x14ac:dyDescent="0.2">
      <c r="A14" s="5" t="s">
        <v>16</v>
      </c>
    </row>
    <row r="15" spans="1:1" ht="34" x14ac:dyDescent="0.2">
      <c r="A15" s="40" t="s">
        <v>17</v>
      </c>
    </row>
    <row r="17" spans="1:1" ht="17" x14ac:dyDescent="0.2">
      <c r="A17" s="83" t="s">
        <v>147</v>
      </c>
    </row>
    <row r="21" spans="1:1" ht="17" x14ac:dyDescent="0.2">
      <c r="A21" s="52" t="s">
        <v>18</v>
      </c>
    </row>
  </sheetData>
  <pageMargins left="1" right="1" top="1" bottom="1" header="0.5" footer="0.5"/>
  <pageSetup paperSize="9" orientation="portrait" horizontalDpi="360" verticalDpi="360" r:id="rId1"/>
  <headerFooter>
    <oddHeader>&amp;L&amp;"Calibri,Regular"&amp;K000000Blebocraigs Village Hall 2000 Trust&amp;R&amp;"Calibri,Regular"&amp;K000000Annual Report 2025/2026</oddHeader>
    <oddFooter>&amp;C&amp;"Calibri,Regular"&amp;K0000005</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39901D-E9CF-B64C-88C3-3256D2C76860}">
  <dimension ref="A3"/>
  <sheetViews>
    <sheetView workbookViewId="0">
      <selection activeCell="A3" sqref="A3"/>
    </sheetView>
  </sheetViews>
  <sheetFormatPr baseColWidth="10" defaultRowHeight="15" x14ac:dyDescent="0.2"/>
  <cols>
    <col min="1" max="1" width="83.33203125" customWidth="1"/>
  </cols>
  <sheetData>
    <row r="3" spans="1:1" ht="15" customHeight="1" x14ac:dyDescent="0.2">
      <c r="A3" s="96"/>
    </row>
  </sheetData>
  <pageMargins left="0.7" right="0.7" top="0.75" bottom="0.75" header="0.3" footer="0.3"/>
  <pageSetup paperSize="9"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27"/>
  <sheetViews>
    <sheetView topLeftCell="A3" zoomScale="188" zoomScaleNormal="188" workbookViewId="0">
      <selection activeCell="F26" sqref="F26"/>
    </sheetView>
  </sheetViews>
  <sheetFormatPr baseColWidth="10" defaultColWidth="9.1640625" defaultRowHeight="16" x14ac:dyDescent="0.2"/>
  <cols>
    <col min="1" max="1" width="11.5" style="2" customWidth="1"/>
    <col min="2" max="2" width="20.6640625" style="2" customWidth="1"/>
    <col min="3" max="3" width="8.1640625" style="6" customWidth="1"/>
    <col min="4" max="4" width="12.5" style="8" bestFit="1" customWidth="1"/>
    <col min="5" max="5" width="10.5" style="8" bestFit="1" customWidth="1"/>
    <col min="6" max="6" width="10.5" style="18" customWidth="1"/>
    <col min="7" max="7" width="10.5" style="74" customWidth="1"/>
    <col min="8" max="8" width="9.5" style="2" bestFit="1" customWidth="1"/>
    <col min="9" max="9" width="10.6640625" style="2" bestFit="1" customWidth="1"/>
    <col min="10" max="10" width="9.5" style="2" bestFit="1" customWidth="1"/>
    <col min="11" max="16384" width="9.1640625" style="2"/>
  </cols>
  <sheetData>
    <row r="1" spans="1:10" ht="20" customHeight="1" x14ac:dyDescent="0.2"/>
    <row r="2" spans="1:10" x14ac:dyDescent="0.2">
      <c r="A2" s="3" t="s">
        <v>138</v>
      </c>
    </row>
    <row r="4" spans="1:10" x14ac:dyDescent="0.2">
      <c r="D4" s="8" t="s">
        <v>19</v>
      </c>
      <c r="E4" s="8" t="s">
        <v>20</v>
      </c>
      <c r="F4" s="18" t="s">
        <v>21</v>
      </c>
      <c r="G4" s="74" t="s">
        <v>21</v>
      </c>
    </row>
    <row r="5" spans="1:10" s="24" customFormat="1" x14ac:dyDescent="0.2">
      <c r="C5" s="25" t="s">
        <v>22</v>
      </c>
      <c r="D5" s="26" t="s">
        <v>23</v>
      </c>
      <c r="E5" s="26" t="s">
        <v>23</v>
      </c>
      <c r="F5" s="27" t="s">
        <v>142</v>
      </c>
      <c r="G5" s="79" t="s">
        <v>128</v>
      </c>
    </row>
    <row r="6" spans="1:10" x14ac:dyDescent="0.2">
      <c r="A6" s="3" t="s">
        <v>24</v>
      </c>
    </row>
    <row r="7" spans="1:10" x14ac:dyDescent="0.2">
      <c r="A7" s="2" t="s">
        <v>25</v>
      </c>
    </row>
    <row r="8" spans="1:10" x14ac:dyDescent="0.2">
      <c r="B8" s="9" t="s">
        <v>75</v>
      </c>
      <c r="C8" s="6">
        <v>6</v>
      </c>
      <c r="D8" s="58">
        <v>2382.71</v>
      </c>
      <c r="E8" s="8">
        <v>0</v>
      </c>
      <c r="F8" s="18">
        <v>2382.71</v>
      </c>
      <c r="G8" s="74">
        <v>3523.91</v>
      </c>
    </row>
    <row r="9" spans="1:10" x14ac:dyDescent="0.2">
      <c r="B9" s="9" t="s">
        <v>28</v>
      </c>
      <c r="C9" s="6">
        <v>3</v>
      </c>
      <c r="D9" s="58">
        <v>209</v>
      </c>
      <c r="E9" s="8">
        <v>0</v>
      </c>
      <c r="F9" s="18">
        <v>209</v>
      </c>
      <c r="G9" s="74">
        <v>263</v>
      </c>
      <c r="I9" s="7"/>
    </row>
    <row r="10" spans="1:10" x14ac:dyDescent="0.2">
      <c r="B10" s="9" t="s">
        <v>26</v>
      </c>
      <c r="C10" s="6">
        <v>4</v>
      </c>
      <c r="D10" s="58">
        <v>380</v>
      </c>
      <c r="E10" s="8">
        <v>0</v>
      </c>
      <c r="F10" s="18">
        <v>380</v>
      </c>
      <c r="G10" s="74">
        <v>54.97</v>
      </c>
    </row>
    <row r="11" spans="1:10" x14ac:dyDescent="0.2">
      <c r="B11" s="9" t="s">
        <v>27</v>
      </c>
      <c r="C11" s="6">
        <v>5</v>
      </c>
      <c r="D11" s="58">
        <v>2659</v>
      </c>
      <c r="E11" s="8">
        <v>0</v>
      </c>
      <c r="F11" s="18">
        <v>2659</v>
      </c>
      <c r="G11" s="74">
        <v>1907</v>
      </c>
    </row>
    <row r="12" spans="1:10" x14ac:dyDescent="0.2">
      <c r="B12" s="9" t="s">
        <v>88</v>
      </c>
      <c r="C12" s="6">
        <v>4</v>
      </c>
      <c r="D12" s="58">
        <v>213.74</v>
      </c>
      <c r="E12" s="8">
        <v>0</v>
      </c>
      <c r="F12" s="18">
        <v>213.74</v>
      </c>
      <c r="G12" s="74">
        <v>197.23</v>
      </c>
    </row>
    <row r="13" spans="1:10" x14ac:dyDescent="0.2">
      <c r="B13" s="9" t="s">
        <v>101</v>
      </c>
      <c r="C13" s="6">
        <v>4</v>
      </c>
      <c r="D13" s="58">
        <v>2281.52</v>
      </c>
      <c r="E13" s="8">
        <v>0</v>
      </c>
      <c r="F13" s="18">
        <v>2281.52</v>
      </c>
      <c r="G13" s="74">
        <v>3045.45</v>
      </c>
    </row>
    <row r="14" spans="1:10" x14ac:dyDescent="0.2">
      <c r="B14" s="9" t="s">
        <v>31</v>
      </c>
      <c r="C14" s="6">
        <v>4</v>
      </c>
      <c r="D14" s="58">
        <v>325</v>
      </c>
      <c r="E14" s="8">
        <v>0</v>
      </c>
      <c r="F14" s="18">
        <v>325</v>
      </c>
      <c r="G14" s="74">
        <v>194.7</v>
      </c>
    </row>
    <row r="15" spans="1:10" ht="3.75" customHeight="1" x14ac:dyDescent="0.2">
      <c r="B15" s="9"/>
    </row>
    <row r="16" spans="1:10" ht="22.5" customHeight="1" x14ac:dyDescent="0.2">
      <c r="D16" s="23">
        <f>SUM(D8:D15)</f>
        <v>8450.9699999999993</v>
      </c>
      <c r="E16" s="23">
        <f>SUM(E8:E15)</f>
        <v>0</v>
      </c>
      <c r="F16" s="28"/>
      <c r="G16" s="74">
        <f>SUM(G8:G15)</f>
        <v>9186.2599999999984</v>
      </c>
      <c r="I16" s="7"/>
      <c r="J16" s="7"/>
    </row>
    <row r="17" spans="1:10" ht="22.5" customHeight="1" x14ac:dyDescent="0.2">
      <c r="D17" s="23"/>
      <c r="E17" s="23">
        <f>SUM(D16:E16)</f>
        <v>8450.9699999999993</v>
      </c>
      <c r="F17" s="28"/>
      <c r="G17" s="23"/>
      <c r="I17" s="7"/>
    </row>
    <row r="18" spans="1:10" x14ac:dyDescent="0.2">
      <c r="A18" s="3" t="s">
        <v>30</v>
      </c>
    </row>
    <row r="19" spans="1:10" x14ac:dyDescent="0.2">
      <c r="B19" s="9" t="s">
        <v>29</v>
      </c>
      <c r="C19" s="6">
        <v>6</v>
      </c>
      <c r="D19" s="62">
        <v>1077.5899999999999</v>
      </c>
      <c r="E19" s="7">
        <v>0</v>
      </c>
      <c r="F19" s="17">
        <v>1077.5899999999999</v>
      </c>
      <c r="G19" s="80">
        <v>1519.64</v>
      </c>
    </row>
    <row r="20" spans="1:10" x14ac:dyDescent="0.2">
      <c r="B20" s="60" t="s">
        <v>26</v>
      </c>
      <c r="D20" s="62">
        <v>0</v>
      </c>
      <c r="E20" s="7">
        <v>0</v>
      </c>
      <c r="F20" s="17">
        <v>0</v>
      </c>
      <c r="G20" s="80">
        <v>250</v>
      </c>
    </row>
    <row r="21" spans="1:10" x14ac:dyDescent="0.2">
      <c r="B21" s="60" t="s">
        <v>129</v>
      </c>
      <c r="D21" s="62">
        <v>0</v>
      </c>
      <c r="E21" s="7">
        <v>0</v>
      </c>
      <c r="F21" s="17">
        <v>0</v>
      </c>
      <c r="G21" s="80">
        <v>60</v>
      </c>
    </row>
    <row r="22" spans="1:10" x14ac:dyDescent="0.2">
      <c r="B22" s="9" t="s">
        <v>31</v>
      </c>
      <c r="C22" s="6">
        <v>7</v>
      </c>
      <c r="D22" s="62">
        <v>5125.28</v>
      </c>
      <c r="E22" s="7">
        <v>460.5</v>
      </c>
      <c r="F22" s="17">
        <v>5585.78</v>
      </c>
      <c r="G22" s="80">
        <v>8389.9500000000007</v>
      </c>
      <c r="I22" s="7"/>
    </row>
    <row r="23" spans="1:10" x14ac:dyDescent="0.2">
      <c r="B23" s="9" t="s">
        <v>32</v>
      </c>
      <c r="C23" s="6">
        <v>9</v>
      </c>
      <c r="D23" s="62">
        <v>125.75</v>
      </c>
      <c r="E23" s="7">
        <v>0</v>
      </c>
      <c r="F23" s="17">
        <v>125.75</v>
      </c>
      <c r="G23" s="80">
        <v>120</v>
      </c>
      <c r="I23" s="7"/>
    </row>
    <row r="24" spans="1:10" ht="3.75" customHeight="1" x14ac:dyDescent="0.2">
      <c r="B24" s="9"/>
      <c r="E24" s="7"/>
      <c r="F24" s="17"/>
      <c r="G24" s="80"/>
      <c r="I24" s="7"/>
    </row>
    <row r="25" spans="1:10" ht="22.5" customHeight="1" x14ac:dyDescent="0.2">
      <c r="B25" s="9"/>
      <c r="D25" s="23">
        <f>SUM(D19:D23)</f>
        <v>6328.62</v>
      </c>
      <c r="E25" s="23">
        <f>SUM(E19:E24)</f>
        <v>460.5</v>
      </c>
      <c r="F25" s="28"/>
      <c r="G25" s="81">
        <f>SUM(G19:G23)</f>
        <v>10339.59</v>
      </c>
      <c r="I25" s="7"/>
      <c r="J25" s="7"/>
    </row>
    <row r="26" spans="1:10" ht="26.25" customHeight="1" x14ac:dyDescent="0.2">
      <c r="E26" s="23">
        <f>SUM(D25:E25)</f>
        <v>6789.12</v>
      </c>
      <c r="F26" s="28"/>
      <c r="G26" s="23"/>
      <c r="I26" s="7"/>
    </row>
    <row r="27" spans="1:10" s="3" customFormat="1" ht="24" customHeight="1" x14ac:dyDescent="0.2">
      <c r="C27" s="19"/>
      <c r="D27" s="17"/>
      <c r="E27" s="20" t="s">
        <v>43</v>
      </c>
      <c r="F27" s="85">
        <v>1661.85</v>
      </c>
      <c r="G27" s="82">
        <f>SUM(G16-G25)</f>
        <v>-1153.3300000000017</v>
      </c>
      <c r="I27" s="17"/>
    </row>
  </sheetData>
  <pageMargins left="0.25" right="0.25" top="0.75" bottom="0.75" header="0.3" footer="0.3"/>
  <pageSetup paperSize="9" orientation="portrait" horizontalDpi="360" verticalDpi="360" copies="3" r:id="rId1"/>
  <headerFooter>
    <oddHeader xml:space="preserve">&amp;L&amp;"Calibri,Regular"&amp;K000000Blebocraigs Village Hall 2000 Trust&amp;R&amp;"Calibri,Regular"&amp;K000000Annual Report 2025/2026
</oddHeader>
    <oddFooter>&amp;C&amp;"Calibri,Regular"&amp;K0000006</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37"/>
  <sheetViews>
    <sheetView workbookViewId="0">
      <selection activeCell="G17" sqref="G17"/>
    </sheetView>
  </sheetViews>
  <sheetFormatPr baseColWidth="10" defaultColWidth="9.1640625" defaultRowHeight="16" x14ac:dyDescent="0.2"/>
  <cols>
    <col min="1" max="1" width="31.33203125" style="2" customWidth="1"/>
    <col min="2" max="2" width="12.33203125" style="8" bestFit="1" customWidth="1"/>
    <col min="3" max="3" width="10.6640625" style="8" bestFit="1" customWidth="1"/>
    <col min="4" max="4" width="10.6640625" style="8" customWidth="1"/>
    <col min="5" max="5" width="10.83203125" style="8" customWidth="1"/>
    <col min="6" max="6" width="10.6640625" style="8" bestFit="1" customWidth="1"/>
    <col min="7" max="7" width="9.5" style="8" bestFit="1" customWidth="1"/>
    <col min="8" max="8" width="10.6640625" style="8" bestFit="1" customWidth="1"/>
    <col min="9" max="11" width="9.1640625" style="8"/>
    <col min="12" max="13" width="9.1640625" style="9"/>
    <col min="14" max="16384" width="9.1640625" style="2"/>
  </cols>
  <sheetData>
    <row r="1" spans="1:6" ht="20" customHeight="1" x14ac:dyDescent="0.2"/>
    <row r="2" spans="1:6" x14ac:dyDescent="0.2">
      <c r="A2" s="3" t="s">
        <v>150</v>
      </c>
    </row>
    <row r="3" spans="1:6" x14ac:dyDescent="0.2">
      <c r="A3" s="3"/>
    </row>
    <row r="4" spans="1:6" x14ac:dyDescent="0.2">
      <c r="B4" s="8" t="s">
        <v>19</v>
      </c>
      <c r="C4" s="8" t="s">
        <v>20</v>
      </c>
      <c r="D4" s="18" t="s">
        <v>21</v>
      </c>
      <c r="E4" s="18" t="s">
        <v>21</v>
      </c>
    </row>
    <row r="5" spans="1:6" x14ac:dyDescent="0.2">
      <c r="B5" s="8" t="s">
        <v>23</v>
      </c>
      <c r="C5" s="8" t="s">
        <v>23</v>
      </c>
      <c r="D5" s="20">
        <v>2026</v>
      </c>
      <c r="E5" s="20">
        <v>2025</v>
      </c>
    </row>
    <row r="6" spans="1:6" ht="20" customHeight="1" x14ac:dyDescent="0.2"/>
    <row r="7" spans="1:6" ht="20" customHeight="1" x14ac:dyDescent="0.2">
      <c r="A7" s="9" t="s">
        <v>33</v>
      </c>
    </row>
    <row r="8" spans="1:6" ht="20" customHeight="1" x14ac:dyDescent="0.2">
      <c r="A8" s="86" t="s">
        <v>148</v>
      </c>
      <c r="B8" s="46">
        <v>19920.439999999999</v>
      </c>
      <c r="C8" s="46">
        <v>460.5</v>
      </c>
      <c r="D8" s="46">
        <v>20380.939999999999</v>
      </c>
      <c r="E8" s="46">
        <v>21534.27</v>
      </c>
    </row>
    <row r="9" spans="1:6" ht="20" customHeight="1" x14ac:dyDescent="0.2">
      <c r="A9" s="9" t="s">
        <v>34</v>
      </c>
      <c r="B9" s="46">
        <v>1661.85</v>
      </c>
      <c r="C9" s="47">
        <v>0</v>
      </c>
      <c r="D9" s="47">
        <v>1661.85</v>
      </c>
      <c r="E9" s="47">
        <v>-1153.33</v>
      </c>
    </row>
    <row r="10" spans="1:6" ht="5.25" customHeight="1" x14ac:dyDescent="0.2">
      <c r="A10" s="9"/>
      <c r="C10" s="7"/>
      <c r="D10" s="7"/>
      <c r="E10" s="7"/>
    </row>
    <row r="11" spans="1:6" ht="20" customHeight="1" x14ac:dyDescent="0.2">
      <c r="A11" s="9" t="s">
        <v>33</v>
      </c>
      <c r="B11" s="7"/>
      <c r="C11" s="7"/>
      <c r="D11" s="7"/>
      <c r="E11" s="7"/>
    </row>
    <row r="12" spans="1:6" ht="20" customHeight="1" thickBot="1" x14ac:dyDescent="0.25">
      <c r="A12" s="86" t="s">
        <v>149</v>
      </c>
      <c r="B12" s="63">
        <v>22042.79</v>
      </c>
      <c r="C12" s="10">
        <v>0</v>
      </c>
      <c r="D12" s="10">
        <v>22042.79</v>
      </c>
      <c r="E12" s="87">
        <v>20380.939999999999</v>
      </c>
      <c r="F12" s="32"/>
    </row>
    <row r="13" spans="1:6" ht="40.5" customHeight="1" thickTop="1" x14ac:dyDescent="0.2">
      <c r="A13" s="9"/>
      <c r="C13" s="23"/>
      <c r="D13" s="23"/>
      <c r="E13" s="64"/>
    </row>
    <row r="14" spans="1:6" ht="20" customHeight="1" x14ac:dyDescent="0.2">
      <c r="A14" s="9" t="s">
        <v>35</v>
      </c>
    </row>
    <row r="15" spans="1:6" ht="9" customHeight="1" x14ac:dyDescent="0.2">
      <c r="A15" s="9"/>
    </row>
    <row r="16" spans="1:6" ht="20" customHeight="1" x14ac:dyDescent="0.2">
      <c r="A16" s="9" t="s">
        <v>36</v>
      </c>
      <c r="B16" s="8">
        <v>21982.79</v>
      </c>
      <c r="C16" s="8">
        <v>0</v>
      </c>
      <c r="D16" s="8">
        <v>21982.79</v>
      </c>
      <c r="E16" s="8">
        <v>20320.939999999999</v>
      </c>
    </row>
    <row r="17" spans="1:13" ht="20" customHeight="1" x14ac:dyDescent="0.2">
      <c r="A17" s="9" t="s">
        <v>37</v>
      </c>
      <c r="B17" s="8">
        <v>60</v>
      </c>
      <c r="C17" s="8">
        <v>0</v>
      </c>
      <c r="D17" s="8">
        <v>60</v>
      </c>
      <c r="E17" s="8">
        <v>60</v>
      </c>
      <c r="G17" s="2"/>
    </row>
    <row r="18" spans="1:13" ht="20" customHeight="1" thickBot="1" x14ac:dyDescent="0.25">
      <c r="A18" s="9"/>
      <c r="B18" s="10">
        <f>SUM(B16:B17)</f>
        <v>22042.79</v>
      </c>
      <c r="C18" s="10">
        <f>SUM(C16:C17)</f>
        <v>0</v>
      </c>
      <c r="D18" s="10">
        <v>22042.79</v>
      </c>
      <c r="E18" s="10">
        <f>SUM(E16+E17)</f>
        <v>20380.939999999999</v>
      </c>
    </row>
    <row r="19" spans="1:13" ht="20" customHeight="1" thickTop="1" x14ac:dyDescent="0.2"/>
    <row r="20" spans="1:13" ht="20" customHeight="1" x14ac:dyDescent="0.2"/>
    <row r="21" spans="1:13" ht="20" customHeight="1" x14ac:dyDescent="0.2"/>
    <row r="22" spans="1:13" s="3" customFormat="1" ht="20" customHeight="1" x14ac:dyDescent="0.2">
      <c r="A22" s="3" t="s">
        <v>38</v>
      </c>
      <c r="B22" s="18" t="s">
        <v>130</v>
      </c>
      <c r="C22" s="18"/>
      <c r="D22" s="18"/>
      <c r="E22" s="18"/>
      <c r="G22" s="18"/>
      <c r="H22" s="18"/>
      <c r="I22" s="18"/>
      <c r="J22" s="18"/>
      <c r="K22" s="18"/>
      <c r="L22" s="20"/>
      <c r="M22" s="20"/>
    </row>
    <row r="23" spans="1:13" ht="20" customHeight="1" x14ac:dyDescent="0.2"/>
    <row r="24" spans="1:13" ht="20" customHeight="1" x14ac:dyDescent="0.2">
      <c r="A24" s="2" t="s">
        <v>39</v>
      </c>
    </row>
    <row r="25" spans="1:13" ht="20" customHeight="1" x14ac:dyDescent="0.2"/>
    <row r="26" spans="1:13" ht="20" customHeight="1" x14ac:dyDescent="0.2">
      <c r="A26" s="72" t="s">
        <v>140</v>
      </c>
    </row>
    <row r="27" spans="1:13" ht="20" customHeight="1" x14ac:dyDescent="0.2"/>
    <row r="28" spans="1:13" ht="20" customHeight="1" x14ac:dyDescent="0.2"/>
    <row r="29" spans="1:13" ht="20" customHeight="1" x14ac:dyDescent="0.2"/>
    <row r="30" spans="1:13" ht="20" customHeight="1" x14ac:dyDescent="0.2">
      <c r="A30" s="37" t="s">
        <v>87</v>
      </c>
    </row>
    <row r="31" spans="1:13" ht="20" customHeight="1" x14ac:dyDescent="0.2">
      <c r="A31" s="2" t="s">
        <v>56</v>
      </c>
    </row>
    <row r="32" spans="1:13" ht="20" customHeight="1" x14ac:dyDescent="0.2"/>
    <row r="33" spans="1:1" ht="20" customHeight="1" x14ac:dyDescent="0.2">
      <c r="A33" s="72" t="s">
        <v>141</v>
      </c>
    </row>
    <row r="34" spans="1:1" ht="20" customHeight="1" x14ac:dyDescent="0.2"/>
    <row r="35" spans="1:1" ht="20" customHeight="1" x14ac:dyDescent="0.2"/>
    <row r="36" spans="1:1" ht="20" customHeight="1" x14ac:dyDescent="0.2"/>
    <row r="37" spans="1:1" x14ac:dyDescent="0.2">
      <c r="A37" s="2" t="s">
        <v>18</v>
      </c>
    </row>
  </sheetData>
  <pageMargins left="0.25" right="0.25" top="0.75" bottom="0.75" header="0.3" footer="0.3"/>
  <pageSetup paperSize="9" orientation="portrait" horizontalDpi="360" verticalDpi="360" copies="3" r:id="rId1"/>
  <headerFooter>
    <oddHeader>&amp;L&amp;"Calibri,Regular"&amp;K000000Blebocraigs Village Hall 2000 Trust&amp;R&amp;"Calibri,Regular"&amp;K000000Annual Report 20245/2026</oddHeader>
    <oddFooter>&amp;C&amp;"Calibri,Regular"&amp;K0000007</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3:F36"/>
  <sheetViews>
    <sheetView workbookViewId="0">
      <selection activeCell="U35" sqref="U35"/>
    </sheetView>
  </sheetViews>
  <sheetFormatPr baseColWidth="10" defaultColWidth="9.1640625" defaultRowHeight="16" x14ac:dyDescent="0.2"/>
  <cols>
    <col min="1" max="1" width="6.5" style="15" customWidth="1"/>
    <col min="2" max="2" width="61.6640625" style="2" customWidth="1"/>
    <col min="3" max="3" width="10.1640625" style="44" customWidth="1"/>
    <col min="4" max="4" width="10.1640625" style="2" customWidth="1"/>
    <col min="5" max="5" width="9.5" style="33" bestFit="1" customWidth="1"/>
    <col min="6" max="16384" width="9.1640625" style="2"/>
  </cols>
  <sheetData>
    <row r="3" spans="1:5" ht="21" customHeight="1" x14ac:dyDescent="0.2">
      <c r="A3" s="15" t="s">
        <v>158</v>
      </c>
    </row>
    <row r="4" spans="1:5" ht="14.25" customHeight="1" x14ac:dyDescent="0.2"/>
    <row r="5" spans="1:5" x14ac:dyDescent="0.2">
      <c r="A5" s="15">
        <v>1</v>
      </c>
      <c r="B5" s="3" t="s">
        <v>55</v>
      </c>
      <c r="D5" s="3"/>
    </row>
    <row r="6" spans="1:5" ht="95.25" customHeight="1" x14ac:dyDescent="0.2">
      <c r="B6" s="14" t="s">
        <v>44</v>
      </c>
      <c r="C6" s="88"/>
      <c r="D6" s="14"/>
    </row>
    <row r="7" spans="1:5" s="12" customFormat="1" ht="34" x14ac:dyDescent="0.2">
      <c r="A7" s="16"/>
      <c r="B7" s="12" t="s">
        <v>45</v>
      </c>
      <c r="C7" s="89"/>
      <c r="E7" s="34"/>
    </row>
    <row r="9" spans="1:5" x14ac:dyDescent="0.2">
      <c r="A9" s="15">
        <v>2</v>
      </c>
      <c r="B9" s="3" t="s">
        <v>46</v>
      </c>
      <c r="D9" s="3"/>
    </row>
    <row r="10" spans="1:5" ht="60" customHeight="1" x14ac:dyDescent="0.2">
      <c r="B10" s="12" t="s">
        <v>47</v>
      </c>
      <c r="C10" s="89"/>
      <c r="D10" s="12"/>
    </row>
    <row r="11" spans="1:5" ht="98.25" customHeight="1" x14ac:dyDescent="0.2">
      <c r="B11" s="14" t="s">
        <v>48</v>
      </c>
      <c r="C11" s="88"/>
      <c r="D11" s="14"/>
    </row>
    <row r="13" spans="1:5" x14ac:dyDescent="0.2">
      <c r="A13" s="15">
        <v>3</v>
      </c>
      <c r="B13" s="3" t="s">
        <v>49</v>
      </c>
      <c r="C13" s="3">
        <v>2026</v>
      </c>
      <c r="D13" s="3">
        <v>2025</v>
      </c>
    </row>
    <row r="14" spans="1:5" x14ac:dyDescent="0.2">
      <c r="B14" s="2" t="s">
        <v>50</v>
      </c>
      <c r="C14" s="44">
        <v>209</v>
      </c>
      <c r="D14" s="55">
        <v>203</v>
      </c>
    </row>
    <row r="15" spans="1:5" x14ac:dyDescent="0.2">
      <c r="B15" s="59" t="s">
        <v>123</v>
      </c>
      <c r="C15" s="44">
        <v>0</v>
      </c>
      <c r="D15" s="56">
        <v>60</v>
      </c>
    </row>
    <row r="16" spans="1:5" s="3" customFormat="1" ht="20" customHeight="1" x14ac:dyDescent="0.2">
      <c r="A16" s="15"/>
      <c r="B16" s="3" t="s">
        <v>51</v>
      </c>
      <c r="C16" s="44">
        <v>209</v>
      </c>
      <c r="D16" s="44">
        <v>263</v>
      </c>
      <c r="E16" s="35"/>
    </row>
    <row r="17" spans="1:6" x14ac:dyDescent="0.2">
      <c r="D17" s="55"/>
    </row>
    <row r="18" spans="1:6" s="3" customFormat="1" x14ac:dyDescent="0.2">
      <c r="A18" s="15">
        <v>4</v>
      </c>
      <c r="B18" s="3" t="s">
        <v>52</v>
      </c>
      <c r="C18" s="44"/>
      <c r="D18" s="3">
        <v>2025</v>
      </c>
      <c r="E18" s="35"/>
    </row>
    <row r="19" spans="1:6" x14ac:dyDescent="0.2">
      <c r="B19" s="59" t="s">
        <v>124</v>
      </c>
      <c r="C19" s="44">
        <v>380</v>
      </c>
      <c r="D19" s="66">
        <v>-195.03</v>
      </c>
    </row>
    <row r="20" spans="1:6" x14ac:dyDescent="0.2">
      <c r="B20" s="2" t="s">
        <v>42</v>
      </c>
      <c r="C20" s="44">
        <v>1825</v>
      </c>
      <c r="D20" s="55">
        <v>1875</v>
      </c>
    </row>
    <row r="21" spans="1:6" x14ac:dyDescent="0.2">
      <c r="B21" s="2" t="s">
        <v>97</v>
      </c>
      <c r="C21" s="44">
        <v>456.52</v>
      </c>
      <c r="D21" s="102" t="s">
        <v>163</v>
      </c>
      <c r="E21" s="36"/>
    </row>
    <row r="22" spans="1:6" x14ac:dyDescent="0.2">
      <c r="B22" s="2" t="s">
        <v>74</v>
      </c>
      <c r="C22" s="44">
        <v>213.74</v>
      </c>
      <c r="D22" s="55">
        <v>197.23</v>
      </c>
    </row>
    <row r="23" spans="1:6" s="3" customFormat="1" ht="20" customHeight="1" x14ac:dyDescent="0.2">
      <c r="A23" s="15"/>
      <c r="B23" s="17" t="s">
        <v>53</v>
      </c>
      <c r="C23" s="44">
        <f>SUM(C19:C22)</f>
        <v>2875.26</v>
      </c>
      <c r="D23" s="44">
        <f>SUM(D19:D22)</f>
        <v>1877.2</v>
      </c>
      <c r="E23" s="35"/>
    </row>
    <row r="24" spans="1:6" s="3" customFormat="1" x14ac:dyDescent="0.2">
      <c r="A24" s="15"/>
      <c r="B24" s="17"/>
      <c r="C24" s="44"/>
      <c r="D24" s="44"/>
      <c r="E24" s="35"/>
    </row>
    <row r="25" spans="1:6" s="3" customFormat="1" x14ac:dyDescent="0.2">
      <c r="A25" s="15">
        <v>5</v>
      </c>
      <c r="B25" s="3" t="s">
        <v>54</v>
      </c>
      <c r="C25" s="3">
        <v>2026</v>
      </c>
      <c r="D25" s="3">
        <v>2025</v>
      </c>
      <c r="E25" s="35"/>
    </row>
    <row r="26" spans="1:6" s="3" customFormat="1" x14ac:dyDescent="0.2">
      <c r="A26" s="15"/>
      <c r="B26" s="2" t="s">
        <v>84</v>
      </c>
      <c r="C26" s="44">
        <v>473</v>
      </c>
      <c r="D26" s="55">
        <v>98</v>
      </c>
      <c r="E26" s="35"/>
    </row>
    <row r="27" spans="1:6" s="3" customFormat="1" x14ac:dyDescent="0.2">
      <c r="A27" s="15"/>
      <c r="B27" s="2" t="s">
        <v>79</v>
      </c>
      <c r="C27" s="44">
        <v>679</v>
      </c>
      <c r="D27" s="55">
        <v>462</v>
      </c>
      <c r="E27" s="35"/>
    </row>
    <row r="28" spans="1:6" x14ac:dyDescent="0.2">
      <c r="B28" s="2" t="s">
        <v>80</v>
      </c>
      <c r="C28" s="44">
        <v>867</v>
      </c>
      <c r="D28" s="55">
        <v>697</v>
      </c>
    </row>
    <row r="29" spans="1:6" x14ac:dyDescent="0.2">
      <c r="B29" s="2" t="s">
        <v>96</v>
      </c>
      <c r="C29" s="44">
        <v>590</v>
      </c>
      <c r="D29" s="55">
        <v>590</v>
      </c>
    </row>
    <row r="30" spans="1:6" x14ac:dyDescent="0.2">
      <c r="B30" s="37" t="s">
        <v>102</v>
      </c>
      <c r="C30" s="44">
        <v>0</v>
      </c>
      <c r="D30" s="56">
        <v>60</v>
      </c>
    </row>
    <row r="31" spans="1:6" x14ac:dyDescent="0.2">
      <c r="B31" s="91" t="s">
        <v>153</v>
      </c>
      <c r="C31" s="44">
        <v>50</v>
      </c>
      <c r="D31" s="56">
        <v>0</v>
      </c>
    </row>
    <row r="32" spans="1:6" s="3" customFormat="1" ht="20" customHeight="1" x14ac:dyDescent="0.2">
      <c r="A32" s="15"/>
      <c r="B32" s="3" t="s">
        <v>81</v>
      </c>
      <c r="C32" s="44">
        <f>SUM(C26:C31)</f>
        <v>2659</v>
      </c>
      <c r="D32" s="44">
        <f>SUM(D26:D31)</f>
        <v>1907</v>
      </c>
      <c r="E32" s="35"/>
      <c r="F32" s="17"/>
    </row>
    <row r="34" spans="2:4" x14ac:dyDescent="0.2">
      <c r="B34" s="95" t="s">
        <v>154</v>
      </c>
    </row>
    <row r="35" spans="2:4" x14ac:dyDescent="0.2">
      <c r="B35" s="37"/>
      <c r="D35" s="37"/>
    </row>
    <row r="36" spans="2:4" x14ac:dyDescent="0.2">
      <c r="B36" s="50"/>
      <c r="D36" s="50"/>
    </row>
  </sheetData>
  <pageMargins left="0.51181102362204722" right="0.11811023622047245" top="0.15748031496062992" bottom="0.15748031496062992" header="0.11811023622047245" footer="0.11811023622047245"/>
  <pageSetup paperSize="9" orientation="portrait" horizontalDpi="360" verticalDpi="360" copies="3" r:id="rId1"/>
  <headerFooter>
    <oddHeader xml:space="preserve">&amp;L&amp;"Calibri,Regular"&amp;K000000Blebocraigs Village Hall 2000 Trust&amp;R&amp;"Calibri,Regular"&amp;K000000Annual Report 2025/2026
</oddHeader>
    <oddFooter>&amp;C&amp;"Calibri,Regular"&amp;K0000008</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3:J51"/>
  <sheetViews>
    <sheetView tabSelected="1" workbookViewId="0">
      <selection activeCell="F25" sqref="F25"/>
    </sheetView>
  </sheetViews>
  <sheetFormatPr baseColWidth="10" defaultColWidth="9.1640625" defaultRowHeight="16" x14ac:dyDescent="0.2"/>
  <cols>
    <col min="1" max="1" width="3.83203125" style="15" customWidth="1"/>
    <col min="2" max="2" width="53.33203125" style="2" customWidth="1"/>
    <col min="3" max="3" width="10.5" style="8" bestFit="1" customWidth="1"/>
    <col min="4" max="4" width="10.5" style="90" customWidth="1"/>
    <col min="5" max="5" width="10.5" style="74" customWidth="1"/>
    <col min="6" max="6" width="37.33203125" style="8" bestFit="1" customWidth="1"/>
    <col min="7" max="7" width="10.6640625" style="8" bestFit="1" customWidth="1"/>
    <col min="8" max="8" width="9.5" style="8" bestFit="1" customWidth="1"/>
    <col min="9" max="10" width="9.1640625" style="8"/>
    <col min="11" max="16384" width="9.1640625" style="2"/>
  </cols>
  <sheetData>
    <row r="3" spans="1:10" x14ac:dyDescent="0.2">
      <c r="A3" s="15">
        <v>6</v>
      </c>
      <c r="B3" s="3" t="s">
        <v>57</v>
      </c>
      <c r="C3" s="2"/>
      <c r="D3" s="3">
        <v>2026</v>
      </c>
      <c r="E3" s="72">
        <v>2025</v>
      </c>
    </row>
    <row r="5" spans="1:10" s="3" customFormat="1" ht="15.75" customHeight="1" x14ac:dyDescent="0.2">
      <c r="A5" s="15"/>
      <c r="B5" s="3" t="s">
        <v>58</v>
      </c>
      <c r="D5" s="44">
        <v>2382.71</v>
      </c>
      <c r="E5" s="73">
        <v>3523.91</v>
      </c>
      <c r="F5" s="18"/>
      <c r="G5" s="18"/>
      <c r="H5" s="18"/>
      <c r="I5" s="18"/>
      <c r="J5" s="18"/>
    </row>
    <row r="6" spans="1:10" s="3" customFormat="1" ht="15.75" customHeight="1" x14ac:dyDescent="0.2">
      <c r="A6" s="15"/>
      <c r="B6" s="22" t="s">
        <v>59</v>
      </c>
      <c r="C6" s="18"/>
      <c r="D6" s="90">
        <v>1077.5899999999999</v>
      </c>
      <c r="E6" s="74">
        <v>1519.64</v>
      </c>
      <c r="F6" s="18"/>
      <c r="G6" s="18"/>
      <c r="H6" s="18"/>
      <c r="I6" s="18"/>
      <c r="J6" s="18"/>
    </row>
    <row r="7" spans="1:10" x14ac:dyDescent="0.2">
      <c r="A7" s="13"/>
      <c r="B7" s="21"/>
    </row>
    <row r="8" spans="1:10" x14ac:dyDescent="0.2">
      <c r="B8" s="3" t="s">
        <v>78</v>
      </c>
      <c r="F8" s="11"/>
    </row>
    <row r="9" spans="1:10" x14ac:dyDescent="0.2">
      <c r="B9" s="2" t="s">
        <v>85</v>
      </c>
      <c r="D9" s="90">
        <v>240.42</v>
      </c>
      <c r="E9" s="75">
        <v>147.71</v>
      </c>
      <c r="F9" s="11"/>
    </row>
    <row r="10" spans="1:10" x14ac:dyDescent="0.2">
      <c r="B10" s="13" t="s">
        <v>60</v>
      </c>
      <c r="C10" s="2"/>
      <c r="D10" s="44">
        <v>0</v>
      </c>
      <c r="E10" s="76">
        <v>0</v>
      </c>
    </row>
    <row r="11" spans="1:10" x14ac:dyDescent="0.2">
      <c r="B11" s="13" t="s">
        <v>90</v>
      </c>
      <c r="C11" s="2"/>
      <c r="D11" s="44">
        <v>121.5</v>
      </c>
      <c r="E11" s="76">
        <v>31.62</v>
      </c>
    </row>
    <row r="12" spans="1:10" x14ac:dyDescent="0.2">
      <c r="B12" s="13" t="s">
        <v>76</v>
      </c>
      <c r="C12" s="2"/>
      <c r="D12" s="44">
        <v>77.55</v>
      </c>
      <c r="E12" s="76">
        <v>66.849999999999994</v>
      </c>
    </row>
    <row r="13" spans="1:10" x14ac:dyDescent="0.2">
      <c r="A13" s="2"/>
      <c r="B13" s="61" t="s">
        <v>125</v>
      </c>
      <c r="C13" s="2"/>
      <c r="D13" s="44">
        <v>0</v>
      </c>
      <c r="E13" s="76">
        <v>134.88</v>
      </c>
    </row>
    <row r="14" spans="1:10" x14ac:dyDescent="0.2">
      <c r="B14" s="42" t="s">
        <v>109</v>
      </c>
      <c r="C14" s="2"/>
      <c r="D14" s="44">
        <v>0</v>
      </c>
      <c r="E14" s="76">
        <v>1115.6300000000001</v>
      </c>
    </row>
    <row r="15" spans="1:10" x14ac:dyDescent="0.2">
      <c r="B15" s="38" t="s">
        <v>61</v>
      </c>
      <c r="C15" s="2"/>
      <c r="D15" s="44">
        <v>0</v>
      </c>
      <c r="E15" s="76">
        <v>102.33</v>
      </c>
    </row>
    <row r="16" spans="1:10" x14ac:dyDescent="0.2">
      <c r="B16" s="61" t="s">
        <v>126</v>
      </c>
      <c r="C16" s="2"/>
      <c r="D16" s="44">
        <v>0</v>
      </c>
      <c r="E16" s="76">
        <v>54</v>
      </c>
    </row>
    <row r="17" spans="1:6" x14ac:dyDescent="0.2">
      <c r="B17" s="38" t="s">
        <v>103</v>
      </c>
      <c r="C17" s="2"/>
      <c r="D17" s="44">
        <v>30</v>
      </c>
      <c r="E17" s="76">
        <v>80</v>
      </c>
    </row>
    <row r="18" spans="1:6" x14ac:dyDescent="0.2">
      <c r="B18" s="2" t="s">
        <v>62</v>
      </c>
      <c r="C18" s="2"/>
      <c r="D18" s="44">
        <v>99.25</v>
      </c>
      <c r="E18" s="76">
        <v>0</v>
      </c>
    </row>
    <row r="19" spans="1:6" x14ac:dyDescent="0.2">
      <c r="B19" s="2" t="s">
        <v>63</v>
      </c>
      <c r="C19" s="2"/>
      <c r="D19" s="44">
        <v>143.96</v>
      </c>
      <c r="E19" s="66">
        <v>-5.6</v>
      </c>
      <c r="F19" s="58"/>
    </row>
    <row r="20" spans="1:6" x14ac:dyDescent="0.2">
      <c r="B20" s="2" t="s">
        <v>77</v>
      </c>
      <c r="C20" s="2"/>
      <c r="D20" s="44">
        <v>129.71</v>
      </c>
      <c r="E20" s="76">
        <v>119.85</v>
      </c>
    </row>
    <row r="21" spans="1:6" x14ac:dyDescent="0.2">
      <c r="B21" s="37" t="s">
        <v>104</v>
      </c>
      <c r="C21" s="2"/>
      <c r="D21" s="44">
        <v>0</v>
      </c>
      <c r="E21" s="76">
        <v>80</v>
      </c>
    </row>
    <row r="22" spans="1:6" x14ac:dyDescent="0.2">
      <c r="B22" s="45" t="s">
        <v>111</v>
      </c>
      <c r="C22" s="2"/>
      <c r="D22" s="44">
        <v>50</v>
      </c>
      <c r="E22" s="76">
        <v>0</v>
      </c>
    </row>
    <row r="23" spans="1:6" x14ac:dyDescent="0.2">
      <c r="B23" s="2" t="s">
        <v>89</v>
      </c>
      <c r="C23" s="2"/>
      <c r="D23" s="94">
        <v>-80</v>
      </c>
      <c r="E23" s="76">
        <v>52</v>
      </c>
      <c r="F23" s="65"/>
    </row>
    <row r="24" spans="1:6" x14ac:dyDescent="0.2">
      <c r="B24" s="59" t="s">
        <v>127</v>
      </c>
      <c r="C24" s="2"/>
      <c r="D24" s="44">
        <v>0</v>
      </c>
      <c r="E24" s="76">
        <v>25</v>
      </c>
    </row>
    <row r="25" spans="1:6" x14ac:dyDescent="0.2">
      <c r="B25" s="45" t="s">
        <v>112</v>
      </c>
      <c r="C25" s="2"/>
      <c r="D25" s="44">
        <v>412.73</v>
      </c>
      <c r="E25" s="76">
        <v>0</v>
      </c>
    </row>
    <row r="26" spans="1:6" ht="20" customHeight="1" x14ac:dyDescent="0.2">
      <c r="A26" s="13"/>
      <c r="C26" s="20" t="s">
        <v>70</v>
      </c>
      <c r="D26" s="90">
        <f>SUM(D9:D25)</f>
        <v>1225.1200000000001</v>
      </c>
      <c r="E26" s="75">
        <f>SUM(E9:E25)</f>
        <v>2004.27</v>
      </c>
    </row>
    <row r="28" spans="1:6" x14ac:dyDescent="0.2">
      <c r="A28" s="15">
        <v>7</v>
      </c>
      <c r="B28" s="3" t="s">
        <v>64</v>
      </c>
      <c r="D28" s="20">
        <v>2026</v>
      </c>
      <c r="E28" s="77">
        <v>2025</v>
      </c>
    </row>
    <row r="29" spans="1:6" x14ac:dyDescent="0.2">
      <c r="B29" s="13" t="s">
        <v>67</v>
      </c>
      <c r="D29" s="3">
        <v>361.92</v>
      </c>
      <c r="E29" s="72">
        <v>88.08</v>
      </c>
    </row>
    <row r="30" spans="1:6" x14ac:dyDescent="0.2">
      <c r="B30" s="13" t="s">
        <v>65</v>
      </c>
      <c r="D30" s="92">
        <v>2447.6999999999998</v>
      </c>
      <c r="E30" s="78">
        <v>1851.12</v>
      </c>
    </row>
    <row r="31" spans="1:6" x14ac:dyDescent="0.2">
      <c r="B31" s="13" t="s">
        <v>66</v>
      </c>
      <c r="D31" s="3">
        <v>790.87</v>
      </c>
      <c r="E31" s="72">
        <v>829.98</v>
      </c>
    </row>
    <row r="32" spans="1:6" x14ac:dyDescent="0.2">
      <c r="B32" s="13" t="s">
        <v>98</v>
      </c>
      <c r="D32" s="44">
        <v>51.6</v>
      </c>
      <c r="E32" s="72">
        <v>71.98</v>
      </c>
    </row>
    <row r="33" spans="1:10" x14ac:dyDescent="0.2">
      <c r="B33" s="93" t="s">
        <v>89</v>
      </c>
      <c r="D33" s="44">
        <v>80</v>
      </c>
      <c r="E33" s="72">
        <v>0</v>
      </c>
    </row>
    <row r="34" spans="1:10" x14ac:dyDescent="0.2">
      <c r="B34" s="13" t="s">
        <v>86</v>
      </c>
      <c r="C34" s="2"/>
      <c r="D34" s="44">
        <v>69.48</v>
      </c>
      <c r="E34" s="72">
        <v>220.85</v>
      </c>
    </row>
    <row r="35" spans="1:10" x14ac:dyDescent="0.2">
      <c r="B35" s="13" t="s">
        <v>91</v>
      </c>
      <c r="C35" s="2"/>
      <c r="D35" s="44">
        <v>53.27</v>
      </c>
      <c r="E35" s="78">
        <v>1563.77</v>
      </c>
    </row>
    <row r="36" spans="1:10" x14ac:dyDescent="0.2">
      <c r="B36" s="38" t="s">
        <v>105</v>
      </c>
      <c r="C36" s="2"/>
      <c r="D36" s="44">
        <v>91.46</v>
      </c>
      <c r="E36" s="72">
        <v>56.95</v>
      </c>
    </row>
    <row r="37" spans="1:10" x14ac:dyDescent="0.2">
      <c r="B37" s="13" t="s">
        <v>92</v>
      </c>
      <c r="C37" s="2"/>
      <c r="D37" s="44">
        <v>115.5</v>
      </c>
      <c r="E37" s="72">
        <v>37.409999999999997</v>
      </c>
    </row>
    <row r="38" spans="1:10" x14ac:dyDescent="0.2">
      <c r="B38" s="13" t="s">
        <v>99</v>
      </c>
      <c r="C38" s="2"/>
      <c r="D38" s="44">
        <v>177</v>
      </c>
      <c r="E38" s="76">
        <v>33</v>
      </c>
    </row>
    <row r="39" spans="1:10" x14ac:dyDescent="0.2">
      <c r="B39" s="67" t="s">
        <v>131</v>
      </c>
      <c r="C39" s="2"/>
      <c r="D39" s="44">
        <v>0</v>
      </c>
      <c r="E39" s="76">
        <v>12</v>
      </c>
    </row>
    <row r="40" spans="1:10" x14ac:dyDescent="0.2">
      <c r="B40" s="38" t="s">
        <v>106</v>
      </c>
      <c r="C40" s="2"/>
      <c r="D40" s="44">
        <v>460.5</v>
      </c>
      <c r="E40" s="76">
        <v>0</v>
      </c>
    </row>
    <row r="41" spans="1:10" x14ac:dyDescent="0.2">
      <c r="B41" s="13" t="s">
        <v>93</v>
      </c>
      <c r="C41" s="2"/>
      <c r="D41" s="44">
        <v>886.48</v>
      </c>
      <c r="E41" s="76">
        <v>1581.31</v>
      </c>
    </row>
    <row r="42" spans="1:10" x14ac:dyDescent="0.2">
      <c r="B42" s="13" t="s">
        <v>94</v>
      </c>
      <c r="C42" s="2"/>
      <c r="D42" s="44">
        <v>0</v>
      </c>
      <c r="E42" s="76">
        <v>2025</v>
      </c>
    </row>
    <row r="43" spans="1:10" x14ac:dyDescent="0.2">
      <c r="B43" s="13" t="s">
        <v>100</v>
      </c>
      <c r="C43" s="2"/>
      <c r="D43" s="44">
        <v>0</v>
      </c>
      <c r="E43" s="76">
        <v>18.5</v>
      </c>
    </row>
    <row r="44" spans="1:10" ht="6" customHeight="1" x14ac:dyDescent="0.2">
      <c r="B44" s="13"/>
      <c r="C44" s="2"/>
      <c r="D44" s="44"/>
      <c r="E44" s="72"/>
    </row>
    <row r="45" spans="1:10" ht="20" customHeight="1" x14ac:dyDescent="0.2">
      <c r="B45" s="6"/>
      <c r="C45" s="20" t="s">
        <v>70</v>
      </c>
      <c r="D45" s="90">
        <f>SUM(D29:D43)</f>
        <v>5585.7799999999988</v>
      </c>
      <c r="E45" s="77">
        <f>SUM(E29:E44)</f>
        <v>8389.9499999999989</v>
      </c>
    </row>
    <row r="46" spans="1:10" s="3" customFormat="1" x14ac:dyDescent="0.2">
      <c r="A46" s="15">
        <v>8</v>
      </c>
      <c r="B46" s="3" t="s">
        <v>68</v>
      </c>
      <c r="C46" s="18"/>
      <c r="D46" s="90"/>
      <c r="E46" s="74"/>
      <c r="F46" s="18"/>
      <c r="G46" s="18"/>
      <c r="H46" s="18"/>
      <c r="I46" s="18"/>
      <c r="J46" s="18"/>
    </row>
    <row r="47" spans="1:10" x14ac:dyDescent="0.2">
      <c r="A47" s="93" t="s">
        <v>151</v>
      </c>
    </row>
    <row r="48" spans="1:10" ht="6" customHeight="1" x14ac:dyDescent="0.2">
      <c r="A48" s="13"/>
    </row>
    <row r="49" spans="1:10" s="3" customFormat="1" x14ac:dyDescent="0.2">
      <c r="A49" s="15">
        <v>9</v>
      </c>
      <c r="B49" s="3" t="s">
        <v>69</v>
      </c>
      <c r="D49" s="3">
        <v>2026</v>
      </c>
      <c r="E49" s="72">
        <v>2025</v>
      </c>
      <c r="F49" s="18"/>
      <c r="G49" s="18"/>
      <c r="H49" s="18"/>
      <c r="I49" s="18"/>
      <c r="J49" s="18"/>
    </row>
    <row r="50" spans="1:10" x14ac:dyDescent="0.2">
      <c r="B50" s="91" t="s">
        <v>152</v>
      </c>
      <c r="C50" s="2"/>
      <c r="D50" s="44">
        <v>125.75</v>
      </c>
      <c r="E50" s="76">
        <v>120</v>
      </c>
    </row>
    <row r="51" spans="1:10" s="3" customFormat="1" ht="20" customHeight="1" x14ac:dyDescent="0.2">
      <c r="A51" s="15"/>
      <c r="C51" s="20" t="s">
        <v>70</v>
      </c>
      <c r="D51" s="90">
        <v>125.75</v>
      </c>
      <c r="E51" s="75">
        <v>120</v>
      </c>
      <c r="F51" s="18"/>
      <c r="G51" s="18"/>
      <c r="H51" s="18"/>
      <c r="I51" s="18"/>
      <c r="J51" s="18"/>
    </row>
  </sheetData>
  <phoneticPr fontId="34" type="noConversion"/>
  <pageMargins left="0.70866141732283472" right="0.11811023622047245" top="0.35433070866141736" bottom="0.15748031496062992" header="0.11811023622047245" footer="0.11811023622047245"/>
  <pageSetup paperSize="9" orientation="portrait" horizontalDpi="360" verticalDpi="360" copies="3" r:id="rId1"/>
  <headerFooter>
    <oddHeader xml:space="preserve">&amp;L&amp;"Calibri,Regular"&amp;K000000Blebocraigs Village Hall 2000 Trust&amp;R&amp;"Calibri,Regular"&amp;K000000Annual Report 2025/2026
</oddHeader>
    <oddFooter>&amp;C&amp;"Calibri,Regular"&amp;K0000009</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D04853568B40F4E8366B3070197220F" ma:contentTypeVersion="19" ma:contentTypeDescription="Create a new document." ma:contentTypeScope="" ma:versionID="92e2f34063cad783ae2806e55cede758">
  <xsd:schema xmlns:xsd="http://www.w3.org/2001/XMLSchema" xmlns:xs="http://www.w3.org/2001/XMLSchema" xmlns:p="http://schemas.microsoft.com/office/2006/metadata/properties" xmlns:ns2="0efcb20c-a255-4ef4-a666-2774ba48434a" xmlns:ns3="531408f3-8ac9-4346-8fae-7a8076793e8c" targetNamespace="http://schemas.microsoft.com/office/2006/metadata/properties" ma:root="true" ma:fieldsID="b4ca0a0b40554e6041aa1af748586c6c" ns2:_="" ns3:_="">
    <xsd:import namespace="0efcb20c-a255-4ef4-a666-2774ba48434a"/>
    <xsd:import namespace="531408f3-8ac9-4346-8fae-7a8076793e8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lcf76f155ced4ddcb4097134ff3c332f" minOccurs="0"/>
                <xsd:element ref="ns3:TaxCatchAll" minOccurs="0"/>
                <xsd:element ref="ns2:MediaServiceLocation" minOccurs="0"/>
                <xsd:element ref="ns2:MediaLengthInSeconds" minOccurs="0"/>
                <xsd:element ref="ns3:SharedWithUsers" minOccurs="0"/>
                <xsd:element ref="ns3:SharedWithDetails" minOccurs="0"/>
                <xsd:element ref="ns2:MediaServiceObjectDetectorVersions" minOccurs="0"/>
                <xsd:element ref="ns2:MediaServiceSearchProperties" minOccurs="0"/>
                <xsd:element ref="ns2:Doc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fcb20c-a255-4ef4-a666-2774ba4843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description=""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f9bda7b3-fa30-4866-a047-bdcbe10387d6"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DocTags" ma:index="26" nillable="true" ma:displayName="DocTags" ma:format="Dropdown" ma:internalName="DocTags">
      <xsd:complexType>
        <xsd:complexContent>
          <xsd:extension base="dms:MultiChoice">
            <xsd:sequence>
              <xsd:element name="Value" maxOccurs="unbounded" minOccurs="0" nillable="true">
                <xsd:simpleType>
                  <xsd:restriction base="dms:Choice">
                    <xsd:enumeration value="Accounts"/>
                    <xsd:enumeration value="External Scrutiny Report"/>
                    <xsd:enumeration value="Trustee Annual Report"/>
                    <xsd:enumeration value="Other"/>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31408f3-8ac9-4346-8fae-7a8076793e8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5928c1bd-2f72-4b7f-b28c-a0ac07293b38}" ma:internalName="TaxCatchAll" ma:showField="CatchAllData" ma:web="531408f3-8ac9-4346-8fae-7a8076793e8c">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efcb20c-a255-4ef4-a666-2774ba48434a">
      <Terms xmlns="http://schemas.microsoft.com/office/infopath/2007/PartnerControls"/>
    </lcf76f155ced4ddcb4097134ff3c332f>
    <TaxCatchAll xmlns="531408f3-8ac9-4346-8fae-7a8076793e8c" xsi:nil="true"/>
    <DocTags xmlns="0efcb20c-a255-4ef4-a666-2774ba48434a" xsi:nil="true"/>
  </documentManagement>
</p:properties>
</file>

<file path=customXml/itemProps1.xml><?xml version="1.0" encoding="utf-8"?>
<ds:datastoreItem xmlns:ds="http://schemas.openxmlformats.org/officeDocument/2006/customXml" ds:itemID="{70F58B0E-984D-4947-8B7D-10B5C5D466E8}"/>
</file>

<file path=customXml/itemProps2.xml><?xml version="1.0" encoding="utf-8"?>
<ds:datastoreItem xmlns:ds="http://schemas.openxmlformats.org/officeDocument/2006/customXml" ds:itemID="{986ACAC2-4540-408F-A083-F4363364DEB9}"/>
</file>

<file path=customXml/itemProps3.xml><?xml version="1.0" encoding="utf-8"?>
<ds:datastoreItem xmlns:ds="http://schemas.openxmlformats.org/officeDocument/2006/customXml" ds:itemID="{0BDA5D37-C890-4AF0-A0DA-470C09CADF68}"/>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Worksheets</vt:lpstr>
      </vt:variant>
      <vt:variant>
        <vt:i4>9</vt:i4>
      </vt:variant>
      <vt:variant>
        <vt:lpstr>Named Ranges</vt:lpstr>
      </vt:variant>
      <vt:variant>
        <vt:i4>6</vt:i4>
      </vt:variant>
    </vt:vector>
  </HeadingPairs>
  <TitlesOfParts>
    <vt:vector size="15" baseType="lpstr">
      <vt:lpstr>cover page</vt:lpstr>
      <vt:lpstr>Info</vt:lpstr>
      <vt:lpstr>trustee report</vt:lpstr>
      <vt:lpstr>financial review</vt:lpstr>
      <vt:lpstr>Sheet1</vt:lpstr>
      <vt:lpstr>financial activities</vt:lpstr>
      <vt:lpstr>funds reconciliation</vt:lpstr>
      <vt:lpstr>notes I.5</vt:lpstr>
      <vt:lpstr>notes 6.9</vt:lpstr>
      <vt:lpstr>'financial activities'!Print_Area</vt:lpstr>
      <vt:lpstr>'financial review'!Print_Area</vt:lpstr>
      <vt:lpstr>'funds reconciliation'!Print_Area</vt:lpstr>
      <vt:lpstr>'notes 6.9'!Print_Area</vt:lpstr>
      <vt:lpstr>'notes I.5'!Print_Area</vt:lpstr>
      <vt:lpstr>'trustee report'!Print_Area</vt:lpstr>
    </vt:vector>
  </TitlesOfParts>
  <Manager/>
  <Company>CEPMLP, University of Dundee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Christine Hulbert</dc:creator>
  <cp:keywords/>
  <dc:description/>
  <cp:lastModifiedBy>Alasdair Mackie</cp:lastModifiedBy>
  <cp:lastPrinted>2026-04-27T14:13:32Z</cp:lastPrinted>
  <dcterms:created xsi:type="dcterms:W3CDTF">2017-04-11T18:06:42Z</dcterms:created>
  <dcterms:modified xsi:type="dcterms:W3CDTF">2026-04-27T14:24:27Z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0x010100CD04853568B40F4E8366B3070197220F</vt:lpwstr>
  </property>
</Properties>
</file>