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sheets/sheet9.xml" ContentType="application/vnd.openxmlformats-officedocument.spreadsheetml.worksheet+xml"/>
  <Override PartName="/xl/sharedStrings.xml" ContentType="application/vnd.openxmlformats-officedocument.spreadsheetml.sharedStrings+xml"/>
  <Override PartName="/xl/worksheets/sheet8.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75" windowWidth="15480" windowHeight="11640" activeTab="5"/>
  </bookViews>
  <sheets>
    <sheet name="Front Page" sheetId="1" r:id="rId1"/>
    <sheet name="Ref &amp; Admin" sheetId="2" r:id="rId2"/>
    <sheet name="Trustees' Annual Report" sheetId="3" r:id="rId3"/>
    <sheet name="Independent Examiner " sheetId="10" r:id="rId4"/>
    <sheet name="Receipts &amp; Payments Acc" sheetId="5" r:id="rId5"/>
    <sheet name="Statement of Balances" sheetId="6" r:id="rId6"/>
    <sheet name="Notes to Accounts" sheetId="9" r:id="rId7"/>
    <sheet name="Appendix" sheetId="8" r:id="rId8"/>
    <sheet name="Budget" sheetId="11" r:id="rId9"/>
  </sheets>
  <definedNames>
    <definedName name="_xlnm.Print_Area" localSheetId="8">Budget!$A$1:$J$39</definedName>
    <definedName name="_xlnm.Print_Area" localSheetId="6">'Notes to Accounts'!$A$1:$N$87</definedName>
    <definedName name="_xlnm.Print_Area" localSheetId="1">'Ref &amp; Admin'!$A$1:$J$38</definedName>
    <definedName name="_xlnm.Print_Area" localSheetId="5">'Statement of Balances'!$A$1:$M$33</definedName>
    <definedName name="_xlnm.Print_Area" localSheetId="2">'Trustees'' Annual Report'!$A$1:$I$37</definedName>
  </definedNames>
  <calcPr calcId="145621"/>
</workbook>
</file>

<file path=xl/calcChain.xml><?xml version="1.0" encoding="utf-8"?>
<calcChain xmlns="http://schemas.openxmlformats.org/spreadsheetml/2006/main">
  <c r="G34" i="11" l="1"/>
  <c r="K46" i="9" l="1"/>
  <c r="I34" i="11" l="1"/>
  <c r="I38" i="11" s="1"/>
  <c r="I19" i="11"/>
  <c r="I13" i="11"/>
  <c r="E23" i="8"/>
  <c r="E18" i="8"/>
  <c r="K69" i="9"/>
  <c r="E46" i="9" l="1"/>
  <c r="K15" i="5" l="1"/>
  <c r="M85" i="9" l="1"/>
  <c r="E22" i="9" l="1"/>
  <c r="E10" i="8" l="1"/>
  <c r="K14" i="5" l="1"/>
  <c r="K12" i="5"/>
  <c r="K11" i="5"/>
  <c r="C18" i="8" l="1"/>
  <c r="C10" i="8"/>
  <c r="M69" i="9" l="1"/>
  <c r="I27" i="5"/>
  <c r="E69" i="9"/>
  <c r="E21" i="5" l="1"/>
  <c r="K21" i="5" s="1"/>
  <c r="K20" i="5"/>
  <c r="M27" i="5" l="1"/>
  <c r="M20" i="9" l="1"/>
  <c r="E13" i="5" l="1"/>
  <c r="E16" i="5" s="1"/>
  <c r="K9" i="5"/>
  <c r="K13" i="5" l="1"/>
  <c r="K16" i="5"/>
  <c r="K23" i="5" s="1"/>
  <c r="I23" i="5"/>
  <c r="E23" i="5" l="1"/>
  <c r="E13" i="6" s="1"/>
  <c r="K13" i="6" l="1"/>
  <c r="K27" i="5"/>
  <c r="G22" i="9"/>
  <c r="L13" i="5" l="1"/>
  <c r="K22" i="9"/>
  <c r="I22" i="9"/>
  <c r="M22" i="9" s="1"/>
  <c r="E27" i="5"/>
  <c r="E16" i="6"/>
  <c r="G16" i="6"/>
  <c r="I16" i="6"/>
  <c r="K16" i="6" l="1"/>
</calcChain>
</file>

<file path=xl/sharedStrings.xml><?xml version="1.0" encoding="utf-8"?>
<sst xmlns="http://schemas.openxmlformats.org/spreadsheetml/2006/main" count="354" uniqueCount="250">
  <si>
    <t>Reference and Administrative Information</t>
  </si>
  <si>
    <t>Charity Name:</t>
  </si>
  <si>
    <t>Contact Address:</t>
  </si>
  <si>
    <t>Trustees</t>
  </si>
  <si>
    <t>Principal Office-bearers</t>
  </si>
  <si>
    <t>Independent Examiner</t>
  </si>
  <si>
    <t>Bankers</t>
  </si>
  <si>
    <t>Trustees’ Annual Report</t>
  </si>
  <si>
    <t>Structure, Governance and Management</t>
  </si>
  <si>
    <t>Governing Document</t>
  </si>
  <si>
    <t>Recruitment and Appointment of Trustees</t>
  </si>
  <si>
    <t>Organisational Structure</t>
  </si>
  <si>
    <t>Objectives and Activities</t>
  </si>
  <si>
    <t>The Church of Scotland is Trinitarian in doctrine, Reformed in tradition and Presbyterian in polity.  It exists to glorify God and to work for the advancement of Christ’s Kingdom throughout the world. As a national Church, it acknowledges a distinctive call and duty to bring the ordinances of religion to the people in every parish of Scotland through a territorial ministry. It co-operates with other Churches in various ecumenical bodies in Scotland and beyond.</t>
  </si>
  <si>
    <t>Achievements and Performance</t>
  </si>
  <si>
    <t>Financial Review</t>
  </si>
  <si>
    <t>Reserves Policy</t>
  </si>
  <si>
    <t>Statement of Trustees' Responsibilities</t>
  </si>
  <si>
    <t>Approved by the Trustees and signed on their behalf,</t>
  </si>
  <si>
    <t>Respective responsibilities of trustees and examiner</t>
  </si>
  <si>
    <t>Basis of independent examiner’s statement</t>
  </si>
  <si>
    <t>Independent examiner’s statement</t>
  </si>
  <si>
    <t>1.</t>
  </si>
  <si>
    <t>2.</t>
  </si>
  <si>
    <t>Receipts and Payments Account</t>
  </si>
  <si>
    <t>Unrestricted</t>
  </si>
  <si>
    <t xml:space="preserve">Restricted </t>
  </si>
  <si>
    <t xml:space="preserve">Endowment </t>
  </si>
  <si>
    <t>Funds</t>
  </si>
  <si>
    <t>Total</t>
  </si>
  <si>
    <t>Receipts</t>
  </si>
  <si>
    <t>Note</t>
  </si>
  <si>
    <t>£</t>
  </si>
  <si>
    <t>Donations</t>
  </si>
  <si>
    <t>Bank &amp; Deposit interest</t>
  </si>
  <si>
    <t>Investment income</t>
  </si>
  <si>
    <t>Total Receipts</t>
  </si>
  <si>
    <t>Payments</t>
  </si>
  <si>
    <t>Costs of generating funds</t>
  </si>
  <si>
    <t>Charitable activities</t>
  </si>
  <si>
    <t>Governance costs</t>
  </si>
  <si>
    <t>Total Payments</t>
  </si>
  <si>
    <t>Excess of Receipts over Payments for the year before transfers</t>
  </si>
  <si>
    <t>Transfers</t>
  </si>
  <si>
    <t>Excess of Receipts over Payments for the year</t>
  </si>
  <si>
    <t>Statement of Balances</t>
  </si>
  <si>
    <t>Bank &amp; Deposit Balances</t>
  </si>
  <si>
    <t xml:space="preserve">Bank &amp; deposit balances </t>
  </si>
  <si>
    <t>brought forward</t>
  </si>
  <si>
    <t>Movement in year:</t>
  </si>
  <si>
    <t>Bank &amp; deposit balances</t>
  </si>
  <si>
    <t>carried forward</t>
  </si>
  <si>
    <t>Investments at market value</t>
  </si>
  <si>
    <t>Assets</t>
  </si>
  <si>
    <t>Gift Aid Receivable</t>
  </si>
  <si>
    <t>Liabilities</t>
  </si>
  <si>
    <t>Trustee Remuneration and Related Party Transactions</t>
  </si>
  <si>
    <t>Movements in Funds</t>
  </si>
  <si>
    <t>Notes to the Accounts</t>
  </si>
  <si>
    <t>Unrestricted funds</t>
  </si>
  <si>
    <t>General Fund</t>
  </si>
  <si>
    <t>At 31 Dec</t>
  </si>
  <si>
    <t>At 1 Jan</t>
  </si>
  <si>
    <t>Restricted funds</t>
  </si>
  <si>
    <t>Endowment funds</t>
  </si>
  <si>
    <t>Total funds</t>
  </si>
  <si>
    <t>Purposes of Restricted Funds</t>
  </si>
  <si>
    <t xml:space="preserve">Purposes of Endowment Funds </t>
  </si>
  <si>
    <t>Endowment</t>
  </si>
  <si>
    <t>3.</t>
  </si>
  <si>
    <t>Analysis of Donations</t>
  </si>
  <si>
    <t>Analysis of Payments</t>
  </si>
  <si>
    <t>Offering envelopes</t>
  </si>
  <si>
    <t>Presbytery dues</t>
  </si>
  <si>
    <t>Minister’s expenses</t>
  </si>
  <si>
    <t>Pulpit supply</t>
  </si>
  <si>
    <t>Fabric repairs &amp; maintenance</t>
  </si>
  <si>
    <t xml:space="preserve">Heat and light </t>
  </si>
  <si>
    <t>Insurance</t>
  </si>
  <si>
    <t>Printing, stationery and postage</t>
  </si>
  <si>
    <t>Independent examiner’s fees</t>
  </si>
  <si>
    <t>5.</t>
  </si>
  <si>
    <t>Minister’s Stipend</t>
  </si>
  <si>
    <t>6.</t>
  </si>
  <si>
    <t>Collections for Third Parties</t>
  </si>
  <si>
    <t>APPENDIX</t>
  </si>
  <si>
    <t>FUNDS HELD ON BEHALF OF THE CONGREGATION</t>
  </si>
  <si>
    <t>BY THE CHURCH OF SCOTLAND GENERAL TRUSTEES</t>
  </si>
  <si>
    <t>CAPITAL ACCOUNT</t>
  </si>
  <si>
    <t>Credit Balances held at 31 December at cost</t>
  </si>
  <si>
    <t>REVENUE ACCOUNT</t>
  </si>
  <si>
    <t>Credit Balance at 31 December</t>
  </si>
  <si>
    <t xml:space="preserve">which gives me reasonable cause to believe that in any material respect the requirements: </t>
  </si>
  <si>
    <t>to keep accounting records in accordance with Section 44 (1)(a) of the 2005 Act and Regulation 4 of the 2006  Accounts Regulations, and</t>
  </si>
  <si>
    <t>to which, in my opinion, attention should be drawn in order to enable a proper understanding of the accounts to be reached.</t>
  </si>
  <si>
    <t>Address:</t>
  </si>
  <si>
    <t>The charity's trustees are responsible for the preparation of the accounts in accordance with the terms of the Charities and Trustee Investment (Scotland) Act 2005 and the Charities Accounts (Scotland) Regulations 2006.
The charity trustees consider that the audit requirement of Regulation 10(1) (d) of the Accounts Regulations does not apply.  It is my responsibility to examine the accounts as required under section 44(1) (c) of the Act and to state whether particular matters have come to my attention.</t>
  </si>
  <si>
    <t>An examination is carried out in accordance with Regulation 11 of the Charities Accounts (Scotland) Regulations 2006.  An examination includes a review of the accounting records kept by the charity and a comparison of the accounts presented with those records.  It also includes consideration of any unusual items or disclosures in the accounts, and seeks explanations from the trustees concerning any such matters.  The procedures undertaken do not provide all the evidence that would be required in an audit, and consequently I do not express an audit opinion on the view given by the accounts.</t>
  </si>
  <si>
    <t>Leswalt Parish Church</t>
  </si>
  <si>
    <t>SC009412</t>
  </si>
  <si>
    <t>Kirk Session:</t>
  </si>
  <si>
    <t>Beatrice Clark</t>
  </si>
  <si>
    <t>William Craig</t>
  </si>
  <si>
    <t>Steve Flower</t>
  </si>
  <si>
    <t>Una McColm</t>
  </si>
  <si>
    <t xml:space="preserve">Edith McDonald </t>
  </si>
  <si>
    <t>Jane Sloan</t>
  </si>
  <si>
    <t>Tom Stevenson</t>
  </si>
  <si>
    <t>Joyce Gordon</t>
  </si>
  <si>
    <t>Fiona McColm</t>
  </si>
  <si>
    <t>Bank of Scotland,</t>
  </si>
  <si>
    <t>64 George Street</t>
  </si>
  <si>
    <t>Stranraer DG9 7AQ</t>
  </si>
  <si>
    <t>The Church is administered in accordance with the terms of the Deed of Constitution.</t>
  </si>
  <si>
    <t xml:space="preserve">In the course of my examination, no matter has come to my attention </t>
  </si>
  <si>
    <t>Weddings and Funerals</t>
  </si>
  <si>
    <t>McKie Fund</t>
  </si>
  <si>
    <t>Mrs Downie Christmas Benefit</t>
  </si>
  <si>
    <t>Congregation No: 090514</t>
  </si>
  <si>
    <t>Charity No: SC 009412</t>
  </si>
  <si>
    <t>Annual Report of the Trustees</t>
  </si>
  <si>
    <t xml:space="preserve"> </t>
  </si>
  <si>
    <t>Fotheringham</t>
  </si>
  <si>
    <t>Lewis Street</t>
  </si>
  <si>
    <t>Stranraer</t>
  </si>
  <si>
    <t>DG9 7AQ</t>
  </si>
  <si>
    <t>The Church also holds £10,000 in an endowment fund which has been provided for the purpose specified in Note 2.</t>
  </si>
  <si>
    <t>Opening balance at 1st Jan</t>
  </si>
  <si>
    <t>Dividends during year</t>
  </si>
  <si>
    <t xml:space="preserve">Interest </t>
  </si>
  <si>
    <t>Fabric expenditure</t>
  </si>
  <si>
    <t>Independent Examiner's Report to the Trustees of Leswalt Parish Church           SC 009142</t>
  </si>
  <si>
    <t>Charity Reg. No:</t>
  </si>
  <si>
    <t>Congregation Ref. No:</t>
  </si>
  <si>
    <t>Name:</t>
  </si>
  <si>
    <t>Fund Raising</t>
  </si>
  <si>
    <t xml:space="preserve">Income from the Mrs Downie Christmas Benefit Fund is to be distributed each Christmas to </t>
  </si>
  <si>
    <t>senior citizens who live within a two mile radius of Leswalt Village.</t>
  </si>
  <si>
    <t>4.</t>
  </si>
  <si>
    <t>No trustees received remuneration for services rendered.</t>
  </si>
  <si>
    <t>Approximate attendances:</t>
  </si>
  <si>
    <t>Ordinary offerings (Open Plate)</t>
  </si>
  <si>
    <t>Other offerings, donations etc</t>
  </si>
  <si>
    <t>Tax recovered - Gift Aid donations</t>
  </si>
  <si>
    <t>WFO scheme (non Gift Aid)</t>
  </si>
  <si>
    <t>General Fund Budget</t>
  </si>
  <si>
    <t>RECEIPTS</t>
  </si>
  <si>
    <t>WFO Scheme (Gift Aid)</t>
  </si>
  <si>
    <t>WFO (Non Gift Aid)</t>
  </si>
  <si>
    <t>Tax recovered</t>
  </si>
  <si>
    <t>Open Plate</t>
  </si>
  <si>
    <t>Other Donations</t>
  </si>
  <si>
    <t>Weddings &amp; Funerals</t>
  </si>
  <si>
    <t>Bank &amp; Deposit Interest</t>
  </si>
  <si>
    <t>PAYMENTS</t>
  </si>
  <si>
    <t>Presbytery Levy</t>
  </si>
  <si>
    <t>Pulpit Supply</t>
  </si>
  <si>
    <t xml:space="preserve">Fabric </t>
  </si>
  <si>
    <t>Electricity</t>
  </si>
  <si>
    <t>Printing &amp; Stationery</t>
  </si>
  <si>
    <t>General Fund Surplus</t>
  </si>
  <si>
    <t>John Hunter</t>
  </si>
  <si>
    <t>The McKie Fund can be used to support parishioners in need, at the discretion of the minister.</t>
  </si>
  <si>
    <t>During the year no trustee received any reimbursement of expenses.</t>
  </si>
  <si>
    <t>or</t>
  </si>
  <si>
    <t>Date</t>
  </si>
  <si>
    <t>Signature</t>
  </si>
  <si>
    <t>i.</t>
  </si>
  <si>
    <t>ii.</t>
  </si>
  <si>
    <t xml:space="preserve">to prepare accounts which accord with the accounting records and comply with Regulation 9 of the 2006 Accounts Regulations                                                                                                                                </t>
  </si>
  <si>
    <t xml:space="preserve">have not been met,  </t>
  </si>
  <si>
    <t xml:space="preserve">Helen Dodds </t>
  </si>
  <si>
    <t>Ministry &amp; Locum costs</t>
  </si>
  <si>
    <t>Sub-total</t>
  </si>
  <si>
    <t xml:space="preserve"> Unrestricted</t>
  </si>
  <si>
    <t xml:space="preserve">  Restricted </t>
  </si>
  <si>
    <t>Closing balance</t>
  </si>
  <si>
    <t>Market value of balances at 31 December</t>
  </si>
  <si>
    <t>Misc (inc. Sun Sch)</t>
  </si>
  <si>
    <t>Leswalt Parish Church (Church of Scotland)</t>
  </si>
  <si>
    <t>(Church of Scotland)</t>
  </si>
  <si>
    <t xml:space="preserve">   Leswalt Parish Church</t>
  </si>
  <si>
    <t>Session Clerk:</t>
  </si>
  <si>
    <t>CONSOLIDATED FABRIC FUND</t>
  </si>
  <si>
    <t xml:space="preserve">Misc. expenses </t>
  </si>
  <si>
    <t>MAF</t>
  </si>
  <si>
    <t>Mrs Caroline McQuistan,</t>
  </si>
  <si>
    <t>Old School House,</t>
  </si>
  <si>
    <t>Carsluith,</t>
  </si>
  <si>
    <t>Newton Stewart</t>
  </si>
  <si>
    <t>DG8 7DP</t>
  </si>
  <si>
    <t>Marie Curie</t>
  </si>
  <si>
    <t>Treasurer:</t>
  </si>
  <si>
    <t xml:space="preserve">The Kirk Session is chaired by the Interim Moderator and meets at least six times in a year. </t>
  </si>
  <si>
    <t>BY THE CHURCH OF SCOTLAND INVESTORS TRUST</t>
  </si>
  <si>
    <t>DEPOSIT FUND</t>
  </si>
  <si>
    <t>General Congregational Purposes</t>
  </si>
  <si>
    <t>GROWTH FUND</t>
  </si>
  <si>
    <t>Mrs Downie Christmas Benefit Fund</t>
  </si>
  <si>
    <t>Surplus</t>
  </si>
  <si>
    <t xml:space="preserve">For and on behalf of the Kirk Session </t>
  </si>
  <si>
    <t>Market value at 31 December</t>
  </si>
  <si>
    <t>Mrs Downie Christmas</t>
  </si>
  <si>
    <t>Benefit Fund  (cost £10,088)</t>
  </si>
  <si>
    <t xml:space="preserve">Val Plant </t>
  </si>
  <si>
    <t>Mary Smith</t>
  </si>
  <si>
    <t xml:space="preserve">Geoff Sheppard </t>
  </si>
  <si>
    <t xml:space="preserve">Jean Sheppard </t>
  </si>
  <si>
    <t>Budget 2025</t>
  </si>
  <si>
    <t>WFO scheme (Gift Aid)</t>
  </si>
  <si>
    <t>Mandy's Fund</t>
  </si>
  <si>
    <t>RNLI</t>
  </si>
  <si>
    <t>The Sunday school has two leaders and an average attendance of just 2 children. Our locum visits the village school monthly for assemblies and at other times to provide religious and educational input. At Christmas, Easter and at the end of the school year the pupils attend a service in the church.</t>
  </si>
  <si>
    <t xml:space="preserve">Members of the Kirk Session are the charity trustees.  The Kirk Session members are the elders of the church and are chosen from those members of the church who are considered to have the appropriate gifts and skills. </t>
  </si>
  <si>
    <t>Interim Moderator</t>
  </si>
  <si>
    <t>The members of the Kirk Session must prepare financial statements which give sufficient detail to enable an appreciation of the transactions of the Church during the financial year. They are responsible for keeping proper accounting records which, on request, must reflect the financial position of the Church at that time. This must be done to ensure that the financial statements comply with the Charities and Trustee Investment (Scotland) Act 2005, the Charities Accounts (Scotland) Regulations 2006 and the Regulations Anent Congregational Finance approved by the General Assembly of the Church of Scotland in 2007. They are also responsible for safeguarding the assets of the Church and must take reasonable steps for the prevention and/or detection of fraud and other irregularities.</t>
  </si>
  <si>
    <t>David Cash</t>
  </si>
  <si>
    <t>Yvonne Downie</t>
  </si>
  <si>
    <t>Anita Ramsay</t>
  </si>
  <si>
    <t>Rev Steve Fulcher</t>
  </si>
  <si>
    <t>Year ended 31 December 2025</t>
  </si>
  <si>
    <t>I report on the accounts of the charity for the year ended 31st December 2025, which are set out on pages 7 to 11.</t>
  </si>
  <si>
    <t>Opus Energy refund</t>
  </si>
  <si>
    <t>at 31 December 2025</t>
  </si>
  <si>
    <t>The accounts were approved by the Kirk Session on 26th February 2026.</t>
  </si>
  <si>
    <t>2024</t>
  </si>
  <si>
    <t>Stranraer Skills Station</t>
  </si>
  <si>
    <t>We provide a weekly service of worship and Sunday school. Weddings, funerals and baptisms take place as required throughout the year. There is a joint church choir with 12 members, which sings at various times of the year, such as Christmas and Easter. There are four joint services annually with our linked congregation in Kirkcolm, two in each church. Regular weekly bible study takes place on Wednesday afternoons, with members of both churches participating. We also have a monthly Supper Club and a monthly Prayer Lunch, both of which are well supported.</t>
  </si>
  <si>
    <t>The church organises an annual fund raising sponsored walk and collections for other charities are held at the Harvest Festival, on the Gifts Sunday and at the Christingle service.  Some of the women in the congregation meet on a monthly basis for coffee and a chat. This brings women from both congregations together, including some who are not normally involved with church activities. The  remembrance service in November is held in the village Memorial Hall and is organised by the church. A group of young people helps to keep the church grounds in good order as part of the Criminal Justice Community Service Scheme.</t>
  </si>
  <si>
    <t xml:space="preserve">Regular Sunday services: 30
Remembrance Sunday: 50
Communion: 50
Christingle service: 240
Sponsored walk: 10 (but 130 sponsors).
</t>
  </si>
  <si>
    <t>48% of our expenditure was on ministry costs, fabric accounted for 36%, insurance was 5% and electricity 4%.  The fabric expenditure was largely due to the installation of the kitchen and accessible toilet.</t>
  </si>
  <si>
    <t>All Church of Scotland congregations contribute to the National Stipend Fund which bears the costs of all ministers' stipends and employer's contributions for national insurance, pension and housing and loan fund. Ministers' stipends are paid in accordance with the national stipend scale, which is related to years of service. For the year under review the minimum stipend was £32,433 and the maximum stipend (in the 5th and subsequent years) was £39,856.</t>
  </si>
  <si>
    <t>Less Support Costs</t>
  </si>
  <si>
    <t>Actual 2025</t>
  </si>
  <si>
    <t>Budget 2026</t>
  </si>
  <si>
    <t>Opus refund</t>
  </si>
  <si>
    <t xml:space="preserve">  </t>
  </si>
  <si>
    <t xml:space="preserve"> In 2025 a Valentine event was held in the village hall and a drama was performed on Good Friday as part of Easter week, which also included an Agape meal on Thursday and a sunrise service at 7am on Easter Sunday. A joint Elders lunch was held in October and at the end of November a special service for the National Day of Prayer took place. On the two Saturdays before Christmas we held a Christmas Tree festival and the Christingle service on Christmas Eve once again filled the church.</t>
  </si>
  <si>
    <t>As in previous years, the principal sources of income are the weekly freewill offerings (70%) and the tax recovered on the previous year's offerings through the gift aid scheme (15%). Fund raising contributed 6% and the interest on our deposit fund 5%. Compared with 2024, the regular weekly freewill offerings have increased by £670.  The number of standing orders has increased from 19 to 23 and represents 54% of the regular freewill offerings.</t>
  </si>
  <si>
    <r>
      <t>It is the Trustees’ policy to hold reserves of at least six months expenditure excluding designated funds. At the year end the Church held unrestricted cash funds of</t>
    </r>
    <r>
      <rPr>
        <sz val="12"/>
        <color rgb="FFFF0000"/>
        <rFont val="Arial"/>
        <family val="2"/>
      </rPr>
      <t xml:space="preserve"> </t>
    </r>
    <r>
      <rPr>
        <sz val="12"/>
        <color theme="1"/>
        <rFont val="Arial"/>
        <family val="2"/>
      </rPr>
      <t>£31,470</t>
    </r>
    <r>
      <rPr>
        <sz val="12"/>
        <color rgb="FFFF0000"/>
        <rFont val="Arial"/>
        <family val="2"/>
      </rPr>
      <t xml:space="preserve"> </t>
    </r>
    <r>
      <rPr>
        <sz val="12"/>
        <rFont val="Arial"/>
        <family val="2"/>
      </rPr>
      <t xml:space="preserve">which represents approximately 15 month's expenditure. </t>
    </r>
  </si>
  <si>
    <t>26th February 2026</t>
  </si>
  <si>
    <t>C A McQuistan</t>
  </si>
  <si>
    <t>21st March 2026</t>
  </si>
  <si>
    <t>Caroline McQuistan</t>
  </si>
  <si>
    <t>Old Schoolhouse</t>
  </si>
  <si>
    <t>Carsluith</t>
  </si>
  <si>
    <t>DG8 7DT</t>
  </si>
  <si>
    <t>S.E. Flower</t>
  </si>
  <si>
    <t>Session Clerk</t>
  </si>
  <si>
    <t>Treasurer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</si>
</sst>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_ ;\-0\ "/>
  </numFmts>
  <fonts count="25" x14ac:knownFonts="1">
    <font>
      <sz val="12"/>
      <name val="Times New Roman"/>
    </font>
    <font>
      <b/>
      <sz val="12"/>
      <name val="Times New Roman"/>
      <family val="1"/>
    </font>
    <font>
      <b/>
      <sz val="14"/>
      <name val="Times New Roman"/>
      <family val="1"/>
    </font>
    <font>
      <sz val="8"/>
      <name val="Times New Roman"/>
      <family val="1"/>
    </font>
    <font>
      <sz val="12"/>
      <name val="Arial"/>
      <family val="2"/>
    </font>
    <font>
      <b/>
      <sz val="16"/>
      <name val="Arial"/>
      <family val="2"/>
    </font>
    <font>
      <sz val="16"/>
      <name val="Arial"/>
      <family val="2"/>
    </font>
    <font>
      <b/>
      <sz val="12"/>
      <name val="Arial"/>
      <family val="2"/>
    </font>
    <font>
      <b/>
      <sz val="14"/>
      <name val="Arial"/>
      <family val="2"/>
    </font>
    <font>
      <i/>
      <sz val="12"/>
      <name val="Arial"/>
      <family val="2"/>
    </font>
    <font>
      <b/>
      <u/>
      <sz val="14"/>
      <name val="Arial"/>
      <family val="2"/>
    </font>
    <font>
      <sz val="10"/>
      <name val="Arial"/>
      <family val="2"/>
    </font>
    <font>
      <b/>
      <u/>
      <sz val="12"/>
      <name val="Arial"/>
      <family val="2"/>
    </font>
    <font>
      <b/>
      <sz val="10"/>
      <name val="Arial"/>
      <family val="2"/>
    </font>
    <font>
      <sz val="11.5"/>
      <name val="Arial"/>
      <family val="2"/>
    </font>
    <font>
      <u/>
      <sz val="12"/>
      <name val="Arial"/>
      <family val="2"/>
    </font>
    <font>
      <sz val="12"/>
      <name val="Times New Roman"/>
      <family val="1"/>
    </font>
    <font>
      <b/>
      <sz val="12"/>
      <name val="Calibri"/>
      <family val="2"/>
    </font>
    <font>
      <sz val="12"/>
      <name val="Calibri"/>
      <family val="2"/>
    </font>
    <font>
      <sz val="12"/>
      <name val="Calibri"/>
      <family val="2"/>
      <scheme val="minor"/>
    </font>
    <font>
      <sz val="12"/>
      <color rgb="FFFF0000"/>
      <name val="Arial"/>
      <family val="2"/>
    </font>
    <font>
      <sz val="12"/>
      <color theme="1"/>
      <name val="Arial"/>
      <family val="2"/>
    </font>
    <font>
      <b/>
      <sz val="18"/>
      <name val="Arial"/>
      <family val="2"/>
    </font>
    <font>
      <b/>
      <sz val="12"/>
      <name val="Lucida Handwriting"/>
      <family val="4"/>
    </font>
    <font>
      <sz val="12"/>
      <name val="Lucida Handwriting"/>
      <family val="4"/>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thin">
        <color indexed="64"/>
      </bottom>
      <diagonal/>
    </border>
    <border>
      <left/>
      <right/>
      <top style="thin">
        <color indexed="64"/>
      </top>
      <bottom style="double">
        <color indexed="64"/>
      </bottom>
      <diagonal/>
    </border>
    <border>
      <left/>
      <right/>
      <top/>
      <bottom style="double">
        <color indexed="64"/>
      </bottom>
      <diagonal/>
    </border>
  </borders>
  <cellStyleXfs count="1">
    <xf numFmtId="0" fontId="0" fillId="0" borderId="0"/>
  </cellStyleXfs>
  <cellXfs count="165">
    <xf numFmtId="0" fontId="0" fillId="0" borderId="0" xfId="0"/>
    <xf numFmtId="0" fontId="1" fillId="0" borderId="0" xfId="0" applyFont="1"/>
    <xf numFmtId="49" fontId="1" fillId="0" borderId="0" xfId="0" applyNumberFormat="1" applyFont="1" applyAlignment="1">
      <alignment horizontal="right"/>
    </xf>
    <xf numFmtId="0" fontId="4" fillId="0" borderId="0" xfId="0" applyFont="1" applyAlignment="1">
      <alignment vertical="center"/>
    </xf>
    <xf numFmtId="0" fontId="4" fillId="0" borderId="0" xfId="0" applyFont="1"/>
    <xf numFmtId="0" fontId="4" fillId="0" borderId="0" xfId="0" applyFont="1" applyAlignment="1"/>
    <xf numFmtId="0" fontId="4" fillId="0" borderId="0" xfId="0" applyFont="1" applyAlignment="1">
      <alignment horizontal="center"/>
    </xf>
    <xf numFmtId="0" fontId="7" fillId="0" borderId="0" xfId="0" applyFont="1" applyAlignment="1">
      <alignment horizontal="center"/>
    </xf>
    <xf numFmtId="0" fontId="7" fillId="0" borderId="0" xfId="0" applyFont="1" applyAlignment="1"/>
    <xf numFmtId="0" fontId="8" fillId="0" borderId="0" xfId="0" applyFont="1"/>
    <xf numFmtId="0" fontId="7" fillId="0" borderId="0" xfId="0" applyFont="1"/>
    <xf numFmtId="0" fontId="8" fillId="0" borderId="0" xfId="0" applyFont="1" applyAlignment="1">
      <alignment vertical="center"/>
    </xf>
    <xf numFmtId="0" fontId="7" fillId="0" borderId="0" xfId="0" applyFont="1" applyAlignment="1">
      <alignment vertical="center"/>
    </xf>
    <xf numFmtId="0" fontId="4" fillId="0" borderId="0" xfId="0" applyFont="1" applyAlignment="1">
      <alignment horizontal="justify" vertical="top"/>
    </xf>
    <xf numFmtId="0" fontId="9" fillId="0" borderId="0" xfId="0" applyFont="1" applyAlignment="1">
      <alignment horizontal="justify" vertical="top" wrapText="1"/>
    </xf>
    <xf numFmtId="0" fontId="4" fillId="0" borderId="0" xfId="0" applyFont="1" applyAlignment="1">
      <alignment horizontal="justify" vertical="center"/>
    </xf>
    <xf numFmtId="0" fontId="4" fillId="0" borderId="0" xfId="0" applyFont="1" applyAlignment="1">
      <alignment vertical="top"/>
    </xf>
    <xf numFmtId="49" fontId="4" fillId="0" borderId="0" xfId="0" applyNumberFormat="1" applyFont="1" applyAlignment="1">
      <alignment horizontal="left" vertical="top"/>
    </xf>
    <xf numFmtId="0" fontId="10" fillId="0" borderId="0" xfId="0" applyFont="1" applyAlignment="1"/>
    <xf numFmtId="0" fontId="11" fillId="0" borderId="0" xfId="0" applyFont="1" applyAlignment="1"/>
    <xf numFmtId="0" fontId="12" fillId="0" borderId="0" xfId="0" applyFont="1" applyAlignment="1"/>
    <xf numFmtId="0" fontId="13" fillId="0" borderId="0" xfId="0" applyFont="1" applyAlignment="1">
      <alignment horizontal="center"/>
    </xf>
    <xf numFmtId="0" fontId="7" fillId="0" borderId="0" xfId="0" applyFont="1" applyAlignment="1">
      <alignment horizontal="right"/>
    </xf>
    <xf numFmtId="0" fontId="4" fillId="0" borderId="0" xfId="0" applyFont="1" applyBorder="1" applyAlignment="1"/>
    <xf numFmtId="0" fontId="7" fillId="0" borderId="0" xfId="0" applyFont="1" applyBorder="1" applyAlignment="1"/>
    <xf numFmtId="0" fontId="4" fillId="0" borderId="0" xfId="0" applyFont="1" applyAlignment="1">
      <alignment horizontal="right"/>
    </xf>
    <xf numFmtId="0" fontId="11" fillId="0" borderId="0" xfId="0" applyFont="1" applyBorder="1" applyAlignment="1"/>
    <xf numFmtId="0" fontId="7" fillId="0" borderId="0" xfId="0" applyFont="1" applyAlignment="1">
      <alignment horizontal="justify" vertical="top"/>
    </xf>
    <xf numFmtId="0" fontId="13" fillId="0" borderId="0" xfId="0" applyFont="1" applyAlignment="1"/>
    <xf numFmtId="0" fontId="10" fillId="0" borderId="0" xfId="0" applyFont="1"/>
    <xf numFmtId="0" fontId="12" fillId="0" borderId="0" xfId="0" applyFont="1"/>
    <xf numFmtId="0" fontId="11" fillId="0" borderId="0" xfId="0" applyFont="1"/>
    <xf numFmtId="0" fontId="4" fillId="0" borderId="2" xfId="0" applyFont="1" applyBorder="1" applyAlignment="1"/>
    <xf numFmtId="0" fontId="14" fillId="0" borderId="0" xfId="0" applyFont="1"/>
    <xf numFmtId="0" fontId="4" fillId="0" borderId="0" xfId="0" applyFont="1" applyBorder="1" applyAlignment="1">
      <alignment horizontal="center"/>
    </xf>
    <xf numFmtId="0" fontId="7" fillId="0" borderId="0" xfId="0" applyFont="1" applyBorder="1" applyAlignment="1">
      <alignment horizontal="justify" vertical="top"/>
    </xf>
    <xf numFmtId="49" fontId="7" fillId="0" borderId="0" xfId="0" applyNumberFormat="1" applyFont="1" applyAlignment="1"/>
    <xf numFmtId="0" fontId="15" fillId="0" borderId="0" xfId="0" applyFont="1"/>
    <xf numFmtId="49" fontId="7" fillId="0" borderId="0" xfId="0" applyNumberFormat="1" applyFont="1"/>
    <xf numFmtId="1" fontId="4" fillId="0" borderId="3" xfId="0" applyNumberFormat="1" applyFont="1" applyBorder="1" applyAlignment="1"/>
    <xf numFmtId="0" fontId="15" fillId="0" borderId="0" xfId="0" applyFont="1" applyAlignment="1"/>
    <xf numFmtId="0" fontId="7" fillId="0" borderId="0" xfId="0" applyFont="1" applyAlignment="1">
      <alignment horizontal="left"/>
    </xf>
    <xf numFmtId="49" fontId="4" fillId="0" borderId="0" xfId="0" applyNumberFormat="1" applyFont="1" applyAlignment="1"/>
    <xf numFmtId="0" fontId="4" fillId="0" borderId="0" xfId="0" applyFont="1" applyAlignment="1">
      <alignment horizontal="left" vertical="top"/>
    </xf>
    <xf numFmtId="0" fontId="4" fillId="0" borderId="0" xfId="0" applyFont="1" applyAlignment="1">
      <alignment horizontal="justify"/>
    </xf>
    <xf numFmtId="0" fontId="17" fillId="0" borderId="0" xfId="0" applyFont="1" applyAlignment="1">
      <alignment vertical="center"/>
    </xf>
    <xf numFmtId="0" fontId="18" fillId="0" borderId="0" xfId="0" applyFont="1" applyAlignment="1">
      <alignment vertical="center"/>
    </xf>
    <xf numFmtId="0" fontId="16" fillId="0" borderId="0" xfId="0" applyFont="1"/>
    <xf numFmtId="0" fontId="19" fillId="0" borderId="0" xfId="0" applyFont="1"/>
    <xf numFmtId="0" fontId="7" fillId="0" borderId="0" xfId="0" applyFont="1" applyAlignment="1">
      <alignment horizontal="center"/>
    </xf>
    <xf numFmtId="0" fontId="7" fillId="0" borderId="0" xfId="0" applyFont="1" applyAlignment="1">
      <alignment horizontal="center"/>
    </xf>
    <xf numFmtId="0" fontId="4" fillId="0" borderId="0" xfId="0" applyFont="1" applyAlignment="1">
      <alignment horizontal="center" vertical="center"/>
    </xf>
    <xf numFmtId="0" fontId="7" fillId="0" borderId="0" xfId="0" applyFont="1" applyAlignment="1">
      <alignment horizontal="center"/>
    </xf>
    <xf numFmtId="0" fontId="4" fillId="0" borderId="0" xfId="0" applyFont="1" applyAlignment="1"/>
    <xf numFmtId="0" fontId="7" fillId="0" borderId="0" xfId="0" applyFont="1" applyAlignment="1"/>
    <xf numFmtId="0" fontId="4" fillId="0" borderId="0" xfId="0" applyFont="1" applyAlignment="1"/>
    <xf numFmtId="0" fontId="4" fillId="0" borderId="0" xfId="0" applyFont="1" applyAlignment="1">
      <alignment horizontal="justify"/>
    </xf>
    <xf numFmtId="0" fontId="7" fillId="0" borderId="0" xfId="0" applyFont="1" applyAlignment="1">
      <alignment horizontal="left"/>
    </xf>
    <xf numFmtId="0" fontId="11" fillId="0" borderId="0" xfId="0" applyFont="1" applyAlignment="1"/>
    <xf numFmtId="49" fontId="7" fillId="0" borderId="0" xfId="0" applyNumberFormat="1" applyFont="1" applyAlignment="1">
      <alignment horizontal="center"/>
    </xf>
    <xf numFmtId="0" fontId="4" fillId="0" borderId="0" xfId="0" applyFont="1" applyAlignment="1"/>
    <xf numFmtId="0" fontId="4" fillId="0" borderId="0" xfId="0" applyFont="1" applyAlignment="1">
      <alignment horizontal="left"/>
    </xf>
    <xf numFmtId="0" fontId="7" fillId="0" borderId="0" xfId="0" applyFont="1" applyAlignment="1">
      <alignment horizontal="center"/>
    </xf>
    <xf numFmtId="0" fontId="7" fillId="0" borderId="0" xfId="0" applyFont="1" applyAlignment="1">
      <alignment horizontal="center"/>
    </xf>
    <xf numFmtId="0" fontId="7" fillId="0" borderId="0" xfId="0" applyFont="1" applyAlignment="1">
      <alignment horizontal="left"/>
    </xf>
    <xf numFmtId="0" fontId="7" fillId="0" borderId="0" xfId="0" applyFont="1" applyAlignment="1"/>
    <xf numFmtId="0" fontId="7" fillId="0" borderId="0" xfId="0" applyFont="1" applyBorder="1" applyAlignment="1"/>
    <xf numFmtId="0" fontId="4" fillId="0" borderId="0" xfId="0" applyFont="1" applyBorder="1" applyAlignment="1"/>
    <xf numFmtId="0" fontId="4" fillId="0" borderId="0" xfId="0" applyFont="1" applyAlignment="1"/>
    <xf numFmtId="0" fontId="7" fillId="0" borderId="0" xfId="0" applyFont="1" applyBorder="1" applyAlignment="1">
      <alignment horizontal="right" vertical="center"/>
    </xf>
    <xf numFmtId="0" fontId="4" fillId="0" borderId="0" xfId="0" applyFont="1" applyBorder="1" applyAlignment="1"/>
    <xf numFmtId="0" fontId="7" fillId="0" borderId="0" xfId="0" applyFont="1" applyAlignment="1">
      <alignment horizontal="center"/>
    </xf>
    <xf numFmtId="0" fontId="4" fillId="0" borderId="0" xfId="0" applyFont="1" applyAlignment="1"/>
    <xf numFmtId="0" fontId="7" fillId="0" borderId="0" xfId="0" applyFont="1" applyAlignment="1">
      <alignment horizontal="left"/>
    </xf>
    <xf numFmtId="0" fontId="7" fillId="0" borderId="0" xfId="0" applyFont="1" applyAlignment="1"/>
    <xf numFmtId="0" fontId="4" fillId="0" borderId="0" xfId="0" applyFont="1" applyAlignment="1"/>
    <xf numFmtId="0" fontId="4" fillId="0" borderId="0" xfId="0" applyFont="1" applyBorder="1" applyAlignment="1"/>
    <xf numFmtId="0" fontId="4" fillId="0" borderId="0" xfId="0" applyFont="1" applyAlignment="1"/>
    <xf numFmtId="49" fontId="7" fillId="0" borderId="0" xfId="0" applyNumberFormat="1" applyFont="1" applyAlignment="1">
      <alignment vertical="center"/>
    </xf>
    <xf numFmtId="0" fontId="7" fillId="0" borderId="0" xfId="0" applyFont="1" applyBorder="1" applyAlignment="1"/>
    <xf numFmtId="0" fontId="7" fillId="0" borderId="0" xfId="0" applyFont="1" applyAlignment="1">
      <alignment horizontal="center"/>
    </xf>
    <xf numFmtId="0" fontId="7" fillId="0" borderId="0" xfId="0" applyFont="1" applyAlignment="1">
      <alignment horizontal="center" vertical="center"/>
    </xf>
    <xf numFmtId="0" fontId="5" fillId="0" borderId="0" xfId="0" applyFont="1" applyAlignment="1">
      <alignment horizontal="left"/>
    </xf>
    <xf numFmtId="0" fontId="4" fillId="2" borderId="0" xfId="0" applyFont="1" applyFill="1" applyBorder="1" applyAlignment="1"/>
    <xf numFmtId="0" fontId="11" fillId="2" borderId="0" xfId="0" applyFont="1" applyFill="1" applyBorder="1" applyAlignment="1"/>
    <xf numFmtId="1" fontId="4" fillId="0" borderId="0" xfId="0" applyNumberFormat="1" applyFont="1" applyAlignment="1">
      <alignment horizontal="left"/>
    </xf>
    <xf numFmtId="0" fontId="4" fillId="0" borderId="0" xfId="0" applyFont="1" applyBorder="1" applyAlignment="1"/>
    <xf numFmtId="0" fontId="4" fillId="0" borderId="0" xfId="0" applyFont="1" applyAlignment="1"/>
    <xf numFmtId="0" fontId="7" fillId="0" borderId="0" xfId="0" applyFont="1" applyAlignment="1"/>
    <xf numFmtId="0" fontId="4" fillId="0" borderId="0" xfId="0" applyFont="1" applyAlignment="1"/>
    <xf numFmtId="0" fontId="4" fillId="0" borderId="0" xfId="0" applyFont="1" applyAlignment="1"/>
    <xf numFmtId="0" fontId="4" fillId="0" borderId="0" xfId="0" applyFont="1" applyBorder="1"/>
    <xf numFmtId="0" fontId="7" fillId="0" borderId="0" xfId="0" applyFont="1" applyBorder="1"/>
    <xf numFmtId="0" fontId="7" fillId="0" borderId="0" xfId="0" applyFont="1" applyAlignment="1">
      <alignment horizontal="center"/>
    </xf>
    <xf numFmtId="0" fontId="4" fillId="0" borderId="0" xfId="0" applyFont="1" applyAlignment="1"/>
    <xf numFmtId="0" fontId="4" fillId="0" borderId="0" xfId="0" applyFont="1" applyAlignment="1"/>
    <xf numFmtId="1" fontId="4" fillId="0" borderId="0" xfId="0" applyNumberFormat="1" applyFont="1" applyAlignment="1"/>
    <xf numFmtId="1" fontId="4" fillId="0" borderId="1" xfId="0" applyNumberFormat="1" applyFont="1" applyBorder="1" applyAlignment="1"/>
    <xf numFmtId="1" fontId="7" fillId="0" borderId="2" xfId="0" applyNumberFormat="1" applyFont="1" applyBorder="1" applyAlignment="1"/>
    <xf numFmtId="1" fontId="7" fillId="0" borderId="3" xfId="0" applyNumberFormat="1" applyFont="1" applyBorder="1" applyAlignment="1"/>
    <xf numFmtId="1" fontId="4" fillId="0" borderId="0" xfId="0" applyNumberFormat="1" applyFont="1" applyBorder="1" applyAlignment="1"/>
    <xf numFmtId="1" fontId="4" fillId="0" borderId="0" xfId="0" applyNumberFormat="1" applyFont="1" applyAlignment="1">
      <alignment vertical="center"/>
    </xf>
    <xf numFmtId="1" fontId="7" fillId="0" borderId="2" xfId="0" applyNumberFormat="1" applyFont="1" applyBorder="1" applyAlignment="1">
      <alignment vertical="center"/>
    </xf>
    <xf numFmtId="1" fontId="4" fillId="0" borderId="2" xfId="0" applyNumberFormat="1" applyFont="1" applyBorder="1" applyAlignment="1"/>
    <xf numFmtId="1" fontId="11" fillId="0" borderId="0" xfId="0" applyNumberFormat="1" applyFont="1" applyBorder="1" applyAlignment="1"/>
    <xf numFmtId="1" fontId="11" fillId="0" borderId="0" xfId="0" applyNumberFormat="1" applyFont="1" applyAlignment="1"/>
    <xf numFmtId="0" fontId="7" fillId="0" borderId="0" xfId="0" applyFont="1" applyAlignment="1">
      <alignment horizontal="center"/>
    </xf>
    <xf numFmtId="0" fontId="4" fillId="0" borderId="0" xfId="0" applyFont="1" applyAlignment="1"/>
    <xf numFmtId="0" fontId="7" fillId="0" borderId="0" xfId="0" applyFont="1" applyAlignment="1"/>
    <xf numFmtId="1" fontId="7" fillId="0" borderId="0" xfId="0" applyNumberFormat="1" applyFont="1" applyBorder="1" applyAlignment="1"/>
    <xf numFmtId="1" fontId="15" fillId="0" borderId="0" xfId="0" applyNumberFormat="1" applyFont="1" applyAlignment="1"/>
    <xf numFmtId="0" fontId="7" fillId="0" borderId="0" xfId="0" applyNumberFormat="1" applyFont="1" applyAlignment="1"/>
    <xf numFmtId="0" fontId="4" fillId="0" borderId="0" xfId="0" applyFont="1" applyAlignment="1"/>
    <xf numFmtId="0" fontId="7" fillId="0" borderId="0" xfId="0" applyFont="1" applyAlignment="1"/>
    <xf numFmtId="0" fontId="7" fillId="0" borderId="0" xfId="0" applyFont="1" applyAlignment="1"/>
    <xf numFmtId="0" fontId="4" fillId="0" borderId="0" xfId="0" applyFont="1" applyAlignment="1">
      <alignment horizontal="justify" vertical="top"/>
    </xf>
    <xf numFmtId="1" fontId="4" fillId="0" borderId="0" xfId="0" applyNumberFormat="1" applyFont="1" applyAlignment="1">
      <alignment horizontal="right"/>
    </xf>
    <xf numFmtId="1" fontId="7" fillId="0" borderId="2" xfId="0" applyNumberFormat="1" applyFont="1" applyBorder="1" applyAlignment="1">
      <alignment horizontal="right"/>
    </xf>
    <xf numFmtId="1" fontId="4" fillId="0" borderId="0" xfId="0" applyNumberFormat="1" applyFont="1" applyAlignment="1">
      <alignment horizontal="right" vertical="center"/>
    </xf>
    <xf numFmtId="1" fontId="7" fillId="0" borderId="0" xfId="0" applyNumberFormat="1" applyFont="1" applyAlignment="1"/>
    <xf numFmtId="1" fontId="7" fillId="0" borderId="2" xfId="0" applyNumberFormat="1" applyFont="1" applyBorder="1" applyAlignment="1">
      <alignment horizontal="right" vertical="center"/>
    </xf>
    <xf numFmtId="1" fontId="4" fillId="0" borderId="3" xfId="0" applyNumberFormat="1" applyFont="1" applyBorder="1" applyAlignment="1">
      <alignment horizontal="right"/>
    </xf>
    <xf numFmtId="0" fontId="4" fillId="0" borderId="0" xfId="0" applyFont="1" applyAlignment="1"/>
    <xf numFmtId="164" fontId="4" fillId="0" borderId="0" xfId="0" applyNumberFormat="1" applyFont="1" applyAlignment="1">
      <alignment vertical="center"/>
    </xf>
    <xf numFmtId="0" fontId="4" fillId="0" borderId="0" xfId="0" applyFont="1" applyAlignment="1"/>
    <xf numFmtId="0" fontId="4" fillId="0" borderId="1" xfId="0" applyFont="1" applyBorder="1" applyAlignment="1"/>
    <xf numFmtId="0" fontId="7" fillId="0" borderId="0" xfId="0" applyFont="1" applyBorder="1" applyAlignment="1"/>
    <xf numFmtId="0" fontId="4" fillId="0" borderId="0" xfId="0" applyFont="1" applyAlignment="1"/>
    <xf numFmtId="0" fontId="7" fillId="0" borderId="0" xfId="0" applyFont="1" applyAlignment="1">
      <alignment horizontal="justify" vertical="top"/>
    </xf>
    <xf numFmtId="0" fontId="4" fillId="0" borderId="2" xfId="0" applyFont="1" applyBorder="1"/>
    <xf numFmtId="1" fontId="4" fillId="0" borderId="2" xfId="0" applyNumberFormat="1" applyFont="1" applyBorder="1"/>
    <xf numFmtId="1" fontId="7" fillId="0" borderId="0" xfId="0" applyNumberFormat="1" applyFont="1" applyBorder="1" applyAlignment="1">
      <alignment horizontal="right" vertical="center"/>
    </xf>
    <xf numFmtId="1" fontId="7" fillId="0" borderId="0" xfId="0" applyNumberFormat="1" applyFont="1" applyBorder="1" applyAlignment="1">
      <alignment vertical="center"/>
    </xf>
    <xf numFmtId="0" fontId="4" fillId="0" borderId="0" xfId="0" quotePrefix="1" applyFont="1" applyAlignment="1"/>
    <xf numFmtId="0" fontId="4" fillId="0" borderId="0" xfId="0" applyFont="1" applyAlignment="1"/>
    <xf numFmtId="0" fontId="4" fillId="0" borderId="0" xfId="0" applyFont="1" applyAlignment="1"/>
    <xf numFmtId="0" fontId="5" fillId="0" borderId="0" xfId="0" applyFont="1" applyAlignment="1">
      <alignment horizontal="center"/>
    </xf>
    <xf numFmtId="0" fontId="6" fillId="0" borderId="0" xfId="0" applyFont="1" applyAlignment="1">
      <alignment horizontal="center"/>
    </xf>
    <xf numFmtId="0" fontId="2" fillId="0" borderId="0" xfId="0" applyFont="1" applyAlignment="1">
      <alignment horizontal="center"/>
    </xf>
    <xf numFmtId="0" fontId="4" fillId="0" borderId="0" xfId="0" applyFont="1" applyAlignment="1">
      <alignment horizontal="center"/>
    </xf>
    <xf numFmtId="0" fontId="7" fillId="0" borderId="0" xfId="0" applyFont="1" applyBorder="1" applyAlignment="1"/>
    <xf numFmtId="0" fontId="4" fillId="0" borderId="0" xfId="0" applyFont="1" applyBorder="1" applyAlignment="1"/>
    <xf numFmtId="0" fontId="7" fillId="0" borderId="0" xfId="0" applyFont="1" applyAlignment="1">
      <alignment horizontal="center"/>
    </xf>
    <xf numFmtId="0" fontId="4" fillId="0" borderId="0" xfId="0" applyFont="1" applyAlignment="1"/>
    <xf numFmtId="0" fontId="4" fillId="0" borderId="0" xfId="0" applyFont="1" applyAlignment="1">
      <alignment horizontal="justify" vertical="top" wrapText="1"/>
    </xf>
    <xf numFmtId="0" fontId="4" fillId="0" borderId="0" xfId="0" applyFont="1" applyAlignment="1">
      <alignment horizontal="left" vertical="top" wrapText="1"/>
    </xf>
    <xf numFmtId="0" fontId="4" fillId="0" borderId="0" xfId="0" applyFont="1" applyAlignment="1">
      <alignment horizontal="left" vertical="top"/>
    </xf>
    <xf numFmtId="0" fontId="4" fillId="0" borderId="0" xfId="0" applyFont="1" applyAlignment="1">
      <alignment horizontal="justify" vertical="top"/>
    </xf>
    <xf numFmtId="0" fontId="8" fillId="0" borderId="0" xfId="0" applyFont="1" applyAlignment="1">
      <alignment vertical="top" wrapText="1"/>
    </xf>
    <xf numFmtId="0" fontId="4" fillId="0" borderId="0" xfId="0" applyFont="1" applyAlignment="1">
      <alignment vertical="top" wrapText="1"/>
    </xf>
    <xf numFmtId="0" fontId="7" fillId="0" borderId="0" xfId="0" applyFont="1" applyAlignment="1"/>
    <xf numFmtId="0" fontId="4" fillId="0" borderId="0" xfId="0" applyFont="1" applyAlignment="1">
      <alignment horizontal="justify" wrapText="1"/>
    </xf>
    <xf numFmtId="0" fontId="4" fillId="0" borderId="0" xfId="0" applyFont="1" applyAlignment="1">
      <alignment horizontal="justify"/>
    </xf>
    <xf numFmtId="0" fontId="4" fillId="0" borderId="0" xfId="0" applyFont="1" applyAlignment="1">
      <alignment vertical="top"/>
    </xf>
    <xf numFmtId="0" fontId="7" fillId="0" borderId="0" xfId="0" applyFont="1" applyAlignment="1">
      <alignment horizontal="justify" vertical="top"/>
    </xf>
    <xf numFmtId="0" fontId="4" fillId="0" borderId="0" xfId="0" applyFont="1" applyAlignment="1">
      <alignment horizontal="justify" vertical="center"/>
    </xf>
    <xf numFmtId="0" fontId="15" fillId="0" borderId="0" xfId="0" applyFont="1" applyAlignment="1"/>
    <xf numFmtId="49" fontId="7" fillId="0" borderId="0" xfId="0" applyNumberFormat="1" applyFont="1" applyAlignment="1">
      <alignment horizontal="center"/>
    </xf>
    <xf numFmtId="0" fontId="22" fillId="0" borderId="0" xfId="0" applyFont="1" applyAlignment="1">
      <alignment horizontal="center" vertical="center"/>
    </xf>
    <xf numFmtId="0" fontId="8" fillId="0" borderId="0" xfId="0" applyFont="1" applyAlignment="1">
      <alignment horizontal="center" vertical="center"/>
    </xf>
    <xf numFmtId="0" fontId="23" fillId="0" borderId="0" xfId="0" applyFont="1"/>
    <xf numFmtId="0" fontId="23" fillId="0" borderId="0" xfId="0" applyFont="1" applyAlignment="1">
      <alignment horizontal="left"/>
    </xf>
    <xf numFmtId="0" fontId="23" fillId="0" borderId="0" xfId="0" applyFont="1" applyAlignment="1">
      <alignment horizontal="justify"/>
    </xf>
    <xf numFmtId="0" fontId="24" fillId="0" borderId="0" xfId="0" applyFont="1" applyAlignment="1">
      <alignment horizontal="justify"/>
    </xf>
    <xf numFmtId="0" fontId="23"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enableFormatConditionsCalculation="0">
    <tabColor indexed="49"/>
  </sheetPr>
  <dimension ref="A1:I10"/>
  <sheetViews>
    <sheetView view="pageLayout" topLeftCell="A19" zoomScaleNormal="100" workbookViewId="0">
      <selection activeCell="A5" sqref="A5:I5"/>
    </sheetView>
  </sheetViews>
  <sheetFormatPr defaultRowHeight="15.75" x14ac:dyDescent="0.25"/>
  <cols>
    <col min="3" max="3" width="11.25" customWidth="1"/>
    <col min="5" max="5" width="9.625" customWidth="1"/>
  </cols>
  <sheetData>
    <row r="1" spans="1:9" ht="150" customHeight="1" x14ac:dyDescent="0.3">
      <c r="A1" s="136" t="s">
        <v>181</v>
      </c>
      <c r="B1" s="137"/>
      <c r="C1" s="137"/>
      <c r="D1" s="137"/>
      <c r="E1" s="137"/>
      <c r="F1" s="137"/>
      <c r="G1" s="137"/>
      <c r="H1" s="137"/>
      <c r="I1" s="137"/>
    </row>
    <row r="2" spans="1:9" ht="39.75" customHeight="1" x14ac:dyDescent="0.3">
      <c r="C2" s="82"/>
      <c r="D2" s="82" t="s">
        <v>180</v>
      </c>
      <c r="E2" s="4"/>
    </row>
    <row r="3" spans="1:9" ht="99.95" customHeight="1" x14ac:dyDescent="0.3">
      <c r="A3" s="138" t="s">
        <v>121</v>
      </c>
      <c r="B3" s="138"/>
      <c r="C3" s="138"/>
      <c r="D3" s="138"/>
      <c r="E3" s="138"/>
      <c r="F3" s="138"/>
      <c r="G3" s="138"/>
      <c r="H3" s="138"/>
      <c r="I3" s="138"/>
    </row>
    <row r="4" spans="1:9" ht="33" customHeight="1" x14ac:dyDescent="0.3">
      <c r="A4" s="136" t="s">
        <v>120</v>
      </c>
      <c r="B4" s="139"/>
      <c r="C4" s="139"/>
      <c r="D4" s="139"/>
      <c r="E4" s="139"/>
      <c r="F4" s="139"/>
      <c r="G4" s="139"/>
      <c r="H4" s="139"/>
      <c r="I4" s="139"/>
    </row>
    <row r="5" spans="1:9" ht="33" customHeight="1" x14ac:dyDescent="0.3">
      <c r="A5" s="136" t="s">
        <v>121</v>
      </c>
      <c r="B5" s="137"/>
      <c r="C5" s="137"/>
      <c r="D5" s="137"/>
      <c r="E5" s="137"/>
      <c r="F5" s="137"/>
      <c r="G5" s="137"/>
      <c r="H5" s="137"/>
      <c r="I5" s="137"/>
    </row>
    <row r="6" spans="1:9" ht="80.25" customHeight="1" x14ac:dyDescent="0.25">
      <c r="A6" s="142" t="s">
        <v>118</v>
      </c>
      <c r="B6" s="139"/>
      <c r="C6" s="139"/>
      <c r="D6" s="139"/>
      <c r="E6" s="139"/>
      <c r="F6" s="139"/>
      <c r="G6" s="139"/>
      <c r="H6" s="139"/>
      <c r="I6" s="139"/>
    </row>
    <row r="7" spans="1:9" ht="35.1" customHeight="1" x14ac:dyDescent="0.25">
      <c r="A7" s="142" t="s">
        <v>119</v>
      </c>
      <c r="B7" s="143"/>
      <c r="C7" s="143"/>
      <c r="D7" s="143"/>
      <c r="E7" s="143"/>
      <c r="F7" s="143"/>
      <c r="G7" s="143"/>
      <c r="H7" s="143"/>
      <c r="I7" s="143"/>
    </row>
    <row r="8" spans="1:9" ht="234.75" customHeight="1" x14ac:dyDescent="0.25">
      <c r="A8" s="140"/>
      <c r="B8" s="141"/>
      <c r="C8" s="141"/>
      <c r="D8" s="141"/>
      <c r="E8" s="141"/>
      <c r="F8" s="141"/>
      <c r="G8" s="141"/>
      <c r="H8" s="141"/>
      <c r="I8" s="141"/>
    </row>
    <row r="9" spans="1:9" ht="20.25" customHeight="1" x14ac:dyDescent="0.25">
      <c r="A9" s="1"/>
    </row>
    <row r="10" spans="1:9" x14ac:dyDescent="0.25">
      <c r="I10" s="2"/>
    </row>
  </sheetData>
  <mergeCells count="7">
    <mergeCell ref="A1:I1"/>
    <mergeCell ref="A3:I3"/>
    <mergeCell ref="A4:I4"/>
    <mergeCell ref="A8:I8"/>
    <mergeCell ref="A5:I5"/>
    <mergeCell ref="A6:I6"/>
    <mergeCell ref="A7:I7"/>
  </mergeCells>
  <phoneticPr fontId="3" type="noConversion"/>
  <pageMargins left="0.55118110236220474" right="0.55118110236220474" top="0.59055118110236227" bottom="0.39370078740157483" header="0.51181102362204722" footer="0.39370078740157483"/>
  <pageSetup paperSize="9" orientation="portrait" horizontalDpi="4294967293" r:id="rId1"/>
  <headerFooter differentFirst="1"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enableFormatConditionsCalculation="0">
    <tabColor indexed="47"/>
  </sheetPr>
  <dimension ref="A1:I36"/>
  <sheetViews>
    <sheetView view="pageLayout" topLeftCell="A16" zoomScaleNormal="100" workbookViewId="0">
      <selection activeCell="B23" sqref="B23"/>
    </sheetView>
  </sheetViews>
  <sheetFormatPr defaultColWidth="8.875" defaultRowHeight="15" x14ac:dyDescent="0.2"/>
  <cols>
    <col min="1" max="1" width="20.75" style="4" customWidth="1"/>
    <col min="2" max="2" width="8.875" style="4"/>
    <col min="3" max="3" width="5.75" style="4" customWidth="1"/>
    <col min="4" max="4" width="3.75" style="4" customWidth="1"/>
    <col min="5" max="5" width="8.875" style="4"/>
    <col min="6" max="6" width="7" style="4" customWidth="1"/>
    <col min="7" max="7" width="4" style="4" customWidth="1"/>
    <col min="8" max="8" width="14.75" style="4" customWidth="1"/>
    <col min="9" max="9" width="7.875" style="4" customWidth="1"/>
    <col min="10" max="16384" width="8.875" style="4"/>
  </cols>
  <sheetData>
    <row r="1" spans="1:8" ht="18" customHeight="1" x14ac:dyDescent="0.25">
      <c r="A1" s="9" t="s">
        <v>0</v>
      </c>
    </row>
    <row r="2" spans="1:8" ht="45" customHeight="1" x14ac:dyDescent="0.2">
      <c r="A2" s="4" t="s">
        <v>1</v>
      </c>
      <c r="B2" s="4" t="s">
        <v>179</v>
      </c>
    </row>
    <row r="3" spans="1:8" ht="28.35" customHeight="1" x14ac:dyDescent="0.2">
      <c r="A3" s="4" t="s">
        <v>132</v>
      </c>
      <c r="B3" s="4" t="s">
        <v>99</v>
      </c>
    </row>
    <row r="4" spans="1:8" ht="28.35" customHeight="1" x14ac:dyDescent="0.2">
      <c r="A4" s="4" t="s">
        <v>133</v>
      </c>
      <c r="B4" s="85">
        <v>90514</v>
      </c>
    </row>
    <row r="5" spans="1:8" ht="30" customHeight="1" x14ac:dyDescent="0.2">
      <c r="A5" s="4" t="s">
        <v>2</v>
      </c>
      <c r="B5" s="4" t="s">
        <v>122</v>
      </c>
    </row>
    <row r="6" spans="1:8" ht="15" customHeight="1" x14ac:dyDescent="0.2">
      <c r="B6" s="4" t="s">
        <v>123</v>
      </c>
    </row>
    <row r="7" spans="1:8" x14ac:dyDescent="0.2">
      <c r="B7" s="4" t="s">
        <v>124</v>
      </c>
    </row>
    <row r="8" spans="1:8" x14ac:dyDescent="0.2">
      <c r="B8" s="4" t="s">
        <v>125</v>
      </c>
    </row>
    <row r="9" spans="1:8" ht="32.25" customHeight="1" x14ac:dyDescent="0.25">
      <c r="A9" s="10" t="s">
        <v>3</v>
      </c>
    </row>
    <row r="10" spans="1:8" ht="20.100000000000001" customHeight="1" x14ac:dyDescent="0.2">
      <c r="A10" s="4" t="s">
        <v>100</v>
      </c>
      <c r="B10" s="4" t="s">
        <v>216</v>
      </c>
      <c r="E10" s="3" t="s">
        <v>108</v>
      </c>
      <c r="H10" s="4" t="s">
        <v>218</v>
      </c>
    </row>
    <row r="11" spans="1:8" x14ac:dyDescent="0.2">
      <c r="B11" s="3" t="s">
        <v>101</v>
      </c>
      <c r="E11" s="4" t="s">
        <v>161</v>
      </c>
      <c r="F11" s="3"/>
      <c r="H11" s="4" t="s">
        <v>206</v>
      </c>
    </row>
    <row r="12" spans="1:8" x14ac:dyDescent="0.2">
      <c r="B12" s="3" t="s">
        <v>102</v>
      </c>
      <c r="D12" s="3"/>
      <c r="E12" s="4" t="s">
        <v>109</v>
      </c>
      <c r="F12" s="3"/>
      <c r="H12" s="4" t="s">
        <v>207</v>
      </c>
    </row>
    <row r="13" spans="1:8" x14ac:dyDescent="0.2">
      <c r="B13" s="3" t="s">
        <v>171</v>
      </c>
      <c r="D13" s="3"/>
      <c r="E13" s="4" t="s">
        <v>104</v>
      </c>
      <c r="F13" s="3"/>
      <c r="H13" s="4" t="s">
        <v>106</v>
      </c>
    </row>
    <row r="14" spans="1:8" x14ac:dyDescent="0.2">
      <c r="B14" s="4" t="s">
        <v>217</v>
      </c>
      <c r="E14" s="4" t="s">
        <v>105</v>
      </c>
      <c r="H14" s="4" t="s">
        <v>205</v>
      </c>
    </row>
    <row r="15" spans="1:8" x14ac:dyDescent="0.2">
      <c r="B15" s="3" t="s">
        <v>103</v>
      </c>
      <c r="E15" s="4" t="s">
        <v>204</v>
      </c>
      <c r="H15" s="4" t="s">
        <v>107</v>
      </c>
    </row>
    <row r="16" spans="1:8" x14ac:dyDescent="0.2">
      <c r="D16" s="3"/>
    </row>
    <row r="17" spans="1:9" x14ac:dyDescent="0.2">
      <c r="B17" s="3"/>
      <c r="D17" s="3" t="s">
        <v>121</v>
      </c>
      <c r="F17" s="3"/>
    </row>
    <row r="18" spans="1:9" ht="20.100000000000001" customHeight="1" x14ac:dyDescent="0.25">
      <c r="A18" s="10" t="s">
        <v>4</v>
      </c>
      <c r="B18" s="3"/>
      <c r="F18" s="3"/>
    </row>
    <row r="19" spans="1:9" ht="20.100000000000001" customHeight="1" x14ac:dyDescent="0.2">
      <c r="A19" s="4" t="s">
        <v>214</v>
      </c>
      <c r="B19" s="5" t="s">
        <v>219</v>
      </c>
      <c r="E19" s="3"/>
    </row>
    <row r="20" spans="1:9" ht="17.100000000000001" customHeight="1" x14ac:dyDescent="0.2">
      <c r="A20" s="4" t="s">
        <v>182</v>
      </c>
      <c r="B20" s="5" t="s">
        <v>109</v>
      </c>
      <c r="C20" s="3"/>
      <c r="D20" s="3"/>
    </row>
    <row r="21" spans="1:9" x14ac:dyDescent="0.2">
      <c r="A21" s="4" t="s">
        <v>192</v>
      </c>
      <c r="B21" s="5" t="s">
        <v>103</v>
      </c>
      <c r="F21" s="3"/>
    </row>
    <row r="22" spans="1:9" x14ac:dyDescent="0.2">
      <c r="B22" s="3"/>
      <c r="D22" s="3"/>
      <c r="F22" s="3"/>
    </row>
    <row r="23" spans="1:9" x14ac:dyDescent="0.2">
      <c r="D23" s="3"/>
      <c r="F23" s="3"/>
    </row>
    <row r="24" spans="1:9" ht="39.6" customHeight="1" x14ac:dyDescent="0.25">
      <c r="A24" s="10" t="s">
        <v>5</v>
      </c>
      <c r="B24" s="3"/>
      <c r="I24" s="3"/>
    </row>
    <row r="25" spans="1:9" ht="22.5" customHeight="1" x14ac:dyDescent="0.2">
      <c r="A25" s="4" t="s">
        <v>186</v>
      </c>
      <c r="H25" s="3"/>
    </row>
    <row r="26" spans="1:9" ht="22.5" customHeight="1" x14ac:dyDescent="0.2">
      <c r="A26" s="4" t="s">
        <v>187</v>
      </c>
    </row>
    <row r="27" spans="1:9" ht="22.5" customHeight="1" x14ac:dyDescent="0.2">
      <c r="A27" s="4" t="s">
        <v>188</v>
      </c>
      <c r="H27" s="3"/>
    </row>
    <row r="28" spans="1:9" ht="22.35" customHeight="1" x14ac:dyDescent="0.2">
      <c r="A28" s="4" t="s">
        <v>189</v>
      </c>
    </row>
    <row r="29" spans="1:9" ht="20.100000000000001" customHeight="1" x14ac:dyDescent="0.2">
      <c r="A29" s="4" t="s">
        <v>190</v>
      </c>
    </row>
    <row r="30" spans="1:9" ht="15" customHeight="1" x14ac:dyDescent="0.2"/>
    <row r="31" spans="1:9" ht="15" customHeight="1" x14ac:dyDescent="0.25">
      <c r="A31" s="10" t="s">
        <v>6</v>
      </c>
    </row>
    <row r="32" spans="1:9" ht="15" customHeight="1" x14ac:dyDescent="0.2">
      <c r="A32" s="4" t="s">
        <v>110</v>
      </c>
    </row>
    <row r="33" spans="1:1" x14ac:dyDescent="0.2">
      <c r="A33" s="4" t="s">
        <v>111</v>
      </c>
    </row>
    <row r="34" spans="1:1" x14ac:dyDescent="0.2">
      <c r="A34" s="4" t="s">
        <v>112</v>
      </c>
    </row>
    <row r="36" spans="1:1" ht="20.100000000000001" customHeight="1" x14ac:dyDescent="0.2"/>
  </sheetData>
  <phoneticPr fontId="3" type="noConversion"/>
  <printOptions horizontalCentered="1"/>
  <pageMargins left="0.55118110236220474" right="0.15748031496062992" top="0.59055118110236227" bottom="0.39370078740157483" header="0.51181102362204722" footer="0.39370078740157483"/>
  <pageSetup paperSize="9" orientation="portrait" horizontalDpi="4294967293" r:id="rId1"/>
  <headerFooter differentFirst="1"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enableFormatConditionsCalculation="0">
    <tabColor indexed="14"/>
  </sheetPr>
  <dimension ref="A1:R35"/>
  <sheetViews>
    <sheetView view="pageLayout" topLeftCell="A34" zoomScaleNormal="100" workbookViewId="0">
      <selection activeCell="H36" sqref="H36"/>
    </sheetView>
  </sheetViews>
  <sheetFormatPr defaultRowHeight="15" x14ac:dyDescent="0.2"/>
  <cols>
    <col min="1" max="16384" width="9" style="4"/>
  </cols>
  <sheetData>
    <row r="1" spans="1:18" ht="18" x14ac:dyDescent="0.25">
      <c r="A1" s="9" t="s">
        <v>7</v>
      </c>
    </row>
    <row r="2" spans="1:18" ht="18" x14ac:dyDescent="0.25">
      <c r="A2" s="9" t="s">
        <v>220</v>
      </c>
    </row>
    <row r="3" spans="1:18" ht="18" x14ac:dyDescent="0.25">
      <c r="A3" s="9"/>
    </row>
    <row r="4" spans="1:18" ht="39" customHeight="1" x14ac:dyDescent="0.2">
      <c r="A4" s="11" t="s">
        <v>8</v>
      </c>
    </row>
    <row r="5" spans="1:18" s="3" customFormat="1" ht="39" customHeight="1" x14ac:dyDescent="0.25">
      <c r="A5" s="12" t="s">
        <v>9</v>
      </c>
    </row>
    <row r="6" spans="1:18" ht="25.5" customHeight="1" x14ac:dyDescent="0.2">
      <c r="A6" s="144" t="s">
        <v>113</v>
      </c>
      <c r="B6" s="147"/>
      <c r="C6" s="147"/>
      <c r="D6" s="147"/>
      <c r="E6" s="147"/>
      <c r="F6" s="147"/>
      <c r="G6" s="147"/>
      <c r="H6" s="147"/>
      <c r="I6" s="147"/>
    </row>
    <row r="7" spans="1:18" ht="39.6" customHeight="1" x14ac:dyDescent="0.2">
      <c r="A7" s="12" t="s">
        <v>10</v>
      </c>
      <c r="I7" s="4" t="s">
        <v>121</v>
      </c>
    </row>
    <row r="8" spans="1:18" ht="61.5" customHeight="1" x14ac:dyDescent="0.2">
      <c r="A8" s="144" t="s">
        <v>213</v>
      </c>
      <c r="B8" s="144"/>
      <c r="C8" s="144"/>
      <c r="D8" s="144"/>
      <c r="E8" s="144"/>
      <c r="F8" s="144"/>
      <c r="G8" s="144"/>
      <c r="H8" s="144"/>
      <c r="I8" s="144"/>
    </row>
    <row r="9" spans="1:18" s="3" customFormat="1" ht="39" customHeight="1" x14ac:dyDescent="0.25">
      <c r="A9" s="12" t="s">
        <v>11</v>
      </c>
    </row>
    <row r="10" spans="1:18" ht="30" customHeight="1" x14ac:dyDescent="0.2">
      <c r="A10" s="147" t="s">
        <v>193</v>
      </c>
      <c r="B10" s="147"/>
      <c r="C10" s="147"/>
      <c r="D10" s="147"/>
      <c r="E10" s="147"/>
      <c r="F10" s="147"/>
      <c r="G10" s="147"/>
      <c r="H10" s="147"/>
      <c r="I10" s="147"/>
    </row>
    <row r="11" spans="1:18" ht="39.6" customHeight="1" x14ac:dyDescent="0.2">
      <c r="A11" s="11" t="s">
        <v>12</v>
      </c>
    </row>
    <row r="12" spans="1:18" ht="94.5" customHeight="1" x14ac:dyDescent="0.2">
      <c r="A12" s="144" t="s">
        <v>13</v>
      </c>
      <c r="B12" s="144"/>
      <c r="C12" s="144"/>
      <c r="D12" s="144"/>
      <c r="E12" s="144"/>
      <c r="F12" s="144"/>
      <c r="G12" s="144"/>
      <c r="H12" s="144"/>
      <c r="I12" s="144"/>
    </row>
    <row r="13" spans="1:18" ht="132.75" customHeight="1" x14ac:dyDescent="0.2">
      <c r="A13" s="144" t="s">
        <v>227</v>
      </c>
      <c r="B13" s="147"/>
      <c r="C13" s="147"/>
      <c r="D13" s="147"/>
      <c r="E13" s="147"/>
      <c r="F13" s="147"/>
      <c r="G13" s="147"/>
      <c r="H13" s="147"/>
      <c r="I13" s="147"/>
      <c r="J13" s="14"/>
      <c r="K13" s="13"/>
      <c r="L13" s="13"/>
      <c r="M13" s="13"/>
      <c r="N13" s="13"/>
      <c r="O13" s="13"/>
      <c r="P13" s="13"/>
      <c r="Q13" s="13"/>
      <c r="R13" s="13"/>
    </row>
    <row r="14" spans="1:18" ht="132" customHeight="1" x14ac:dyDescent="0.2">
      <c r="A14" s="144" t="s">
        <v>237</v>
      </c>
      <c r="B14" s="144"/>
      <c r="C14" s="144"/>
      <c r="D14" s="144"/>
      <c r="E14" s="144"/>
      <c r="F14" s="144"/>
      <c r="G14" s="144"/>
      <c r="H14" s="144"/>
      <c r="I14" s="144"/>
      <c r="J14" s="14"/>
      <c r="K14" s="115"/>
      <c r="L14" s="115"/>
      <c r="M14" s="115"/>
      <c r="N14" s="115"/>
      <c r="O14" s="115"/>
      <c r="P14" s="115"/>
      <c r="Q14" s="115"/>
      <c r="R14" s="115"/>
    </row>
    <row r="15" spans="1:18" ht="75.75" customHeight="1" x14ac:dyDescent="0.2">
      <c r="A15" s="144" t="s">
        <v>212</v>
      </c>
      <c r="B15" s="144"/>
      <c r="C15" s="144"/>
      <c r="D15" s="144"/>
      <c r="E15" s="144"/>
      <c r="F15" s="144"/>
      <c r="G15" s="144"/>
      <c r="H15" s="144"/>
      <c r="I15" s="144"/>
      <c r="J15" s="14"/>
      <c r="K15" s="115"/>
      <c r="L15" s="115"/>
      <c r="M15" s="115"/>
      <c r="N15" s="115"/>
      <c r="O15" s="115"/>
      <c r="P15" s="115"/>
      <c r="Q15" s="115"/>
      <c r="R15" s="115"/>
    </row>
    <row r="16" spans="1:18" ht="105.75" customHeight="1" x14ac:dyDescent="0.2">
      <c r="A16" s="144" t="s">
        <v>228</v>
      </c>
      <c r="B16" s="144"/>
      <c r="C16" s="144"/>
      <c r="D16" s="144"/>
      <c r="E16" s="144"/>
      <c r="F16" s="144"/>
      <c r="G16" s="144"/>
      <c r="H16" s="144"/>
      <c r="I16" s="144"/>
      <c r="J16" s="14"/>
      <c r="K16" s="115"/>
      <c r="L16" s="115"/>
      <c r="M16" s="115"/>
      <c r="N16" s="115"/>
      <c r="O16" s="115"/>
      <c r="P16" s="115"/>
      <c r="Q16" s="115"/>
      <c r="R16" s="115"/>
    </row>
    <row r="17" spans="1:10" ht="82.5" customHeight="1" x14ac:dyDescent="0.2">
      <c r="A17" s="144"/>
      <c r="B17" s="147"/>
      <c r="C17" s="147"/>
      <c r="D17" s="147"/>
      <c r="E17" s="147"/>
      <c r="F17" s="147"/>
      <c r="G17" s="147"/>
      <c r="H17" s="147"/>
      <c r="I17" s="147"/>
    </row>
    <row r="18" spans="1:10" ht="12.75" customHeight="1" x14ac:dyDescent="0.2">
      <c r="A18" s="144"/>
      <c r="B18" s="144"/>
      <c r="C18" s="144"/>
      <c r="D18" s="144"/>
      <c r="E18" s="144"/>
      <c r="F18" s="144"/>
      <c r="G18" s="144"/>
      <c r="H18" s="144"/>
      <c r="I18" s="144"/>
    </row>
    <row r="19" spans="1:10" ht="33.950000000000003" customHeight="1" x14ac:dyDescent="0.2">
      <c r="A19" s="11" t="s">
        <v>14</v>
      </c>
    </row>
    <row r="20" spans="1:10" ht="30" customHeight="1" x14ac:dyDescent="0.2">
      <c r="A20" s="12" t="s">
        <v>140</v>
      </c>
    </row>
    <row r="21" spans="1:10" s="5" customFormat="1" ht="88.5" customHeight="1" x14ac:dyDescent="0.2">
      <c r="A21" s="145" t="s">
        <v>229</v>
      </c>
      <c r="B21" s="146"/>
      <c r="C21" s="146"/>
      <c r="D21" s="146"/>
      <c r="E21" s="146"/>
      <c r="F21" s="146"/>
      <c r="G21" s="146"/>
      <c r="H21" s="146"/>
      <c r="I21" s="146"/>
    </row>
    <row r="22" spans="1:10" ht="30" customHeight="1" x14ac:dyDescent="0.2">
      <c r="A22" s="12" t="s">
        <v>15</v>
      </c>
      <c r="B22" s="15"/>
      <c r="C22" s="13"/>
      <c r="D22" s="13"/>
      <c r="E22" s="13"/>
      <c r="F22" s="13"/>
      <c r="G22" s="13"/>
      <c r="H22" s="13"/>
      <c r="I22" s="13"/>
    </row>
    <row r="23" spans="1:10" ht="99.75" customHeight="1" x14ac:dyDescent="0.2">
      <c r="A23" s="147" t="s">
        <v>238</v>
      </c>
      <c r="B23" s="147"/>
      <c r="C23" s="147"/>
      <c r="D23" s="147"/>
      <c r="E23" s="147"/>
      <c r="F23" s="147"/>
      <c r="G23" s="147"/>
      <c r="H23" s="147"/>
      <c r="I23" s="147"/>
    </row>
    <row r="24" spans="1:10" ht="85.5" customHeight="1" x14ac:dyDescent="0.2">
      <c r="A24" s="147" t="s">
        <v>230</v>
      </c>
      <c r="B24" s="147"/>
      <c r="C24" s="147"/>
      <c r="D24" s="147"/>
      <c r="E24" s="147"/>
      <c r="F24" s="147"/>
      <c r="G24" s="147"/>
      <c r="H24" s="147"/>
      <c r="I24" s="147"/>
    </row>
    <row r="25" spans="1:10" s="3" customFormat="1" ht="30" customHeight="1" x14ac:dyDescent="0.25">
      <c r="A25" s="12" t="s">
        <v>16</v>
      </c>
      <c r="C25" s="3" t="s">
        <v>121</v>
      </c>
      <c r="G25" s="3" t="s">
        <v>121</v>
      </c>
    </row>
    <row r="26" spans="1:10" ht="60" customHeight="1" x14ac:dyDescent="0.2">
      <c r="A26" s="147" t="s">
        <v>239</v>
      </c>
      <c r="B26" s="147"/>
      <c r="C26" s="147"/>
      <c r="D26" s="147"/>
      <c r="E26" s="147"/>
      <c r="F26" s="147"/>
      <c r="G26" s="147"/>
      <c r="H26" s="147"/>
      <c r="I26" s="147"/>
    </row>
    <row r="27" spans="1:10" ht="42.75" customHeight="1" x14ac:dyDescent="0.2">
      <c r="A27" s="147" t="s">
        <v>126</v>
      </c>
      <c r="B27" s="147"/>
      <c r="C27" s="147"/>
      <c r="D27" s="147"/>
      <c r="E27" s="147"/>
      <c r="F27" s="147"/>
      <c r="G27" s="147"/>
      <c r="H27" s="147"/>
      <c r="I27" s="147"/>
      <c r="J27" s="13"/>
    </row>
    <row r="28" spans="1:10" ht="18" x14ac:dyDescent="0.25">
      <c r="A28" s="9"/>
    </row>
    <row r="29" spans="1:10" ht="30" customHeight="1" x14ac:dyDescent="0.2">
      <c r="A29" s="11" t="s">
        <v>17</v>
      </c>
    </row>
    <row r="30" spans="1:10" ht="159.75" customHeight="1" x14ac:dyDescent="0.2">
      <c r="A30" s="147" t="s">
        <v>215</v>
      </c>
      <c r="B30" s="147"/>
      <c r="C30" s="147"/>
      <c r="D30" s="147"/>
      <c r="E30" s="147"/>
      <c r="F30" s="147"/>
      <c r="G30" s="147"/>
      <c r="H30" s="147"/>
      <c r="I30" s="147"/>
    </row>
    <row r="31" spans="1:10" ht="30" customHeight="1" x14ac:dyDescent="0.2">
      <c r="A31" s="4" t="s">
        <v>18</v>
      </c>
      <c r="I31" s="4" t="s">
        <v>121</v>
      </c>
    </row>
    <row r="32" spans="1:10" ht="21" customHeight="1" x14ac:dyDescent="0.2"/>
    <row r="33" spans="1:5" ht="20.100000000000001" customHeight="1" x14ac:dyDescent="0.25">
      <c r="A33" s="10"/>
    </row>
    <row r="34" spans="1:5" ht="21" customHeight="1" x14ac:dyDescent="0.35">
      <c r="A34" s="10"/>
      <c r="E34" s="160" t="s">
        <v>109</v>
      </c>
    </row>
    <row r="35" spans="1:5" ht="45" customHeight="1" x14ac:dyDescent="0.25">
      <c r="A35" s="10"/>
      <c r="E35" s="10" t="s">
        <v>240</v>
      </c>
    </row>
  </sheetData>
  <mergeCells count="16">
    <mergeCell ref="A6:I6"/>
    <mergeCell ref="A8:I8"/>
    <mergeCell ref="A10:I10"/>
    <mergeCell ref="A12:I12"/>
    <mergeCell ref="A13:I13"/>
    <mergeCell ref="A30:I30"/>
    <mergeCell ref="A23:I23"/>
    <mergeCell ref="A26:I26"/>
    <mergeCell ref="A27:I27"/>
    <mergeCell ref="A18:I18"/>
    <mergeCell ref="A24:I24"/>
    <mergeCell ref="A14:I14"/>
    <mergeCell ref="A15:I15"/>
    <mergeCell ref="A16:I16"/>
    <mergeCell ref="A21:I21"/>
    <mergeCell ref="A17:I17"/>
  </mergeCells>
  <phoneticPr fontId="3" type="noConversion"/>
  <printOptions horizontalCentered="1"/>
  <pageMargins left="0.55118110236220474" right="0.55118110236220474" top="0.59055118110236227" bottom="0.39370078740157483" header="0.51181102362204722" footer="0.39370078740157483"/>
  <pageSetup paperSize="9" orientation="portrait" horizontalDpi="4294967293" r:id="rId1"/>
  <headerFooter differentFirst="1" alignWithMargins="0">
    <oddFooter>&amp;C&amp;P</oddFooter>
  </headerFooter>
  <rowBreaks count="2" manualBreakCount="2">
    <brk id="14" max="8" man="1"/>
    <brk id="2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enableFormatConditionsCalculation="0">
    <tabColor indexed="41"/>
  </sheetPr>
  <dimension ref="A1:K25"/>
  <sheetViews>
    <sheetView view="pageLayout" topLeftCell="A16" zoomScaleNormal="100" workbookViewId="0">
      <selection activeCell="H24" sqref="H24"/>
    </sheetView>
  </sheetViews>
  <sheetFormatPr defaultRowHeight="15" x14ac:dyDescent="0.2"/>
  <cols>
    <col min="1" max="1" width="2.125" style="4" customWidth="1"/>
    <col min="2" max="2" width="2" style="4" customWidth="1"/>
    <col min="3" max="10" width="9" style="4"/>
    <col min="11" max="11" width="9.625" style="4" customWidth="1"/>
    <col min="12" max="16384" width="9" style="4"/>
  </cols>
  <sheetData>
    <row r="1" spans="1:11" ht="39.950000000000003" customHeight="1" x14ac:dyDescent="0.2">
      <c r="A1" s="148" t="s">
        <v>131</v>
      </c>
      <c r="B1" s="149"/>
      <c r="C1" s="149"/>
      <c r="D1" s="149"/>
      <c r="E1" s="149"/>
      <c r="F1" s="149"/>
      <c r="G1" s="149"/>
      <c r="H1" s="149"/>
      <c r="I1" s="149"/>
      <c r="J1" s="149"/>
      <c r="K1" s="149"/>
    </row>
    <row r="2" spans="1:11" ht="37.5" customHeight="1" x14ac:dyDescent="0.2">
      <c r="A2" s="151" t="s">
        <v>221</v>
      </c>
      <c r="B2" s="151"/>
      <c r="C2" s="151"/>
      <c r="D2" s="151"/>
      <c r="E2" s="151"/>
      <c r="F2" s="151"/>
      <c r="G2" s="151"/>
      <c r="H2" s="151"/>
      <c r="I2" s="151"/>
      <c r="J2" s="151"/>
      <c r="K2" s="151"/>
    </row>
    <row r="3" spans="1:11" ht="26.25" customHeight="1" x14ac:dyDescent="0.25">
      <c r="A3" s="150" t="s">
        <v>19</v>
      </c>
      <c r="B3" s="143"/>
      <c r="C3" s="143"/>
      <c r="D3" s="143"/>
      <c r="E3" s="143"/>
      <c r="F3" s="143"/>
      <c r="G3" s="143"/>
      <c r="H3" s="143"/>
      <c r="I3" s="143"/>
      <c r="J3" s="143"/>
      <c r="K3" s="143"/>
    </row>
    <row r="4" spans="1:11" ht="111.75" customHeight="1" x14ac:dyDescent="0.2">
      <c r="A4" s="151" t="s">
        <v>96</v>
      </c>
      <c r="B4" s="152"/>
      <c r="C4" s="152"/>
      <c r="D4" s="152"/>
      <c r="E4" s="152"/>
      <c r="F4" s="152"/>
      <c r="G4" s="152"/>
      <c r="H4" s="152"/>
      <c r="I4" s="152"/>
      <c r="J4" s="152"/>
      <c r="K4" s="152"/>
    </row>
    <row r="5" spans="1:11" ht="24.95" customHeight="1" x14ac:dyDescent="0.25">
      <c r="A5" s="150" t="s">
        <v>20</v>
      </c>
      <c r="B5" s="143"/>
      <c r="C5" s="143"/>
      <c r="D5" s="143"/>
      <c r="E5" s="143"/>
      <c r="F5" s="143"/>
      <c r="G5" s="143"/>
      <c r="H5" s="143"/>
      <c r="I5" s="143"/>
      <c r="J5" s="143"/>
      <c r="K5" s="143"/>
    </row>
    <row r="6" spans="1:11" ht="111" customHeight="1" x14ac:dyDescent="0.2">
      <c r="A6" s="152" t="s">
        <v>97</v>
      </c>
      <c r="B6" s="152"/>
      <c r="C6" s="152"/>
      <c r="D6" s="152"/>
      <c r="E6" s="152"/>
      <c r="F6" s="152"/>
      <c r="G6" s="152"/>
      <c r="H6" s="152"/>
      <c r="I6" s="152"/>
      <c r="J6" s="152"/>
      <c r="K6" s="152"/>
    </row>
    <row r="7" spans="1:11" ht="24.95" customHeight="1" x14ac:dyDescent="0.25">
      <c r="A7" s="150" t="s">
        <v>21</v>
      </c>
      <c r="B7" s="143"/>
      <c r="C7" s="143"/>
      <c r="D7" s="143"/>
      <c r="E7" s="143"/>
      <c r="F7" s="143"/>
      <c r="G7" s="143"/>
      <c r="H7" s="143"/>
      <c r="I7" s="143"/>
      <c r="J7" s="143"/>
      <c r="K7" s="143"/>
    </row>
    <row r="8" spans="1:11" ht="21" customHeight="1" x14ac:dyDescent="0.2">
      <c r="A8" s="152" t="s">
        <v>114</v>
      </c>
      <c r="B8" s="152"/>
      <c r="C8" s="152"/>
      <c r="D8" s="152"/>
      <c r="E8" s="152"/>
      <c r="F8" s="152"/>
      <c r="G8" s="152"/>
      <c r="H8" s="152"/>
      <c r="I8" s="152"/>
      <c r="J8" s="152"/>
      <c r="K8" s="152"/>
    </row>
    <row r="9" spans="1:11" ht="8.4499999999999993" customHeight="1" x14ac:dyDescent="0.2">
      <c r="A9" s="56"/>
      <c r="B9" s="56"/>
      <c r="C9" s="56"/>
      <c r="D9" s="56"/>
      <c r="E9" s="56"/>
      <c r="F9" s="56"/>
      <c r="G9" s="56"/>
      <c r="H9" s="56"/>
      <c r="I9" s="56"/>
      <c r="J9" s="56"/>
      <c r="K9" s="56"/>
    </row>
    <row r="10" spans="1:11" ht="21" customHeight="1" x14ac:dyDescent="0.2">
      <c r="A10" s="17" t="s">
        <v>22</v>
      </c>
      <c r="C10" s="153" t="s">
        <v>92</v>
      </c>
      <c r="D10" s="153"/>
      <c r="E10" s="153"/>
      <c r="F10" s="153"/>
      <c r="G10" s="153"/>
      <c r="H10" s="153"/>
      <c r="I10" s="153"/>
      <c r="J10" s="153"/>
      <c r="K10" s="153"/>
    </row>
    <row r="11" spans="1:11" ht="33.75" customHeight="1" x14ac:dyDescent="0.2">
      <c r="B11" s="16" t="s">
        <v>167</v>
      </c>
      <c r="C11" s="147" t="s">
        <v>93</v>
      </c>
      <c r="D11" s="147"/>
      <c r="E11" s="147"/>
      <c r="F11" s="147"/>
      <c r="G11" s="147"/>
      <c r="H11" s="147"/>
      <c r="I11" s="147"/>
      <c r="J11" s="147"/>
      <c r="K11" s="147"/>
    </row>
    <row r="12" spans="1:11" ht="34.5" customHeight="1" x14ac:dyDescent="0.2">
      <c r="B12" s="16" t="s">
        <v>168</v>
      </c>
      <c r="C12" s="147" t="s">
        <v>169</v>
      </c>
      <c r="D12" s="147"/>
      <c r="E12" s="147"/>
      <c r="F12" s="147"/>
      <c r="G12" s="147"/>
      <c r="H12" s="147"/>
      <c r="I12" s="147"/>
      <c r="J12" s="147"/>
      <c r="K12" s="147"/>
    </row>
    <row r="13" spans="1:11" ht="21" customHeight="1" x14ac:dyDescent="0.2">
      <c r="B13" s="16"/>
      <c r="C13" s="147" t="s">
        <v>170</v>
      </c>
      <c r="D13" s="147"/>
      <c r="E13" s="147"/>
      <c r="F13" s="147"/>
      <c r="G13" s="147"/>
      <c r="H13" s="147"/>
      <c r="I13" s="147"/>
      <c r="J13" s="147"/>
      <c r="K13" s="147"/>
    </row>
    <row r="14" spans="1:11" ht="21" customHeight="1" x14ac:dyDescent="0.2">
      <c r="B14" s="16"/>
      <c r="C14" s="13" t="s">
        <v>164</v>
      </c>
      <c r="D14" s="13"/>
      <c r="E14" s="13"/>
      <c r="F14" s="13"/>
      <c r="G14" s="13"/>
      <c r="H14" s="13"/>
      <c r="I14" s="13"/>
      <c r="J14" s="13"/>
      <c r="K14" s="13"/>
    </row>
    <row r="15" spans="1:11" ht="35.1" customHeight="1" x14ac:dyDescent="0.2">
      <c r="A15" s="17" t="s">
        <v>23</v>
      </c>
      <c r="C15" s="147" t="s">
        <v>94</v>
      </c>
      <c r="D15" s="147"/>
      <c r="E15" s="147"/>
      <c r="F15" s="147"/>
      <c r="G15" s="147"/>
      <c r="H15" s="147"/>
      <c r="I15" s="147"/>
      <c r="J15" s="147"/>
      <c r="K15" s="147"/>
    </row>
    <row r="16" spans="1:11" ht="14.1" customHeight="1" x14ac:dyDescent="0.2">
      <c r="A16" s="17"/>
      <c r="C16" s="44"/>
      <c r="D16" s="44"/>
      <c r="E16" s="44"/>
      <c r="F16" s="44"/>
      <c r="G16" s="44"/>
      <c r="H16" s="44"/>
      <c r="I16" s="44"/>
      <c r="J16" s="44"/>
      <c r="K16" s="44"/>
    </row>
    <row r="17" spans="1:11" ht="35.1" customHeight="1" x14ac:dyDescent="0.35">
      <c r="A17" s="17"/>
      <c r="C17" s="44"/>
      <c r="D17" s="160" t="s">
        <v>241</v>
      </c>
      <c r="E17" s="44"/>
      <c r="F17" s="44"/>
      <c r="G17" s="44"/>
      <c r="H17" s="44"/>
      <c r="I17" s="161" t="s">
        <v>166</v>
      </c>
      <c r="J17" s="161"/>
      <c r="K17" s="44"/>
    </row>
    <row r="18" spans="1:11" ht="35.1" customHeight="1" x14ac:dyDescent="0.35">
      <c r="A18" s="17"/>
      <c r="C18" s="44"/>
      <c r="D18" s="10" t="s">
        <v>242</v>
      </c>
      <c r="E18" s="44"/>
      <c r="F18" s="44"/>
      <c r="G18" s="44"/>
      <c r="H18" s="44"/>
      <c r="I18" s="162" t="s">
        <v>165</v>
      </c>
      <c r="J18" s="163"/>
      <c r="K18" s="44"/>
    </row>
    <row r="19" spans="1:11" ht="14.1" customHeight="1" x14ac:dyDescent="0.25">
      <c r="A19" s="17"/>
      <c r="C19" s="44"/>
      <c r="D19" s="10"/>
      <c r="E19" s="44"/>
      <c r="F19" s="44"/>
      <c r="G19" s="44"/>
      <c r="H19" s="44"/>
      <c r="I19" s="44"/>
      <c r="J19" s="44"/>
      <c r="K19" s="44"/>
    </row>
    <row r="20" spans="1:11" ht="24.95" customHeight="1" x14ac:dyDescent="0.25">
      <c r="C20" s="4" t="s">
        <v>134</v>
      </c>
      <c r="D20" s="10" t="s">
        <v>243</v>
      </c>
    </row>
    <row r="21" spans="1:11" ht="8.4499999999999993" customHeight="1" x14ac:dyDescent="0.2"/>
    <row r="22" spans="1:11" ht="24.95" customHeight="1" x14ac:dyDescent="0.25">
      <c r="C22" s="4" t="s">
        <v>95</v>
      </c>
      <c r="D22" s="10" t="s">
        <v>244</v>
      </c>
    </row>
    <row r="23" spans="1:11" ht="24.95" customHeight="1" x14ac:dyDescent="0.25">
      <c r="D23" s="10" t="s">
        <v>245</v>
      </c>
    </row>
    <row r="24" spans="1:11" ht="24.95" customHeight="1" x14ac:dyDescent="0.25">
      <c r="D24" s="10" t="s">
        <v>189</v>
      </c>
      <c r="F24" s="10" t="s">
        <v>246</v>
      </c>
    </row>
    <row r="25" spans="1:11" ht="31.5" customHeight="1" x14ac:dyDescent="0.2"/>
  </sheetData>
  <mergeCells count="14">
    <mergeCell ref="I17:J17"/>
    <mergeCell ref="A1:K1"/>
    <mergeCell ref="A3:K3"/>
    <mergeCell ref="A2:K2"/>
    <mergeCell ref="C15:K15"/>
    <mergeCell ref="A4:K4"/>
    <mergeCell ref="C11:K11"/>
    <mergeCell ref="C12:K12"/>
    <mergeCell ref="A8:K8"/>
    <mergeCell ref="C10:K10"/>
    <mergeCell ref="A5:K5"/>
    <mergeCell ref="C13:K13"/>
    <mergeCell ref="A6:K6"/>
    <mergeCell ref="A7:K7"/>
  </mergeCells>
  <phoneticPr fontId="3" type="noConversion"/>
  <printOptions horizontalCentered="1"/>
  <pageMargins left="0.27559055118110237" right="0.23622047244094491" top="0.59055118110236227" bottom="0.59055118110236227" header="0.51181102362204722" footer="0.39370078740157483"/>
  <pageSetup paperSize="9" orientation="portrait" horizontalDpi="4294967293" r:id="rId1"/>
  <headerFooter differentFirst="1" alignWithMargins="0">
    <oddFooter>&amp;C&amp;P</oddFooter>
  </headerFooter>
  <ignoredErrors>
    <ignoredError sqref="A10 A1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9"/>
  </sheetPr>
  <dimension ref="A1:N31"/>
  <sheetViews>
    <sheetView view="pageLayout" zoomScaleNormal="100" workbookViewId="0">
      <selection activeCell="F22" sqref="F22"/>
    </sheetView>
  </sheetViews>
  <sheetFormatPr defaultRowHeight="15" x14ac:dyDescent="0.2"/>
  <cols>
    <col min="1" max="1" width="3" style="5" customWidth="1"/>
    <col min="2" max="2" width="23.125" style="5" customWidth="1"/>
    <col min="3" max="3" width="3.875" style="5" customWidth="1"/>
    <col min="4" max="4" width="2.375" style="5" customWidth="1"/>
    <col min="5" max="5" width="10.75" style="5" customWidth="1"/>
    <col min="6" max="6" width="2.75" style="5" customWidth="1"/>
    <col min="7" max="7" width="9" style="5"/>
    <col min="8" max="8" width="2.625" style="5" customWidth="1"/>
    <col min="9" max="9" width="9" style="5"/>
    <col min="10" max="10" width="2.125" style="5" customWidth="1"/>
    <col min="11" max="11" width="9.5" style="5" bestFit="1" customWidth="1"/>
    <col min="12" max="12" width="1.625" style="5" customWidth="1"/>
    <col min="13" max="13" width="9.625" style="5" bestFit="1" customWidth="1"/>
    <col min="14" max="16384" width="9" style="5"/>
  </cols>
  <sheetData>
    <row r="1" spans="1:14" ht="18" customHeight="1" x14ac:dyDescent="0.25">
      <c r="A1" s="18" t="s">
        <v>98</v>
      </c>
      <c r="B1" s="18"/>
      <c r="C1" s="18"/>
      <c r="D1" s="18"/>
      <c r="E1" s="18"/>
      <c r="K1" s="19"/>
      <c r="L1" s="19"/>
      <c r="M1" s="19"/>
    </row>
    <row r="2" spans="1:14" s="60" customFormat="1" ht="8.4499999999999993" customHeight="1" x14ac:dyDescent="0.25">
      <c r="A2" s="18"/>
      <c r="B2" s="18"/>
      <c r="C2" s="18"/>
      <c r="D2" s="18"/>
      <c r="E2" s="18"/>
      <c r="K2" s="58"/>
      <c r="L2" s="58"/>
      <c r="M2" s="58"/>
    </row>
    <row r="3" spans="1:14" ht="18" customHeight="1" x14ac:dyDescent="0.25">
      <c r="A3" s="18" t="s">
        <v>24</v>
      </c>
      <c r="B3" s="18"/>
      <c r="C3" s="18"/>
      <c r="D3" s="18"/>
      <c r="E3" s="18"/>
      <c r="K3" s="19"/>
      <c r="L3" s="19"/>
      <c r="M3" s="19"/>
    </row>
    <row r="4" spans="1:14" ht="18" x14ac:dyDescent="0.25">
      <c r="A4" s="18" t="s">
        <v>220</v>
      </c>
      <c r="B4" s="18"/>
      <c r="C4" s="18"/>
      <c r="D4" s="18"/>
      <c r="E4" s="18"/>
      <c r="K4" s="19"/>
      <c r="L4" s="19"/>
      <c r="M4" s="19"/>
    </row>
    <row r="5" spans="1:14" ht="41.25" customHeight="1" x14ac:dyDescent="0.25">
      <c r="A5" s="19"/>
      <c r="C5" s="19"/>
      <c r="D5" s="19"/>
      <c r="E5" s="8" t="s">
        <v>25</v>
      </c>
      <c r="G5" s="7" t="s">
        <v>26</v>
      </c>
      <c r="H5" s="7"/>
      <c r="I5" s="7" t="s">
        <v>27</v>
      </c>
      <c r="J5" s="7"/>
      <c r="K5" s="6"/>
      <c r="L5" s="6"/>
      <c r="M5" s="6"/>
    </row>
    <row r="6" spans="1:14" ht="15.75" x14ac:dyDescent="0.25">
      <c r="C6" s="19"/>
      <c r="D6" s="19"/>
      <c r="E6" s="7" t="s">
        <v>28</v>
      </c>
      <c r="G6" s="7" t="s">
        <v>28</v>
      </c>
      <c r="H6" s="7"/>
      <c r="I6" s="7" t="s">
        <v>28</v>
      </c>
      <c r="J6" s="7"/>
      <c r="K6" s="49" t="s">
        <v>29</v>
      </c>
      <c r="L6" s="7"/>
      <c r="M6" s="93" t="s">
        <v>29</v>
      </c>
    </row>
    <row r="7" spans="1:14" ht="15.75" x14ac:dyDescent="0.25">
      <c r="C7" s="19"/>
      <c r="D7" s="19"/>
      <c r="E7" s="7">
        <v>2025</v>
      </c>
      <c r="G7" s="7">
        <v>2025</v>
      </c>
      <c r="H7" s="7"/>
      <c r="I7" s="7">
        <v>2025</v>
      </c>
      <c r="J7" s="7"/>
      <c r="K7" s="49">
        <v>2025</v>
      </c>
      <c r="L7" s="7"/>
      <c r="M7" s="93">
        <v>2024</v>
      </c>
    </row>
    <row r="8" spans="1:14" ht="15.75" x14ac:dyDescent="0.25">
      <c r="A8" s="20" t="s">
        <v>30</v>
      </c>
      <c r="B8" s="20"/>
      <c r="C8" s="21" t="s">
        <v>31</v>
      </c>
      <c r="D8" s="21"/>
      <c r="E8" s="7" t="s">
        <v>32</v>
      </c>
      <c r="F8" s="7"/>
      <c r="G8" s="7" t="s">
        <v>32</v>
      </c>
      <c r="H8" s="7"/>
      <c r="I8" s="7" t="s">
        <v>32</v>
      </c>
      <c r="J8" s="7"/>
      <c r="K8" s="49" t="s">
        <v>32</v>
      </c>
      <c r="L8" s="7"/>
      <c r="M8" s="93" t="s">
        <v>32</v>
      </c>
    </row>
    <row r="9" spans="1:14" ht="15.75" x14ac:dyDescent="0.25">
      <c r="A9" s="19"/>
      <c r="B9" s="5" t="s">
        <v>33</v>
      </c>
      <c r="C9" s="25">
        <v>3</v>
      </c>
      <c r="D9" s="22"/>
      <c r="E9" s="96">
        <v>19988</v>
      </c>
      <c r="G9" s="96">
        <v>0</v>
      </c>
      <c r="I9" s="96">
        <v>0</v>
      </c>
      <c r="K9" s="96">
        <f>E9+G9+I9</f>
        <v>19988</v>
      </c>
      <c r="M9" s="96">
        <v>18561</v>
      </c>
    </row>
    <row r="10" spans="1:14" x14ac:dyDescent="0.2">
      <c r="A10" s="19"/>
      <c r="B10" s="5" t="s">
        <v>135</v>
      </c>
      <c r="C10" s="19"/>
      <c r="D10" s="19"/>
      <c r="E10" s="96">
        <v>1355</v>
      </c>
      <c r="G10" s="96">
        <v>0</v>
      </c>
      <c r="I10" s="96">
        <v>0</v>
      </c>
      <c r="K10" s="96">
        <v>1355</v>
      </c>
      <c r="M10" s="96">
        <v>1697</v>
      </c>
    </row>
    <row r="11" spans="1:14" x14ac:dyDescent="0.2">
      <c r="A11" s="19"/>
      <c r="B11" s="5" t="s">
        <v>34</v>
      </c>
      <c r="C11" s="19"/>
      <c r="D11" s="19"/>
      <c r="E11" s="96">
        <v>1194</v>
      </c>
      <c r="G11" s="96">
        <v>0</v>
      </c>
      <c r="I11" s="96">
        <v>0</v>
      </c>
      <c r="K11" s="96">
        <f t="shared" ref="K11:K16" si="0">E11+G11+I11</f>
        <v>1194</v>
      </c>
      <c r="M11" s="96">
        <v>1401</v>
      </c>
    </row>
    <row r="12" spans="1:14" x14ac:dyDescent="0.2">
      <c r="A12" s="19"/>
      <c r="B12" s="5" t="s">
        <v>35</v>
      </c>
      <c r="C12" s="19"/>
      <c r="D12" s="19"/>
      <c r="E12" s="97">
        <v>0</v>
      </c>
      <c r="G12" s="97">
        <v>0</v>
      </c>
      <c r="H12" s="23" t="s">
        <v>121</v>
      </c>
      <c r="I12" s="97">
        <v>324</v>
      </c>
      <c r="J12" s="23"/>
      <c r="K12" s="97">
        <f t="shared" si="0"/>
        <v>324</v>
      </c>
      <c r="L12" s="23"/>
      <c r="M12" s="97">
        <v>324</v>
      </c>
    </row>
    <row r="13" spans="1:14" x14ac:dyDescent="0.2">
      <c r="A13" s="19"/>
      <c r="E13" s="100">
        <f>SUM(E9:E12)</f>
        <v>22537</v>
      </c>
      <c r="G13" s="96">
        <v>0</v>
      </c>
      <c r="I13" s="100">
        <v>324</v>
      </c>
      <c r="J13" s="23"/>
      <c r="K13" s="100">
        <f t="shared" si="0"/>
        <v>22861</v>
      </c>
      <c r="L13" s="23">
        <f>SUM(L9:L12)</f>
        <v>0</v>
      </c>
      <c r="M13" s="96">
        <v>21984</v>
      </c>
    </row>
    <row r="14" spans="1:14" x14ac:dyDescent="0.2">
      <c r="A14" s="19"/>
      <c r="B14" s="5" t="s">
        <v>115</v>
      </c>
      <c r="C14" s="19"/>
      <c r="D14" s="19"/>
      <c r="E14" s="96">
        <v>200</v>
      </c>
      <c r="G14" s="96">
        <v>0</v>
      </c>
      <c r="I14" s="96">
        <v>0</v>
      </c>
      <c r="K14" s="96">
        <f t="shared" si="0"/>
        <v>200</v>
      </c>
      <c r="M14" s="96">
        <v>400</v>
      </c>
      <c r="N14" s="19"/>
    </row>
    <row r="15" spans="1:14" s="127" customFormat="1" x14ac:dyDescent="0.2">
      <c r="A15" s="58"/>
      <c r="B15" s="127" t="s">
        <v>222</v>
      </c>
      <c r="C15" s="58"/>
      <c r="D15" s="58"/>
      <c r="E15" s="96">
        <v>52</v>
      </c>
      <c r="G15" s="96">
        <v>0</v>
      </c>
      <c r="I15" s="96">
        <v>0</v>
      </c>
      <c r="K15" s="96">
        <f t="shared" si="0"/>
        <v>52</v>
      </c>
      <c r="M15" s="96">
        <v>66</v>
      </c>
      <c r="N15" s="58"/>
    </row>
    <row r="16" spans="1:14" ht="16.5" thickBot="1" x14ac:dyDescent="0.3">
      <c r="A16" s="20" t="s">
        <v>36</v>
      </c>
      <c r="B16" s="20"/>
      <c r="C16" s="20"/>
      <c r="D16" s="20"/>
      <c r="E16" s="98">
        <f>SUM(E13:E15)</f>
        <v>22789</v>
      </c>
      <c r="F16" s="8"/>
      <c r="G16" s="98">
        <v>0</v>
      </c>
      <c r="H16" s="24"/>
      <c r="I16" s="98">
        <v>324</v>
      </c>
      <c r="J16" s="79"/>
      <c r="K16" s="98">
        <f t="shared" si="0"/>
        <v>23113</v>
      </c>
      <c r="L16" s="24"/>
      <c r="M16" s="98">
        <v>22450</v>
      </c>
    </row>
    <row r="17" spans="1:14" ht="16.5" thickTop="1" x14ac:dyDescent="0.25">
      <c r="A17" s="19"/>
      <c r="B17" s="19"/>
      <c r="C17" s="19"/>
      <c r="D17" s="19"/>
      <c r="E17" s="100"/>
      <c r="G17" s="66"/>
      <c r="I17" s="100"/>
      <c r="J17" s="23"/>
      <c r="K17" s="122"/>
      <c r="L17" s="23"/>
      <c r="M17" s="94"/>
      <c r="N17" s="19"/>
    </row>
    <row r="18" spans="1:14" ht="15.75" x14ac:dyDescent="0.25">
      <c r="A18" s="20" t="s">
        <v>37</v>
      </c>
      <c r="B18" s="20"/>
      <c r="C18" s="25">
        <v>4</v>
      </c>
      <c r="D18" s="22"/>
      <c r="E18" s="96"/>
      <c r="I18" s="96"/>
      <c r="K18" s="122"/>
      <c r="M18" s="94"/>
      <c r="N18" s="19"/>
    </row>
    <row r="19" spans="1:14" ht="15.75" x14ac:dyDescent="0.25">
      <c r="A19" s="19"/>
      <c r="B19" s="5" t="s">
        <v>38</v>
      </c>
      <c r="C19" s="8"/>
      <c r="D19" s="8"/>
      <c r="E19" s="96">
        <v>101</v>
      </c>
      <c r="G19" s="96">
        <v>0</v>
      </c>
      <c r="I19" s="96">
        <v>0</v>
      </c>
      <c r="K19" s="96">
        <v>101</v>
      </c>
      <c r="M19" s="96">
        <v>107</v>
      </c>
      <c r="N19" s="19"/>
    </row>
    <row r="20" spans="1:14" ht="15.75" x14ac:dyDescent="0.25">
      <c r="A20" s="19"/>
      <c r="B20" s="5" t="s">
        <v>39</v>
      </c>
      <c r="C20" s="8"/>
      <c r="D20" s="8"/>
      <c r="E20" s="116">
        <v>29430</v>
      </c>
      <c r="G20" s="96">
        <v>0</v>
      </c>
      <c r="I20" s="96">
        <v>0</v>
      </c>
      <c r="K20" s="96">
        <f>E20+G20+I20</f>
        <v>29430</v>
      </c>
      <c r="M20" s="96">
        <v>25069</v>
      </c>
      <c r="N20" s="19"/>
    </row>
    <row r="21" spans="1:14" ht="16.5" thickBot="1" x14ac:dyDescent="0.3">
      <c r="A21" s="20" t="s">
        <v>41</v>
      </c>
      <c r="B21" s="20"/>
      <c r="C21" s="20"/>
      <c r="D21" s="20"/>
      <c r="E21" s="117">
        <f>SUM(E19:E20)</f>
        <v>29531</v>
      </c>
      <c r="F21" s="8"/>
      <c r="G21" s="98">
        <v>0</v>
      </c>
      <c r="H21" s="24"/>
      <c r="I21" s="98">
        <v>0</v>
      </c>
      <c r="J21" s="24"/>
      <c r="K21" s="98">
        <f>E21+G21+I21</f>
        <v>29531</v>
      </c>
      <c r="L21" s="79"/>
      <c r="M21" s="98">
        <v>25176</v>
      </c>
    </row>
    <row r="22" spans="1:14" ht="16.5" thickTop="1" x14ac:dyDescent="0.25">
      <c r="A22" s="8"/>
      <c r="B22" s="8"/>
      <c r="C22" s="8"/>
      <c r="D22" s="8"/>
      <c r="E22" s="96"/>
      <c r="F22" s="19"/>
      <c r="G22" s="66"/>
      <c r="H22" s="19"/>
      <c r="I22" s="104"/>
      <c r="J22" s="26"/>
      <c r="L22" s="26"/>
      <c r="M22" s="94"/>
    </row>
    <row r="23" spans="1:14" ht="48" customHeight="1" x14ac:dyDescent="0.2">
      <c r="A23" s="147" t="s">
        <v>42</v>
      </c>
      <c r="B23" s="147"/>
      <c r="C23" s="27"/>
      <c r="D23" s="27"/>
      <c r="E23" s="118">
        <f>E16-E21</f>
        <v>-6742</v>
      </c>
      <c r="F23" s="19"/>
      <c r="G23" s="101">
        <v>0</v>
      </c>
      <c r="I23" s="101">
        <f>I16-I21</f>
        <v>324</v>
      </c>
      <c r="K23" s="101">
        <f>K16-K21</f>
        <v>-6418</v>
      </c>
      <c r="L23" s="51"/>
      <c r="M23" s="123">
        <v>-2726</v>
      </c>
    </row>
    <row r="24" spans="1:14" x14ac:dyDescent="0.2">
      <c r="A24" s="19"/>
      <c r="B24" s="19"/>
      <c r="C24" s="19"/>
      <c r="D24" s="19"/>
      <c r="E24" s="105"/>
      <c r="F24" s="19"/>
      <c r="G24" s="101"/>
      <c r="H24" s="19"/>
      <c r="I24" s="105"/>
      <c r="J24" s="19"/>
      <c r="K24" s="96"/>
      <c r="L24" s="19"/>
      <c r="M24" s="94"/>
    </row>
    <row r="25" spans="1:14" ht="15.75" customHeight="1" x14ac:dyDescent="0.25">
      <c r="A25" s="8"/>
      <c r="B25" s="5" t="s">
        <v>43</v>
      </c>
      <c r="C25" s="8"/>
      <c r="D25" s="8"/>
      <c r="E25" s="96">
        <v>0</v>
      </c>
      <c r="F25" s="19"/>
      <c r="G25" s="96">
        <v>0</v>
      </c>
      <c r="I25" s="96">
        <v>0</v>
      </c>
      <c r="K25" s="96">
        <v>0</v>
      </c>
      <c r="M25" s="94">
        <v>0</v>
      </c>
    </row>
    <row r="26" spans="1:14" ht="15.75" x14ac:dyDescent="0.25">
      <c r="A26" s="8"/>
      <c r="B26" s="8"/>
      <c r="C26" s="8"/>
      <c r="D26" s="8"/>
      <c r="E26" s="119"/>
      <c r="F26" s="19"/>
      <c r="G26" s="100"/>
      <c r="H26" s="26"/>
      <c r="I26" s="104"/>
      <c r="J26" s="26"/>
      <c r="K26" s="96"/>
      <c r="L26" s="26"/>
      <c r="M26" s="94"/>
    </row>
    <row r="27" spans="1:14" ht="33" customHeight="1" thickBot="1" x14ac:dyDescent="0.3">
      <c r="A27" s="154" t="s">
        <v>44</v>
      </c>
      <c r="B27" s="154"/>
      <c r="C27" s="27"/>
      <c r="D27" s="27"/>
      <c r="E27" s="120">
        <f>E23+E25</f>
        <v>-6742</v>
      </c>
      <c r="F27" s="69"/>
      <c r="G27" s="102">
        <v>0</v>
      </c>
      <c r="H27" s="69"/>
      <c r="I27" s="120">
        <f>I16-I21</f>
        <v>324</v>
      </c>
      <c r="J27" s="69"/>
      <c r="K27" s="120">
        <f>K23+K25</f>
        <v>-6418</v>
      </c>
      <c r="L27" s="24"/>
      <c r="M27" s="120">
        <f>M23+M25</f>
        <v>-2726</v>
      </c>
    </row>
    <row r="28" spans="1:14" s="127" customFormat="1" ht="15.75" customHeight="1" thickTop="1" x14ac:dyDescent="0.25">
      <c r="A28" s="128"/>
      <c r="B28" s="128"/>
      <c r="C28" s="128"/>
      <c r="D28" s="128"/>
      <c r="E28" s="131"/>
      <c r="F28" s="69"/>
      <c r="G28" s="132"/>
      <c r="H28" s="69"/>
      <c r="I28" s="131"/>
      <c r="J28" s="69"/>
      <c r="K28" s="131"/>
      <c r="L28" s="126"/>
      <c r="M28" s="131"/>
    </row>
    <row r="29" spans="1:14" ht="15.75" customHeight="1" x14ac:dyDescent="0.25">
      <c r="A29" s="19"/>
      <c r="B29" s="8"/>
      <c r="C29" s="8"/>
      <c r="D29" s="8"/>
      <c r="E29" s="19"/>
      <c r="F29" s="19"/>
      <c r="G29" s="69"/>
      <c r="H29" s="19"/>
      <c r="I29" s="26"/>
      <c r="J29" s="26"/>
      <c r="K29" s="26"/>
      <c r="L29" s="26"/>
      <c r="M29" s="26"/>
    </row>
    <row r="30" spans="1:14" ht="15.75" customHeight="1" x14ac:dyDescent="0.2">
      <c r="B30" s="133"/>
      <c r="G30" s="19"/>
      <c r="K30" s="67"/>
    </row>
    <row r="31" spans="1:14" ht="15.75" customHeight="1" x14ac:dyDescent="0.2">
      <c r="B31" s="127"/>
      <c r="K31" s="5" t="s">
        <v>121</v>
      </c>
    </row>
  </sheetData>
  <mergeCells count="2">
    <mergeCell ref="A23:B23"/>
    <mergeCell ref="A27:B27"/>
  </mergeCells>
  <phoneticPr fontId="3" type="noConversion"/>
  <pageMargins left="0.35433070866141736" right="0.35433070866141736" top="0.59055118110236227" bottom="0.59055118110236227" header="0.51181102362204722" footer="0.39370078740157483"/>
  <pageSetup paperSize="9" orientation="portrait" horizontalDpi="4294967293" r:id="rId1"/>
  <headerFooter differentFirst="1" alignWithMargins="0">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51"/>
  </sheetPr>
  <dimension ref="A1:M34"/>
  <sheetViews>
    <sheetView tabSelected="1" view="pageLayout" topLeftCell="A25" zoomScaleNormal="100" workbookViewId="0">
      <selection activeCell="I33" sqref="I33"/>
    </sheetView>
  </sheetViews>
  <sheetFormatPr defaultColWidth="7.5" defaultRowHeight="15" x14ac:dyDescent="0.2"/>
  <cols>
    <col min="1" max="1" width="3" style="5" customWidth="1"/>
    <col min="2" max="2" width="20.625" style="5" customWidth="1"/>
    <col min="3" max="3" width="3.875" style="5" customWidth="1"/>
    <col min="4" max="4" width="2.375" style="5" customWidth="1"/>
    <col min="5" max="5" width="9.875" style="5" customWidth="1"/>
    <col min="6" max="6" width="2.375" style="5" customWidth="1"/>
    <col min="7" max="7" width="9.75" style="5" customWidth="1"/>
    <col min="8" max="8" width="2.5" style="5" customWidth="1"/>
    <col min="9" max="9" width="9.625" style="5" customWidth="1"/>
    <col min="10" max="10" width="2.5" style="5" customWidth="1"/>
    <col min="11" max="11" width="9.5" style="5" customWidth="1"/>
    <col min="12" max="12" width="2.5" style="5" customWidth="1"/>
    <col min="13" max="13" width="9.75" style="5" customWidth="1"/>
    <col min="14" max="16384" width="7.5" style="5"/>
  </cols>
  <sheetData>
    <row r="1" spans="1:13" ht="17.100000000000001" customHeight="1" x14ac:dyDescent="0.25">
      <c r="A1" s="18" t="s">
        <v>98</v>
      </c>
      <c r="B1" s="18"/>
      <c r="C1" s="18"/>
      <c r="D1" s="18"/>
      <c r="E1" s="18"/>
      <c r="K1" s="19"/>
      <c r="L1" s="19"/>
      <c r="M1" s="19"/>
    </row>
    <row r="2" spans="1:13" s="55" customFormat="1" ht="8.1" customHeight="1" x14ac:dyDescent="0.25">
      <c r="A2" s="18"/>
      <c r="B2" s="18"/>
      <c r="C2" s="18"/>
      <c r="D2" s="18"/>
      <c r="E2" s="18"/>
      <c r="K2" s="58"/>
      <c r="L2" s="58"/>
      <c r="M2" s="58"/>
    </row>
    <row r="3" spans="1:13" ht="17.100000000000001" customHeight="1" x14ac:dyDescent="0.25">
      <c r="A3" s="18" t="s">
        <v>45</v>
      </c>
      <c r="B3" s="18"/>
      <c r="C3" s="18"/>
      <c r="D3" s="18"/>
      <c r="E3" s="18"/>
      <c r="K3" s="19"/>
      <c r="L3" s="19"/>
      <c r="M3" s="19"/>
    </row>
    <row r="4" spans="1:13" ht="18" x14ac:dyDescent="0.25">
      <c r="A4" s="29" t="s">
        <v>223</v>
      </c>
      <c r="B4" s="18"/>
      <c r="C4" s="18"/>
      <c r="D4" s="18"/>
      <c r="E4" s="18"/>
      <c r="K4" s="19"/>
      <c r="L4" s="19"/>
      <c r="M4" s="19"/>
    </row>
    <row r="5" spans="1:13" ht="26.25" customHeight="1" x14ac:dyDescent="0.25">
      <c r="A5" s="19"/>
      <c r="C5" s="19"/>
      <c r="D5" s="57"/>
      <c r="E5" s="22" t="s">
        <v>25</v>
      </c>
      <c r="G5" s="7" t="s">
        <v>26</v>
      </c>
      <c r="H5" s="7"/>
      <c r="I5" s="57" t="s">
        <v>27</v>
      </c>
      <c r="J5" s="7"/>
      <c r="K5" s="6"/>
      <c r="L5" s="6"/>
      <c r="M5" s="6"/>
    </row>
    <row r="6" spans="1:13" ht="15.75" x14ac:dyDescent="0.25">
      <c r="C6" s="19"/>
      <c r="D6" s="19"/>
      <c r="E6" s="7" t="s">
        <v>28</v>
      </c>
      <c r="G6" s="7" t="s">
        <v>28</v>
      </c>
      <c r="H6" s="7"/>
      <c r="I6" s="7" t="s">
        <v>28</v>
      </c>
      <c r="J6" s="7"/>
      <c r="K6" s="50" t="s">
        <v>29</v>
      </c>
      <c r="L6" s="7"/>
      <c r="M6" s="7" t="s">
        <v>29</v>
      </c>
    </row>
    <row r="7" spans="1:13" ht="15.75" x14ac:dyDescent="0.25">
      <c r="C7" s="19"/>
      <c r="D7" s="19"/>
      <c r="E7" s="7">
        <v>2025</v>
      </c>
      <c r="G7" s="7">
        <v>2025</v>
      </c>
      <c r="H7" s="7"/>
      <c r="I7" s="7">
        <v>2025</v>
      </c>
      <c r="J7" s="7"/>
      <c r="K7" s="50">
        <v>2025</v>
      </c>
      <c r="L7" s="7"/>
      <c r="M7" s="7">
        <v>2024</v>
      </c>
    </row>
    <row r="8" spans="1:13" ht="15.75" x14ac:dyDescent="0.25">
      <c r="A8" s="20"/>
      <c r="B8" s="20"/>
      <c r="D8" s="21"/>
      <c r="E8" s="7" t="s">
        <v>32</v>
      </c>
      <c r="F8" s="7"/>
      <c r="G8" s="7" t="s">
        <v>32</v>
      </c>
      <c r="H8" s="7"/>
      <c r="I8" s="7" t="s">
        <v>32</v>
      </c>
      <c r="J8" s="7"/>
      <c r="K8" s="62" t="s">
        <v>32</v>
      </c>
      <c r="L8" s="7"/>
      <c r="M8" s="7" t="s">
        <v>32</v>
      </c>
    </row>
    <row r="9" spans="1:13" ht="36" customHeight="1" x14ac:dyDescent="0.25">
      <c r="A9" s="30" t="s">
        <v>46</v>
      </c>
      <c r="B9" s="19"/>
      <c r="C9" s="22"/>
      <c r="D9" s="22"/>
    </row>
    <row r="10" spans="1:13" x14ac:dyDescent="0.2">
      <c r="A10" s="31"/>
      <c r="B10" s="55" t="s">
        <v>47</v>
      </c>
      <c r="C10" s="19"/>
      <c r="D10" s="19"/>
      <c r="E10" s="96">
        <v>38212</v>
      </c>
      <c r="G10" s="96">
        <v>1122</v>
      </c>
      <c r="I10" s="96">
        <v>881</v>
      </c>
      <c r="K10" s="96">
        <v>40215</v>
      </c>
      <c r="M10" s="96">
        <v>42940</v>
      </c>
    </row>
    <row r="11" spans="1:13" x14ac:dyDescent="0.2">
      <c r="A11" s="4"/>
      <c r="B11" s="61" t="s">
        <v>48</v>
      </c>
      <c r="C11" s="19"/>
      <c r="D11" s="19"/>
      <c r="E11" s="96"/>
      <c r="G11" s="96"/>
      <c r="I11" s="96"/>
      <c r="K11" s="96"/>
      <c r="M11" s="96"/>
    </row>
    <row r="12" spans="1:13" ht="28.5" customHeight="1" x14ac:dyDescent="0.25">
      <c r="A12" s="10" t="s">
        <v>49</v>
      </c>
      <c r="B12" s="19"/>
      <c r="C12" s="19"/>
      <c r="D12" s="19"/>
      <c r="E12" s="100"/>
      <c r="F12" s="23"/>
      <c r="G12" s="100"/>
      <c r="H12" s="23"/>
      <c r="I12" s="100"/>
      <c r="J12" s="23"/>
      <c r="K12" s="96"/>
      <c r="L12" s="23"/>
      <c r="M12" s="96"/>
    </row>
    <row r="13" spans="1:13" x14ac:dyDescent="0.2">
      <c r="A13" s="31"/>
      <c r="B13" s="55" t="s">
        <v>199</v>
      </c>
      <c r="E13" s="100">
        <f>'Receipts &amp; Payments Acc'!E23</f>
        <v>-6742</v>
      </c>
      <c r="G13" s="96">
        <v>0</v>
      </c>
      <c r="I13" s="100">
        <v>324.27</v>
      </c>
      <c r="J13" s="23"/>
      <c r="K13" s="96">
        <f>E13+G13+I13</f>
        <v>-6417.73</v>
      </c>
      <c r="L13" s="23"/>
      <c r="M13" s="96">
        <v>-2725</v>
      </c>
    </row>
    <row r="14" spans="1:13" x14ac:dyDescent="0.2">
      <c r="A14" s="4"/>
      <c r="E14" s="96"/>
      <c r="G14" s="96"/>
      <c r="I14" s="96"/>
      <c r="K14" s="96"/>
      <c r="M14" s="96"/>
    </row>
    <row r="15" spans="1:13" x14ac:dyDescent="0.2">
      <c r="A15" s="4"/>
      <c r="B15" s="55" t="s">
        <v>50</v>
      </c>
      <c r="C15" s="19"/>
      <c r="D15" s="19"/>
      <c r="E15" s="96"/>
      <c r="G15" s="96"/>
      <c r="I15" s="96"/>
      <c r="K15" s="96"/>
      <c r="M15" s="96"/>
    </row>
    <row r="16" spans="1:13" ht="15.75" thickBot="1" x14ac:dyDescent="0.25">
      <c r="A16" s="4"/>
      <c r="B16" s="55" t="s">
        <v>51</v>
      </c>
      <c r="C16" s="19"/>
      <c r="D16" s="19"/>
      <c r="E16" s="103">
        <f>SUM(E10:E15)</f>
        <v>31470</v>
      </c>
      <c r="G16" s="103">
        <f>SUM(G10:G15)</f>
        <v>1122</v>
      </c>
      <c r="I16" s="103">
        <f>SUM(I10:I15)</f>
        <v>1205.27</v>
      </c>
      <c r="K16" s="103">
        <f>E16+G16+I16</f>
        <v>33797.269999999997</v>
      </c>
      <c r="M16" s="103">
        <v>40215</v>
      </c>
    </row>
    <row r="17" spans="1:13" ht="15.75" thickTop="1" x14ac:dyDescent="0.2">
      <c r="A17" s="19"/>
      <c r="B17" s="19"/>
      <c r="C17" s="19"/>
      <c r="D17" s="19"/>
    </row>
    <row r="18" spans="1:13" ht="57.75" customHeight="1" x14ac:dyDescent="0.25">
      <c r="A18" s="30" t="s">
        <v>52</v>
      </c>
      <c r="B18" s="19"/>
      <c r="C18" s="19"/>
      <c r="D18" s="19"/>
      <c r="K18" s="5" t="s">
        <v>121</v>
      </c>
    </row>
    <row r="19" spans="1:13" s="112" customFormat="1" ht="23.25" customHeight="1" x14ac:dyDescent="0.25">
      <c r="A19" s="30"/>
      <c r="B19" s="112" t="s">
        <v>202</v>
      </c>
      <c r="C19" s="58"/>
      <c r="D19" s="58"/>
    </row>
    <row r="20" spans="1:13" ht="23.25" customHeight="1" thickBot="1" x14ac:dyDescent="0.25">
      <c r="A20" s="31"/>
      <c r="B20" s="55" t="s">
        <v>203</v>
      </c>
      <c r="C20" s="19"/>
      <c r="D20" s="19"/>
      <c r="E20" s="39">
        <v>0</v>
      </c>
      <c r="G20" s="39">
        <v>0</v>
      </c>
      <c r="I20" s="39">
        <v>15325</v>
      </c>
      <c r="K20" s="39">
        <v>15325</v>
      </c>
      <c r="M20" s="39">
        <v>14004</v>
      </c>
    </row>
    <row r="21" spans="1:13" ht="57.75" customHeight="1" thickTop="1" x14ac:dyDescent="0.25">
      <c r="A21" s="30" t="s">
        <v>53</v>
      </c>
      <c r="B21" s="19"/>
      <c r="C21" s="19"/>
      <c r="D21" s="19"/>
      <c r="E21" s="104"/>
      <c r="F21" s="19"/>
      <c r="G21" s="105"/>
      <c r="H21" s="19"/>
      <c r="I21" s="104"/>
      <c r="J21" s="26"/>
      <c r="K21" s="104"/>
      <c r="L21" s="26"/>
      <c r="M21" s="105"/>
    </row>
    <row r="22" spans="1:13" ht="23.25" customHeight="1" thickBot="1" x14ac:dyDescent="0.25">
      <c r="A22" s="58"/>
      <c r="B22" s="55" t="s">
        <v>54</v>
      </c>
      <c r="C22" s="19"/>
      <c r="D22" s="19"/>
      <c r="E22" s="39">
        <v>3564</v>
      </c>
      <c r="G22" s="39">
        <v>0</v>
      </c>
      <c r="I22" s="39">
        <v>0</v>
      </c>
      <c r="J22" s="23"/>
      <c r="K22" s="39"/>
      <c r="L22" s="23"/>
      <c r="M22" s="39">
        <v>3387</v>
      </c>
    </row>
    <row r="23" spans="1:13" ht="16.5" customHeight="1" thickTop="1" x14ac:dyDescent="0.25">
      <c r="A23" s="33"/>
      <c r="B23" s="8"/>
      <c r="C23" s="8"/>
      <c r="D23" s="8"/>
      <c r="E23" s="96"/>
      <c r="G23" s="96" t="s">
        <v>121</v>
      </c>
      <c r="I23" s="96"/>
      <c r="K23" s="96"/>
      <c r="M23" s="96"/>
    </row>
    <row r="24" spans="1:13" ht="36.75" customHeight="1" thickBot="1" x14ac:dyDescent="0.3">
      <c r="A24" s="30" t="s">
        <v>55</v>
      </c>
      <c r="B24" s="8"/>
      <c r="C24" s="8"/>
      <c r="D24" s="8"/>
      <c r="E24" s="121">
        <v>0</v>
      </c>
      <c r="G24" s="39">
        <v>0</v>
      </c>
      <c r="I24" s="39">
        <v>0</v>
      </c>
      <c r="K24" s="39">
        <v>0</v>
      </c>
      <c r="M24" s="39">
        <v>0</v>
      </c>
    </row>
    <row r="25" spans="1:13" ht="15.75" thickTop="1" x14ac:dyDescent="0.2">
      <c r="A25" s="19"/>
      <c r="B25" s="19"/>
      <c r="C25" s="19"/>
      <c r="D25" s="19"/>
      <c r="E25" s="19"/>
      <c r="F25" s="19"/>
      <c r="G25" s="26"/>
      <c r="H25" s="26"/>
      <c r="I25" s="26"/>
      <c r="J25" s="26"/>
      <c r="K25" s="26"/>
      <c r="L25" s="26"/>
      <c r="M25" s="26"/>
    </row>
    <row r="26" spans="1:13" x14ac:dyDescent="0.2">
      <c r="A26" s="19"/>
      <c r="B26" s="19"/>
      <c r="C26" s="19"/>
      <c r="D26" s="19"/>
      <c r="E26" s="19"/>
      <c r="F26" s="19"/>
      <c r="G26" s="26"/>
      <c r="H26" s="26"/>
      <c r="I26" s="26"/>
      <c r="J26" s="26"/>
      <c r="K26" s="26"/>
      <c r="L26" s="26"/>
      <c r="M26" s="26"/>
    </row>
    <row r="27" spans="1:13" x14ac:dyDescent="0.2">
      <c r="A27" s="19"/>
      <c r="B27" s="19"/>
      <c r="C27" s="19"/>
      <c r="D27" s="19"/>
      <c r="E27" s="19"/>
      <c r="F27" s="19"/>
      <c r="G27" s="26"/>
      <c r="H27" s="26"/>
      <c r="I27" s="26"/>
      <c r="J27" s="26"/>
      <c r="K27" s="26"/>
      <c r="L27" s="26"/>
      <c r="M27" s="26"/>
    </row>
    <row r="28" spans="1:13" ht="28.35" customHeight="1" x14ac:dyDescent="0.25">
      <c r="A28" s="4" t="s">
        <v>224</v>
      </c>
      <c r="B28" s="20"/>
      <c r="C28" s="20"/>
      <c r="D28" s="20"/>
      <c r="E28" s="34"/>
      <c r="F28" s="19"/>
      <c r="G28" s="26"/>
      <c r="H28" s="26"/>
      <c r="I28" s="26"/>
      <c r="J28" s="83"/>
      <c r="K28" s="84"/>
      <c r="L28" s="26"/>
      <c r="M28" s="26"/>
    </row>
    <row r="29" spans="1:13" ht="16.5" customHeight="1" x14ac:dyDescent="0.25">
      <c r="A29" s="4"/>
      <c r="B29" s="20"/>
      <c r="C29" s="20"/>
      <c r="D29" s="20"/>
      <c r="E29" s="34"/>
      <c r="F29" s="19"/>
      <c r="G29" s="26"/>
      <c r="H29" s="26"/>
      <c r="I29" s="26"/>
      <c r="J29" s="26"/>
      <c r="K29" s="26"/>
      <c r="L29" s="26"/>
      <c r="M29" s="26"/>
    </row>
    <row r="30" spans="1:13" ht="27.75" customHeight="1" x14ac:dyDescent="0.25">
      <c r="A30" s="4" t="s">
        <v>200</v>
      </c>
      <c r="C30" s="8"/>
      <c r="D30" s="8"/>
      <c r="F30" s="19"/>
      <c r="G30" s="19"/>
      <c r="H30" s="19"/>
      <c r="I30" s="26"/>
      <c r="J30" s="26"/>
      <c r="K30" s="26"/>
      <c r="L30" s="26"/>
      <c r="M30" s="19"/>
    </row>
    <row r="31" spans="1:13" ht="56.25" customHeight="1" x14ac:dyDescent="0.35">
      <c r="A31" s="10"/>
      <c r="B31" s="19"/>
      <c r="C31" s="8" t="s">
        <v>109</v>
      </c>
      <c r="D31" s="19"/>
      <c r="E31" s="164"/>
      <c r="F31" s="19"/>
      <c r="G31" s="135" t="s">
        <v>248</v>
      </c>
      <c r="H31" s="19"/>
      <c r="I31" s="19"/>
      <c r="J31" s="19"/>
      <c r="K31" s="19"/>
      <c r="L31" s="19"/>
      <c r="M31" s="19"/>
    </row>
    <row r="32" spans="1:13" ht="45" customHeight="1" x14ac:dyDescent="0.25">
      <c r="A32" s="10"/>
      <c r="B32" s="8"/>
      <c r="C32" s="8" t="s">
        <v>247</v>
      </c>
      <c r="D32" s="8"/>
      <c r="E32" s="8"/>
      <c r="F32" s="19"/>
      <c r="G32" s="135" t="s">
        <v>249</v>
      </c>
      <c r="H32" s="19"/>
      <c r="I32" s="19"/>
      <c r="J32" s="19"/>
      <c r="K32" s="19"/>
      <c r="L32" s="19"/>
      <c r="M32" s="19"/>
    </row>
    <row r="33" spans="1:13" ht="33" customHeight="1" x14ac:dyDescent="0.2">
      <c r="A33" s="154"/>
      <c r="B33" s="154"/>
      <c r="C33" s="27"/>
      <c r="D33" s="27"/>
      <c r="E33" s="35"/>
      <c r="F33" s="19"/>
      <c r="G33" s="26"/>
      <c r="H33" s="26"/>
      <c r="I33" s="26"/>
      <c r="J33" s="26"/>
      <c r="K33" s="26"/>
      <c r="L33" s="26"/>
      <c r="M33" s="26"/>
    </row>
    <row r="34" spans="1:13" ht="15.75" x14ac:dyDescent="0.25">
      <c r="A34" s="19"/>
      <c r="B34" s="8"/>
      <c r="C34" s="8"/>
      <c r="D34" s="8"/>
      <c r="E34" s="19"/>
      <c r="F34" s="19"/>
      <c r="G34" s="19"/>
      <c r="H34" s="19"/>
      <c r="I34" s="26"/>
      <c r="J34" s="26"/>
      <c r="K34" s="26"/>
      <c r="L34" s="26"/>
      <c r="M34" s="19"/>
    </row>
  </sheetData>
  <mergeCells count="1">
    <mergeCell ref="A33:B33"/>
  </mergeCells>
  <phoneticPr fontId="3" type="noConversion"/>
  <printOptions horizontalCentered="1"/>
  <pageMargins left="0.35433070866141736" right="0.35433070866141736" top="0.59055118110236227" bottom="0.39370078740157483" header="0.51181102362204722" footer="0.39370078740157483"/>
  <pageSetup paperSize="9" scale="96" orientation="portrait" horizontalDpi="4294967293" r:id="rId1"/>
  <headerFooter differentFirst="1" alignWithMargins="0">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33"/>
  </sheetPr>
  <dimension ref="A1:N85"/>
  <sheetViews>
    <sheetView view="pageLayout" topLeftCell="A49" zoomScaleNormal="100" workbookViewId="0">
      <selection activeCell="E74" sqref="E74"/>
    </sheetView>
  </sheetViews>
  <sheetFormatPr defaultColWidth="8.875" defaultRowHeight="15" x14ac:dyDescent="0.2"/>
  <cols>
    <col min="1" max="1" width="3" style="5" customWidth="1"/>
    <col min="2" max="2" width="2.5" style="5" customWidth="1"/>
    <col min="3" max="3" width="25.125" style="5" customWidth="1"/>
    <col min="4" max="4" width="3.125" style="5" customWidth="1"/>
    <col min="5" max="5" width="9.25" style="5" customWidth="1"/>
    <col min="6" max="6" width="2.25" style="5" customWidth="1"/>
    <col min="7" max="7" width="9.625" style="5" customWidth="1"/>
    <col min="8" max="8" width="2.75" style="5" customWidth="1"/>
    <col min="9" max="9" width="9.625" style="5" customWidth="1"/>
    <col min="10" max="10" width="2.75" style="5" customWidth="1"/>
    <col min="11" max="11" width="10.625" style="5" customWidth="1"/>
    <col min="12" max="12" width="3.125" style="5" customWidth="1"/>
    <col min="13" max="13" width="10.875" style="5" customWidth="1"/>
    <col min="14" max="14" width="4.75" style="5" customWidth="1"/>
    <col min="15" max="16384" width="8.875" style="5"/>
  </cols>
  <sheetData>
    <row r="1" spans="1:13" ht="18" x14ac:dyDescent="0.25">
      <c r="A1" s="18" t="s">
        <v>98</v>
      </c>
      <c r="B1" s="18"/>
      <c r="C1" s="18"/>
      <c r="D1" s="18"/>
      <c r="E1" s="18"/>
      <c r="K1" s="19"/>
      <c r="L1" s="19"/>
      <c r="M1" s="19"/>
    </row>
    <row r="2" spans="1:13" ht="18" x14ac:dyDescent="0.25">
      <c r="A2" s="18"/>
      <c r="B2" s="18"/>
      <c r="C2" s="18"/>
      <c r="D2" s="18"/>
      <c r="E2" s="18"/>
      <c r="K2" s="19"/>
      <c r="L2" s="19"/>
      <c r="M2" s="19"/>
    </row>
    <row r="3" spans="1:13" ht="24" customHeight="1" x14ac:dyDescent="0.25">
      <c r="A3" s="20" t="s">
        <v>58</v>
      </c>
      <c r="B3" s="20"/>
      <c r="C3" s="20"/>
      <c r="D3" s="20"/>
      <c r="E3" s="20"/>
      <c r="K3" s="19"/>
      <c r="L3" s="19"/>
      <c r="M3" s="19"/>
    </row>
    <row r="4" spans="1:13" ht="15.75" customHeight="1" x14ac:dyDescent="0.25">
      <c r="A4" s="20"/>
      <c r="B4" s="20"/>
      <c r="C4" s="20"/>
      <c r="D4" s="20"/>
      <c r="E4" s="20"/>
      <c r="K4" s="19"/>
      <c r="L4" s="19"/>
      <c r="M4" s="19"/>
    </row>
    <row r="5" spans="1:13" ht="15.75" customHeight="1" x14ac:dyDescent="0.25">
      <c r="A5" s="111" t="s">
        <v>22</v>
      </c>
      <c r="B5" s="8" t="s">
        <v>56</v>
      </c>
      <c r="C5" s="8"/>
      <c r="D5" s="8"/>
      <c r="K5" s="19"/>
      <c r="L5" s="19"/>
      <c r="M5" s="19"/>
    </row>
    <row r="6" spans="1:13" ht="15.75" customHeight="1" x14ac:dyDescent="0.25">
      <c r="A6" s="36"/>
      <c r="C6" s="147" t="s">
        <v>163</v>
      </c>
      <c r="D6" s="147"/>
      <c r="E6" s="147"/>
      <c r="F6" s="147"/>
      <c r="G6" s="147"/>
      <c r="H6" s="147"/>
      <c r="I6" s="147"/>
      <c r="J6" s="147"/>
      <c r="K6" s="147"/>
      <c r="L6" s="147"/>
      <c r="M6" s="147"/>
    </row>
    <row r="7" spans="1:13" ht="15" customHeight="1" x14ac:dyDescent="0.2">
      <c r="A7" s="42"/>
      <c r="C7" s="43" t="s">
        <v>139</v>
      </c>
    </row>
    <row r="8" spans="1:13" ht="15" customHeight="1" x14ac:dyDescent="0.2">
      <c r="A8" s="42"/>
      <c r="C8" s="43"/>
    </row>
    <row r="9" spans="1:13" ht="15.75" x14ac:dyDescent="0.25">
      <c r="A9" s="36" t="s">
        <v>23</v>
      </c>
      <c r="B9" s="8" t="s">
        <v>57</v>
      </c>
      <c r="K9" s="19"/>
      <c r="L9" s="19"/>
      <c r="M9" s="19"/>
    </row>
    <row r="10" spans="1:13" s="8" customFormat="1" ht="17.25" customHeight="1" x14ac:dyDescent="0.25">
      <c r="A10" s="28"/>
      <c r="C10" s="28"/>
      <c r="D10" s="28"/>
      <c r="E10" s="7" t="s">
        <v>62</v>
      </c>
      <c r="G10" s="7"/>
      <c r="H10" s="7"/>
      <c r="I10" s="7"/>
      <c r="J10" s="7"/>
      <c r="K10" s="7"/>
      <c r="L10" s="7"/>
      <c r="M10" s="7" t="s">
        <v>61</v>
      </c>
    </row>
    <row r="11" spans="1:13" ht="15.75" x14ac:dyDescent="0.25">
      <c r="C11" s="19"/>
      <c r="D11" s="19"/>
      <c r="E11" s="7">
        <v>2025</v>
      </c>
      <c r="G11" s="7" t="s">
        <v>30</v>
      </c>
      <c r="H11" s="7"/>
      <c r="I11" s="7" t="s">
        <v>37</v>
      </c>
      <c r="J11" s="7"/>
      <c r="K11" s="7" t="s">
        <v>43</v>
      </c>
      <c r="L11" s="7"/>
      <c r="M11" s="7">
        <v>2025</v>
      </c>
    </row>
    <row r="12" spans="1:13" ht="15.75" x14ac:dyDescent="0.25">
      <c r="A12" s="20"/>
      <c r="B12" s="20"/>
      <c r="D12" s="21"/>
      <c r="E12" s="7" t="s">
        <v>32</v>
      </c>
      <c r="F12" s="7"/>
      <c r="G12" s="7" t="s">
        <v>32</v>
      </c>
      <c r="H12" s="7"/>
      <c r="I12" s="7" t="s">
        <v>32</v>
      </c>
      <c r="J12" s="7"/>
      <c r="K12" s="7" t="s">
        <v>32</v>
      </c>
      <c r="L12" s="7"/>
      <c r="M12" s="7" t="s">
        <v>32</v>
      </c>
    </row>
    <row r="13" spans="1:13" ht="26.25" customHeight="1" x14ac:dyDescent="0.25">
      <c r="A13" s="30"/>
      <c r="B13" s="10"/>
      <c r="C13" s="41" t="s">
        <v>59</v>
      </c>
      <c r="D13" s="22"/>
    </row>
    <row r="14" spans="1:13" ht="15.75" customHeight="1" x14ac:dyDescent="0.25">
      <c r="A14" s="10"/>
      <c r="B14" s="4"/>
      <c r="C14" s="5" t="s">
        <v>60</v>
      </c>
      <c r="D14" s="19"/>
      <c r="E14" s="96">
        <v>38212</v>
      </c>
      <c r="F14" s="23"/>
      <c r="G14" s="100">
        <v>22789</v>
      </c>
      <c r="H14" s="23"/>
      <c r="I14" s="100">
        <v>29531</v>
      </c>
      <c r="J14" s="23"/>
      <c r="K14" s="100">
        <v>0</v>
      </c>
      <c r="L14" s="23"/>
      <c r="M14" s="96">
        <v>31191</v>
      </c>
    </row>
    <row r="15" spans="1:13" ht="14.1" customHeight="1" x14ac:dyDescent="0.2">
      <c r="A15" s="4"/>
      <c r="E15" s="96"/>
      <c r="G15" s="100"/>
      <c r="I15" s="100"/>
      <c r="J15" s="23"/>
      <c r="K15" s="100"/>
      <c r="L15" s="23"/>
      <c r="M15" s="96"/>
    </row>
    <row r="16" spans="1:13" ht="26.25" customHeight="1" x14ac:dyDescent="0.25">
      <c r="A16" s="4"/>
      <c r="B16" s="10"/>
      <c r="C16" s="8" t="s">
        <v>63</v>
      </c>
      <c r="E16" s="96"/>
      <c r="G16" s="96"/>
      <c r="I16" s="96"/>
      <c r="K16" s="96"/>
      <c r="M16" s="96"/>
    </row>
    <row r="17" spans="1:14" x14ac:dyDescent="0.2">
      <c r="A17" s="31"/>
      <c r="B17" s="4"/>
      <c r="C17" s="5" t="s">
        <v>116</v>
      </c>
      <c r="D17" s="19"/>
      <c r="E17" s="96">
        <v>1122</v>
      </c>
      <c r="G17" s="96">
        <v>0</v>
      </c>
      <c r="I17" s="96">
        <v>0</v>
      </c>
      <c r="K17" s="96">
        <v>0</v>
      </c>
      <c r="M17" s="96">
        <v>1122</v>
      </c>
      <c r="N17" s="19"/>
    </row>
    <row r="18" spans="1:14" x14ac:dyDescent="0.2">
      <c r="A18" s="4"/>
      <c r="E18" s="96"/>
      <c r="G18" s="100"/>
      <c r="I18" s="100"/>
      <c r="J18" s="23"/>
      <c r="K18" s="100"/>
      <c r="L18" s="23"/>
      <c r="M18" s="96"/>
    </row>
    <row r="19" spans="1:14" ht="26.25" customHeight="1" x14ac:dyDescent="0.25">
      <c r="A19" s="4"/>
      <c r="B19" s="10"/>
      <c r="C19" s="8" t="s">
        <v>64</v>
      </c>
      <c r="E19" s="96"/>
      <c r="G19" s="100"/>
      <c r="I19" s="100"/>
      <c r="J19" s="23"/>
      <c r="K19" s="100"/>
      <c r="L19" s="23"/>
      <c r="M19" s="96"/>
    </row>
    <row r="20" spans="1:14" x14ac:dyDescent="0.2">
      <c r="A20" s="4"/>
      <c r="B20" s="4"/>
      <c r="C20" s="5" t="s">
        <v>117</v>
      </c>
      <c r="E20" s="96">
        <v>881</v>
      </c>
      <c r="G20" s="100">
        <v>324.27</v>
      </c>
      <c r="I20" s="100">
        <v>0</v>
      </c>
      <c r="J20" s="23"/>
      <c r="K20" s="100">
        <v>0</v>
      </c>
      <c r="L20" s="23"/>
      <c r="M20" s="96">
        <f>E20+G20-I20</f>
        <v>1205.27</v>
      </c>
    </row>
    <row r="21" spans="1:14" x14ac:dyDescent="0.2">
      <c r="A21" s="4"/>
      <c r="E21" s="96"/>
      <c r="G21" s="97"/>
      <c r="I21" s="97"/>
      <c r="J21" s="23"/>
      <c r="K21" s="97"/>
      <c r="L21" s="23"/>
      <c r="M21" s="96"/>
    </row>
    <row r="22" spans="1:14" ht="24" customHeight="1" thickBot="1" x14ac:dyDescent="0.3">
      <c r="A22" s="31"/>
      <c r="B22" s="12"/>
      <c r="C22" s="8" t="s">
        <v>65</v>
      </c>
      <c r="D22" s="19"/>
      <c r="E22" s="103">
        <f>SUM(E14:E21)</f>
        <v>40215</v>
      </c>
      <c r="G22" s="103">
        <f>SUM(G14:G21)</f>
        <v>23113.27</v>
      </c>
      <c r="I22" s="103">
        <f>SUM(I14:I20)</f>
        <v>29531</v>
      </c>
      <c r="K22" s="103">
        <f>SUM(K14:K21)</f>
        <v>0</v>
      </c>
      <c r="M22" s="103">
        <f>E22+G22-I22</f>
        <v>33797.270000000004</v>
      </c>
      <c r="N22" s="19"/>
    </row>
    <row r="23" spans="1:14" ht="21" customHeight="1" thickTop="1" x14ac:dyDescent="0.25">
      <c r="A23" s="4"/>
      <c r="B23" s="20"/>
      <c r="C23" s="20"/>
      <c r="D23" s="20"/>
      <c r="E23" s="34"/>
      <c r="F23" s="19"/>
      <c r="G23" s="26"/>
      <c r="H23" s="26"/>
      <c r="I23" s="26"/>
      <c r="J23" s="26"/>
      <c r="K23" s="26"/>
      <c r="L23" s="26"/>
      <c r="M23" s="26"/>
    </row>
    <row r="24" spans="1:14" ht="19.5" customHeight="1" x14ac:dyDescent="0.2">
      <c r="A24" s="4"/>
      <c r="B24" s="156"/>
      <c r="C24" s="143"/>
      <c r="D24" s="143"/>
      <c r="E24" s="143"/>
      <c r="F24" s="143"/>
      <c r="G24" s="143"/>
      <c r="H24" s="143"/>
      <c r="I24" s="143"/>
      <c r="J24" s="143"/>
      <c r="K24" s="143"/>
      <c r="L24" s="143"/>
      <c r="M24" s="143"/>
    </row>
    <row r="25" spans="1:14" x14ac:dyDescent="0.2">
      <c r="B25" s="4"/>
    </row>
    <row r="26" spans="1:14" x14ac:dyDescent="0.2">
      <c r="B26" s="37"/>
      <c r="C26" s="40" t="s">
        <v>66</v>
      </c>
    </row>
    <row r="27" spans="1:14" ht="15" customHeight="1" x14ac:dyDescent="0.2">
      <c r="B27" s="4"/>
      <c r="C27" s="5" t="s">
        <v>162</v>
      </c>
    </row>
    <row r="28" spans="1:14" x14ac:dyDescent="0.2">
      <c r="B28" s="4"/>
    </row>
    <row r="29" spans="1:14" x14ac:dyDescent="0.2">
      <c r="B29" s="37"/>
      <c r="C29" s="40" t="s">
        <v>67</v>
      </c>
    </row>
    <row r="30" spans="1:14" ht="15" customHeight="1" x14ac:dyDescent="0.2">
      <c r="B30" s="16"/>
      <c r="C30" s="5" t="s">
        <v>136</v>
      </c>
    </row>
    <row r="31" spans="1:14" x14ac:dyDescent="0.2">
      <c r="C31" s="5" t="s">
        <v>137</v>
      </c>
    </row>
    <row r="32" spans="1:14" s="72" customFormat="1" x14ac:dyDescent="0.2"/>
    <row r="33" spans="1:13" s="53" customFormat="1" x14ac:dyDescent="0.2">
      <c r="M33" s="53" t="s">
        <v>121</v>
      </c>
    </row>
    <row r="34" spans="1:13" ht="15" customHeight="1" x14ac:dyDescent="0.25">
      <c r="A34" s="36" t="s">
        <v>69</v>
      </c>
      <c r="B34" s="10" t="s">
        <v>70</v>
      </c>
    </row>
    <row r="35" spans="1:13" s="19" customFormat="1" ht="12.75" hidden="1" x14ac:dyDescent="0.2">
      <c r="E35" s="21" t="s">
        <v>25</v>
      </c>
      <c r="G35" s="28" t="s">
        <v>26</v>
      </c>
      <c r="I35" s="21" t="s">
        <v>68</v>
      </c>
    </row>
    <row r="36" spans="1:13" s="58" customFormat="1" ht="15.75" x14ac:dyDescent="0.25">
      <c r="D36" s="64" t="s">
        <v>174</v>
      </c>
      <c r="E36" s="21"/>
      <c r="F36" s="64" t="s">
        <v>175</v>
      </c>
      <c r="G36" s="65"/>
      <c r="I36" s="63" t="s">
        <v>68</v>
      </c>
    </row>
    <row r="37" spans="1:13" ht="15" customHeight="1" x14ac:dyDescent="0.25">
      <c r="E37" s="52" t="s">
        <v>28</v>
      </c>
      <c r="F37" s="54"/>
      <c r="G37" s="52" t="s">
        <v>28</v>
      </c>
      <c r="H37" s="52"/>
      <c r="I37" s="52" t="s">
        <v>28</v>
      </c>
      <c r="J37" s="52"/>
      <c r="K37" s="52" t="s">
        <v>29</v>
      </c>
      <c r="L37" s="52"/>
      <c r="M37" s="93" t="s">
        <v>29</v>
      </c>
    </row>
    <row r="38" spans="1:13" ht="15.75" x14ac:dyDescent="0.25">
      <c r="C38" s="5" t="s">
        <v>121</v>
      </c>
      <c r="E38" s="52">
        <v>2025</v>
      </c>
      <c r="F38" s="53"/>
      <c r="G38" s="52">
        <v>2025</v>
      </c>
      <c r="H38" s="52"/>
      <c r="I38" s="52">
        <v>2025</v>
      </c>
      <c r="J38" s="52"/>
      <c r="K38" s="52">
        <v>2025</v>
      </c>
      <c r="L38" s="52"/>
      <c r="M38" s="93">
        <v>2024</v>
      </c>
    </row>
    <row r="39" spans="1:13" ht="15" customHeight="1" x14ac:dyDescent="0.25">
      <c r="A39" s="72"/>
      <c r="B39" s="72"/>
      <c r="C39" s="72"/>
      <c r="D39" s="72"/>
      <c r="E39" s="71" t="s">
        <v>32</v>
      </c>
      <c r="F39" s="71"/>
      <c r="G39" s="71" t="s">
        <v>32</v>
      </c>
      <c r="H39" s="71"/>
      <c r="I39" s="71" t="s">
        <v>32</v>
      </c>
      <c r="J39" s="71"/>
      <c r="K39" s="71" t="s">
        <v>32</v>
      </c>
      <c r="L39" s="71"/>
      <c r="M39" s="93" t="s">
        <v>32</v>
      </c>
    </row>
    <row r="40" spans="1:13" ht="14.1" customHeight="1" x14ac:dyDescent="0.25">
      <c r="A40" s="36"/>
      <c r="B40" s="10"/>
      <c r="G40" s="5" t="s">
        <v>236</v>
      </c>
      <c r="I40" s="5" t="s">
        <v>121</v>
      </c>
      <c r="M40" s="94"/>
    </row>
    <row r="41" spans="1:13" ht="15.75" x14ac:dyDescent="0.25">
      <c r="A41" s="36"/>
      <c r="C41" s="4" t="s">
        <v>144</v>
      </c>
      <c r="E41" s="96">
        <v>3436</v>
      </c>
      <c r="G41" s="96">
        <v>0</v>
      </c>
      <c r="I41" s="96">
        <v>0</v>
      </c>
      <c r="K41" s="96">
        <v>3436</v>
      </c>
      <c r="M41" s="96">
        <v>3435</v>
      </c>
    </row>
    <row r="42" spans="1:13" ht="15.75" x14ac:dyDescent="0.25">
      <c r="A42" s="36"/>
      <c r="C42" s="4" t="s">
        <v>209</v>
      </c>
      <c r="E42" s="96">
        <v>10555</v>
      </c>
      <c r="G42" s="96">
        <v>0</v>
      </c>
      <c r="I42" s="96">
        <v>0</v>
      </c>
      <c r="K42" s="96">
        <v>10555</v>
      </c>
      <c r="M42" s="96">
        <v>9934</v>
      </c>
    </row>
    <row r="43" spans="1:13" ht="15.75" x14ac:dyDescent="0.25">
      <c r="A43" s="36"/>
      <c r="C43" s="4" t="s">
        <v>143</v>
      </c>
      <c r="E43" s="96">
        <v>3398</v>
      </c>
      <c r="G43" s="96">
        <v>0</v>
      </c>
      <c r="I43" s="96">
        <v>0</v>
      </c>
      <c r="K43" s="96">
        <v>3398</v>
      </c>
      <c r="M43" s="96">
        <v>2990</v>
      </c>
    </row>
    <row r="44" spans="1:13" ht="15.75" x14ac:dyDescent="0.25">
      <c r="A44" s="36"/>
      <c r="C44" s="4" t="s">
        <v>141</v>
      </c>
      <c r="E44" s="96">
        <v>2250</v>
      </c>
      <c r="G44" s="96">
        <v>0</v>
      </c>
      <c r="I44" s="96">
        <v>0</v>
      </c>
      <c r="K44" s="96">
        <v>2250</v>
      </c>
      <c r="M44" s="96">
        <v>2201</v>
      </c>
    </row>
    <row r="45" spans="1:13" ht="15.75" x14ac:dyDescent="0.25">
      <c r="A45" s="36"/>
      <c r="C45" s="4" t="s">
        <v>142</v>
      </c>
      <c r="E45" s="97">
        <v>349.1</v>
      </c>
      <c r="G45" s="96">
        <v>0</v>
      </c>
      <c r="I45" s="96">
        <v>0</v>
      </c>
      <c r="K45" s="97">
        <v>349.1</v>
      </c>
      <c r="M45" s="97">
        <v>0</v>
      </c>
    </row>
    <row r="46" spans="1:13" ht="16.5" thickBot="1" x14ac:dyDescent="0.3">
      <c r="A46" s="36" t="s">
        <v>121</v>
      </c>
      <c r="E46" s="103">
        <f>SUM(E41:E45)</f>
        <v>19988.099999999999</v>
      </c>
      <c r="G46" s="103">
        <v>0</v>
      </c>
      <c r="I46" s="103">
        <v>0</v>
      </c>
      <c r="K46" s="103">
        <f>SUM(K41:K45)</f>
        <v>19988.099999999999</v>
      </c>
      <c r="M46" s="103">
        <v>18561</v>
      </c>
    </row>
    <row r="47" spans="1:13" ht="15.6" customHeight="1" thickTop="1" x14ac:dyDescent="0.25">
      <c r="A47" s="36"/>
      <c r="E47" s="23"/>
      <c r="G47" s="23"/>
      <c r="I47" s="23"/>
      <c r="K47" s="23"/>
      <c r="M47" s="23"/>
    </row>
    <row r="48" spans="1:13" ht="15" customHeight="1" x14ac:dyDescent="0.25">
      <c r="A48" s="36" t="s">
        <v>138</v>
      </c>
      <c r="B48" s="10" t="s">
        <v>71</v>
      </c>
    </row>
    <row r="49" spans="1:14" ht="24" customHeight="1" x14ac:dyDescent="0.25">
      <c r="A49" s="58"/>
      <c r="B49" s="58"/>
      <c r="C49" s="58"/>
      <c r="D49" s="73" t="s">
        <v>174</v>
      </c>
      <c r="E49" s="21"/>
      <c r="F49" s="73" t="s">
        <v>175</v>
      </c>
      <c r="G49" s="74"/>
      <c r="H49" s="58"/>
      <c r="I49" s="71" t="s">
        <v>68</v>
      </c>
      <c r="J49" s="58"/>
      <c r="K49" s="58"/>
      <c r="L49" s="58"/>
      <c r="M49" s="58"/>
      <c r="N49" s="58"/>
    </row>
    <row r="50" spans="1:14" ht="15" customHeight="1" x14ac:dyDescent="0.25">
      <c r="A50" s="72"/>
      <c r="B50" s="72"/>
      <c r="C50" s="72"/>
      <c r="D50" s="72"/>
      <c r="E50" s="71" t="s">
        <v>28</v>
      </c>
      <c r="F50" s="74"/>
      <c r="G50" s="71" t="s">
        <v>28</v>
      </c>
      <c r="H50" s="71"/>
      <c r="I50" s="71" t="s">
        <v>28</v>
      </c>
      <c r="J50" s="71"/>
      <c r="K50" s="71" t="s">
        <v>29</v>
      </c>
      <c r="L50" s="71"/>
      <c r="M50" s="71" t="s">
        <v>29</v>
      </c>
      <c r="N50" s="72"/>
    </row>
    <row r="51" spans="1:14" ht="15.75" x14ac:dyDescent="0.25">
      <c r="A51" s="72"/>
      <c r="B51" s="72"/>
      <c r="C51" s="72" t="s">
        <v>121</v>
      </c>
      <c r="D51" s="72"/>
      <c r="E51" s="71">
        <v>2025</v>
      </c>
      <c r="F51" s="72"/>
      <c r="G51" s="71">
        <v>2025</v>
      </c>
      <c r="H51" s="71"/>
      <c r="I51" s="71">
        <v>2025</v>
      </c>
      <c r="J51" s="71"/>
      <c r="K51" s="71">
        <v>2025</v>
      </c>
      <c r="L51" s="71"/>
      <c r="M51" s="71">
        <v>2024</v>
      </c>
      <c r="N51" s="72"/>
    </row>
    <row r="52" spans="1:14" ht="15" customHeight="1" x14ac:dyDescent="0.25">
      <c r="A52" s="72"/>
      <c r="B52" s="72"/>
      <c r="C52" s="72"/>
      <c r="D52" s="72"/>
      <c r="E52" s="71" t="s">
        <v>32</v>
      </c>
      <c r="F52" s="71"/>
      <c r="G52" s="71" t="s">
        <v>32</v>
      </c>
      <c r="H52" s="71"/>
      <c r="I52" s="71" t="s">
        <v>32</v>
      </c>
      <c r="J52" s="71"/>
      <c r="K52" s="71" t="s">
        <v>32</v>
      </c>
      <c r="L52" s="71"/>
      <c r="M52" s="71" t="s">
        <v>32</v>
      </c>
      <c r="N52" s="72"/>
    </row>
    <row r="53" spans="1:14" ht="15.75" x14ac:dyDescent="0.25">
      <c r="A53" s="36"/>
      <c r="B53" s="10"/>
      <c r="C53" s="8" t="s">
        <v>38</v>
      </c>
    </row>
    <row r="54" spans="1:14" s="72" customFormat="1" ht="11.25" customHeight="1" x14ac:dyDescent="0.25">
      <c r="A54" s="36"/>
      <c r="B54" s="10"/>
      <c r="C54" s="74"/>
    </row>
    <row r="55" spans="1:14" ht="15.75" x14ac:dyDescent="0.25">
      <c r="A55" s="36"/>
      <c r="C55" s="4" t="s">
        <v>72</v>
      </c>
      <c r="E55" s="96">
        <v>101</v>
      </c>
      <c r="G55" s="96">
        <v>0</v>
      </c>
      <c r="I55" s="96">
        <v>0</v>
      </c>
      <c r="K55" s="96">
        <v>101</v>
      </c>
      <c r="M55" s="96">
        <v>107</v>
      </c>
    </row>
    <row r="56" spans="1:14" ht="16.5" thickBot="1" x14ac:dyDescent="0.3">
      <c r="A56" s="36"/>
      <c r="E56" s="103">
        <v>101</v>
      </c>
      <c r="G56" s="103">
        <v>0</v>
      </c>
      <c r="I56" s="103">
        <v>0</v>
      </c>
      <c r="K56" s="103">
        <v>101</v>
      </c>
      <c r="M56" s="103">
        <v>107</v>
      </c>
    </row>
    <row r="57" spans="1:14" s="72" customFormat="1" ht="16.5" thickTop="1" x14ac:dyDescent="0.25">
      <c r="A57" s="36"/>
      <c r="C57" s="72" t="s">
        <v>121</v>
      </c>
      <c r="E57" s="70"/>
      <c r="G57" s="70"/>
      <c r="I57" s="70"/>
      <c r="K57" s="70"/>
      <c r="M57" s="86"/>
    </row>
    <row r="58" spans="1:14" ht="15.75" x14ac:dyDescent="0.25">
      <c r="A58" s="36"/>
      <c r="B58" s="10"/>
      <c r="C58" s="12" t="s">
        <v>39</v>
      </c>
      <c r="M58" s="87"/>
    </row>
    <row r="59" spans="1:14" s="75" customFormat="1" ht="11.25" customHeight="1" x14ac:dyDescent="0.25">
      <c r="A59" s="36"/>
      <c r="B59" s="10"/>
      <c r="C59" s="12"/>
      <c r="M59" s="87"/>
    </row>
    <row r="60" spans="1:14" ht="15.75" x14ac:dyDescent="0.25">
      <c r="A60" s="36"/>
      <c r="C60" s="4" t="s">
        <v>172</v>
      </c>
      <c r="E60" s="96">
        <v>14312</v>
      </c>
      <c r="G60" s="96">
        <v>0</v>
      </c>
      <c r="I60" s="96">
        <v>0</v>
      </c>
      <c r="K60" s="96">
        <v>14312</v>
      </c>
      <c r="M60" s="96">
        <v>11942.88</v>
      </c>
    </row>
    <row r="61" spans="1:14" x14ac:dyDescent="0.2">
      <c r="C61" s="4" t="s">
        <v>74</v>
      </c>
      <c r="E61" s="96">
        <v>461</v>
      </c>
      <c r="G61" s="96">
        <v>0</v>
      </c>
      <c r="I61" s="96">
        <v>0</v>
      </c>
      <c r="K61" s="96">
        <v>461</v>
      </c>
      <c r="M61" s="96">
        <v>1713.6</v>
      </c>
    </row>
    <row r="62" spans="1:14" x14ac:dyDescent="0.2">
      <c r="C62" s="4" t="s">
        <v>79</v>
      </c>
      <c r="E62" s="96">
        <v>1060</v>
      </c>
      <c r="G62" s="96">
        <v>0</v>
      </c>
      <c r="I62" s="96">
        <v>0</v>
      </c>
      <c r="K62" s="96">
        <v>1060</v>
      </c>
      <c r="M62" s="96">
        <v>508.9</v>
      </c>
    </row>
    <row r="63" spans="1:14" x14ac:dyDescent="0.2">
      <c r="C63" s="4" t="s">
        <v>76</v>
      </c>
      <c r="E63" s="96">
        <v>10580</v>
      </c>
      <c r="G63" s="96">
        <v>0</v>
      </c>
      <c r="I63" s="96">
        <v>0</v>
      </c>
      <c r="K63" s="96">
        <v>10580</v>
      </c>
      <c r="M63" s="96">
        <v>5190.71</v>
      </c>
    </row>
    <row r="64" spans="1:14" x14ac:dyDescent="0.2">
      <c r="C64" s="4" t="s">
        <v>77</v>
      </c>
      <c r="E64" s="96">
        <v>1236</v>
      </c>
      <c r="G64" s="96">
        <v>0</v>
      </c>
      <c r="I64" s="96">
        <v>0</v>
      </c>
      <c r="K64" s="96">
        <v>1236</v>
      </c>
      <c r="M64" s="96">
        <v>2796.64</v>
      </c>
    </row>
    <row r="65" spans="1:13" x14ac:dyDescent="0.2">
      <c r="C65" s="4" t="s">
        <v>78</v>
      </c>
      <c r="E65" s="96">
        <v>1464</v>
      </c>
      <c r="G65" s="96">
        <v>0</v>
      </c>
      <c r="I65" s="96">
        <v>0</v>
      </c>
      <c r="K65" s="96">
        <v>1464</v>
      </c>
      <c r="M65" s="96">
        <v>1374.81</v>
      </c>
    </row>
    <row r="66" spans="1:13" x14ac:dyDescent="0.2">
      <c r="C66" s="4" t="s">
        <v>75</v>
      </c>
      <c r="E66" s="96">
        <v>81</v>
      </c>
      <c r="G66" s="96">
        <v>0</v>
      </c>
      <c r="I66" s="96">
        <v>0</v>
      </c>
      <c r="K66" s="96">
        <v>81</v>
      </c>
      <c r="M66" s="96">
        <v>726.3</v>
      </c>
    </row>
    <row r="67" spans="1:13" ht="15.75" x14ac:dyDescent="0.25">
      <c r="A67" s="36"/>
      <c r="C67" s="4" t="s">
        <v>73</v>
      </c>
      <c r="E67" s="96">
        <v>0</v>
      </c>
      <c r="G67" s="96">
        <v>0</v>
      </c>
      <c r="I67" s="96">
        <v>0</v>
      </c>
      <c r="K67" s="96">
        <v>0</v>
      </c>
      <c r="M67" s="96">
        <v>347</v>
      </c>
    </row>
    <row r="68" spans="1:13" x14ac:dyDescent="0.2">
      <c r="C68" s="4" t="s">
        <v>184</v>
      </c>
      <c r="E68" s="96">
        <v>236</v>
      </c>
      <c r="G68" s="96">
        <v>0</v>
      </c>
      <c r="I68" s="96">
        <v>0</v>
      </c>
      <c r="K68" s="96">
        <v>236</v>
      </c>
      <c r="M68" s="96">
        <v>467.97</v>
      </c>
    </row>
    <row r="69" spans="1:13" ht="15.75" thickBot="1" x14ac:dyDescent="0.25">
      <c r="E69" s="103">
        <f>SUM(E60:E68)</f>
        <v>29430</v>
      </c>
      <c r="G69" s="103">
        <v>0</v>
      </c>
      <c r="I69" s="103">
        <v>0</v>
      </c>
      <c r="K69" s="103">
        <f>SUM(K60:K68)</f>
        <v>29430</v>
      </c>
      <c r="M69" s="103">
        <f>SUM(M60:M68)</f>
        <v>25068.81</v>
      </c>
    </row>
    <row r="70" spans="1:13" ht="15" customHeight="1" thickTop="1" x14ac:dyDescent="0.25">
      <c r="B70" s="10"/>
      <c r="C70" s="12" t="s">
        <v>40</v>
      </c>
    </row>
    <row r="71" spans="1:13" s="75" customFormat="1" ht="11.25" customHeight="1" x14ac:dyDescent="0.25">
      <c r="B71" s="10"/>
      <c r="C71" s="12"/>
    </row>
    <row r="72" spans="1:13" ht="15" customHeight="1" thickBot="1" x14ac:dyDescent="0.25">
      <c r="C72" s="4" t="s">
        <v>80</v>
      </c>
      <c r="E72" s="32">
        <v>0</v>
      </c>
      <c r="G72" s="32">
        <v>0</v>
      </c>
      <c r="I72" s="32">
        <v>0</v>
      </c>
      <c r="K72" s="32">
        <v>0</v>
      </c>
      <c r="M72" s="32">
        <v>0</v>
      </c>
    </row>
    <row r="73" spans="1:13" s="77" customFormat="1" ht="15" customHeight="1" thickTop="1" x14ac:dyDescent="0.2">
      <c r="C73" s="4"/>
      <c r="E73" s="76"/>
      <c r="G73" s="76"/>
      <c r="I73" s="76"/>
      <c r="K73" s="76"/>
      <c r="M73" s="76"/>
    </row>
    <row r="74" spans="1:13" ht="15.75" customHeight="1" x14ac:dyDescent="0.25">
      <c r="A74" s="38" t="s">
        <v>81</v>
      </c>
      <c r="B74" s="10" t="s">
        <v>82</v>
      </c>
    </row>
    <row r="75" spans="1:13" s="72" customFormat="1" ht="11.25" customHeight="1" x14ac:dyDescent="0.25">
      <c r="A75" s="38"/>
      <c r="B75" s="10"/>
    </row>
    <row r="76" spans="1:13" ht="90.6" customHeight="1" x14ac:dyDescent="0.2">
      <c r="A76" s="78"/>
      <c r="B76" s="155" t="s">
        <v>231</v>
      </c>
      <c r="C76" s="155"/>
      <c r="D76" s="155"/>
      <c r="E76" s="155"/>
      <c r="F76" s="155"/>
      <c r="G76" s="155"/>
      <c r="H76" s="155"/>
      <c r="I76" s="155"/>
      <c r="J76" s="155"/>
      <c r="K76" s="155"/>
      <c r="L76" s="155"/>
      <c r="M76" s="155"/>
    </row>
    <row r="77" spans="1:13" ht="15.75" x14ac:dyDescent="0.25">
      <c r="A77" s="36"/>
      <c r="L77" s="21"/>
    </row>
    <row r="78" spans="1:13" ht="15.75" x14ac:dyDescent="0.25">
      <c r="A78" s="36"/>
      <c r="E78" s="81">
        <v>2025</v>
      </c>
      <c r="H78" s="53"/>
      <c r="L78" s="21"/>
      <c r="M78" s="59" t="s">
        <v>225</v>
      </c>
    </row>
    <row r="79" spans="1:13" ht="15.75" x14ac:dyDescent="0.25">
      <c r="A79" s="36" t="s">
        <v>83</v>
      </c>
      <c r="B79" s="10" t="s">
        <v>84</v>
      </c>
      <c r="E79" s="80" t="s">
        <v>32</v>
      </c>
      <c r="H79" s="53"/>
      <c r="M79" s="52" t="s">
        <v>32</v>
      </c>
    </row>
    <row r="80" spans="1:13" ht="11.25" customHeight="1" x14ac:dyDescent="0.25">
      <c r="A80" s="36"/>
      <c r="C80" s="4"/>
      <c r="M80" s="25"/>
    </row>
    <row r="81" spans="1:13" ht="15.75" x14ac:dyDescent="0.25">
      <c r="A81" s="36"/>
      <c r="C81" s="5" t="s">
        <v>226</v>
      </c>
      <c r="E81" s="5">
        <v>902</v>
      </c>
      <c r="I81" s="124"/>
      <c r="J81" s="124"/>
      <c r="K81" s="5" t="s">
        <v>191</v>
      </c>
      <c r="L81" s="95"/>
      <c r="M81" s="96">
        <v>29.5</v>
      </c>
    </row>
    <row r="82" spans="1:13" x14ac:dyDescent="0.2">
      <c r="I82" s="124"/>
      <c r="J82" s="124"/>
      <c r="K82" s="5" t="s">
        <v>185</v>
      </c>
      <c r="L82" s="95"/>
      <c r="M82" s="100">
        <v>130</v>
      </c>
    </row>
    <row r="83" spans="1:13" x14ac:dyDescent="0.2">
      <c r="I83" s="124"/>
      <c r="J83" s="124"/>
      <c r="K83" s="5" t="s">
        <v>210</v>
      </c>
      <c r="L83" s="95"/>
      <c r="M83" s="100">
        <v>116</v>
      </c>
    </row>
    <row r="84" spans="1:13" x14ac:dyDescent="0.2">
      <c r="I84" s="95"/>
      <c r="J84" s="95"/>
      <c r="K84" s="5" t="s">
        <v>211</v>
      </c>
      <c r="L84" s="95"/>
      <c r="M84" s="125">
        <v>821</v>
      </c>
    </row>
    <row r="85" spans="1:13" x14ac:dyDescent="0.2">
      <c r="M85" s="96">
        <f>SUM(M81:M84)</f>
        <v>1096.5</v>
      </c>
    </row>
  </sheetData>
  <mergeCells count="3">
    <mergeCell ref="B76:M76"/>
    <mergeCell ref="B24:M24"/>
    <mergeCell ref="C6:M6"/>
  </mergeCells>
  <phoneticPr fontId="3" type="noConversion"/>
  <pageMargins left="0.35433070866141736" right="0.15748031496062992" top="0.59055118110236227" bottom="0.39370078740157483" header="0.51181102362204722" footer="0.39370078740157483"/>
  <pageSetup paperSize="9" scale="93" orientation="portrait" horizontalDpi="4294967293" r:id="rId1"/>
  <headerFooter differentFirst="1" alignWithMargins="0">
    <oddFooter>&amp;C&amp;P</oddFooter>
  </headerFooter>
  <rowBreaks count="1" manualBreakCount="1">
    <brk id="4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1"/>
  </sheetPr>
  <dimension ref="A1:K36"/>
  <sheetViews>
    <sheetView view="pageLayout" topLeftCell="A2" zoomScaleNormal="100" workbookViewId="0">
      <selection activeCell="B20" sqref="B20"/>
    </sheetView>
  </sheetViews>
  <sheetFormatPr defaultRowHeight="15" x14ac:dyDescent="0.2"/>
  <cols>
    <col min="1" max="1" width="4.125" style="5" customWidth="1"/>
    <col min="2" max="2" width="50.625" style="5" customWidth="1"/>
    <col min="3" max="3" width="10.625" style="5" customWidth="1"/>
    <col min="4" max="4" width="5.875" style="5" customWidth="1"/>
    <col min="5" max="5" width="10.625" style="5" customWidth="1"/>
    <col min="6" max="16384" width="9" style="5"/>
  </cols>
  <sheetData>
    <row r="1" spans="1:11" ht="15.75" x14ac:dyDescent="0.25">
      <c r="A1" s="8" t="s">
        <v>85</v>
      </c>
    </row>
    <row r="2" spans="1:11" ht="41.25" customHeight="1" x14ac:dyDescent="0.25">
      <c r="A2" s="142" t="s">
        <v>86</v>
      </c>
      <c r="B2" s="142"/>
      <c r="C2" s="142"/>
      <c r="D2" s="142"/>
      <c r="E2" s="142"/>
      <c r="F2" s="6"/>
      <c r="G2" s="6"/>
      <c r="H2" s="6"/>
      <c r="I2" s="6"/>
      <c r="J2" s="6"/>
      <c r="K2" s="6"/>
    </row>
    <row r="3" spans="1:11" ht="28.5" customHeight="1" x14ac:dyDescent="0.25">
      <c r="A3" s="142" t="s">
        <v>87</v>
      </c>
      <c r="B3" s="142"/>
      <c r="C3" s="142"/>
      <c r="D3" s="142"/>
      <c r="E3" s="142"/>
      <c r="F3" s="6"/>
      <c r="G3" s="6"/>
      <c r="H3" s="6"/>
      <c r="I3" s="6"/>
      <c r="J3" s="6"/>
      <c r="K3" s="6"/>
    </row>
    <row r="4" spans="1:11" ht="45" customHeight="1" x14ac:dyDescent="0.25">
      <c r="A4" s="88" t="s">
        <v>183</v>
      </c>
      <c r="C4" s="80">
        <v>2025</v>
      </c>
      <c r="E4" s="50">
        <v>2024</v>
      </c>
    </row>
    <row r="5" spans="1:11" ht="18.75" customHeight="1" x14ac:dyDescent="0.25">
      <c r="C5" s="81" t="s">
        <v>32</v>
      </c>
      <c r="E5" s="50" t="s">
        <v>32</v>
      </c>
    </row>
    <row r="6" spans="1:11" ht="18.600000000000001" customHeight="1" x14ac:dyDescent="0.25">
      <c r="A6" s="30" t="s">
        <v>88</v>
      </c>
    </row>
    <row r="7" spans="1:11" s="89" customFormat="1" ht="14.25" customHeight="1" x14ac:dyDescent="0.25">
      <c r="A7" s="30"/>
    </row>
    <row r="8" spans="1:11" ht="18.600000000000001" customHeight="1" x14ac:dyDescent="0.2">
      <c r="A8" s="4" t="s">
        <v>89</v>
      </c>
      <c r="C8" s="96">
        <v>10634.34</v>
      </c>
      <c r="E8" s="96">
        <v>10634.34</v>
      </c>
    </row>
    <row r="9" spans="1:11" s="68" customFormat="1" ht="18.600000000000001" customHeight="1" x14ac:dyDescent="0.2">
      <c r="A9" s="4" t="s">
        <v>130</v>
      </c>
      <c r="C9" s="96">
        <v>0</v>
      </c>
      <c r="E9" s="96">
        <v>0</v>
      </c>
    </row>
    <row r="10" spans="1:11" s="68" customFormat="1" ht="18.600000000000001" customHeight="1" thickBot="1" x14ac:dyDescent="0.3">
      <c r="A10" s="4" t="s">
        <v>176</v>
      </c>
      <c r="C10" s="98">
        <f>C8-C9</f>
        <v>10634.34</v>
      </c>
      <c r="E10" s="98">
        <f>E8-E9</f>
        <v>10634.34</v>
      </c>
    </row>
    <row r="11" spans="1:11" s="89" customFormat="1" ht="18.600000000000001" customHeight="1" thickTop="1" x14ac:dyDescent="0.25">
      <c r="A11" s="4"/>
      <c r="C11" s="109"/>
      <c r="E11" s="109"/>
    </row>
    <row r="12" spans="1:11" s="68" customFormat="1" ht="18.600000000000001" customHeight="1" thickBot="1" x14ac:dyDescent="0.3">
      <c r="A12" s="4" t="s">
        <v>177</v>
      </c>
      <c r="C12" s="99">
        <v>16317</v>
      </c>
      <c r="E12" s="99">
        <v>15565</v>
      </c>
    </row>
    <row r="13" spans="1:11" ht="42.75" customHeight="1" thickTop="1" x14ac:dyDescent="0.25">
      <c r="A13" s="30" t="s">
        <v>90</v>
      </c>
      <c r="E13" s="68"/>
    </row>
    <row r="14" spans="1:11" s="89" customFormat="1" ht="14.25" customHeight="1" x14ac:dyDescent="0.25">
      <c r="A14" s="30"/>
    </row>
    <row r="15" spans="1:11" ht="18.75" customHeight="1" x14ac:dyDescent="0.2">
      <c r="A15" s="4" t="s">
        <v>127</v>
      </c>
      <c r="C15" s="96">
        <v>2865</v>
      </c>
      <c r="E15" s="96">
        <v>2221.3000000000002</v>
      </c>
    </row>
    <row r="16" spans="1:11" ht="18.75" customHeight="1" x14ac:dyDescent="0.2">
      <c r="A16" s="4" t="s">
        <v>128</v>
      </c>
      <c r="C16" s="96">
        <v>539</v>
      </c>
      <c r="E16" s="96">
        <v>528.46</v>
      </c>
    </row>
    <row r="17" spans="1:5" ht="18.75" customHeight="1" x14ac:dyDescent="0.2">
      <c r="A17" s="4" t="s">
        <v>129</v>
      </c>
      <c r="C17" s="97">
        <v>132</v>
      </c>
      <c r="E17" s="97">
        <v>115.57</v>
      </c>
    </row>
    <row r="18" spans="1:5" ht="18.75" customHeight="1" x14ac:dyDescent="0.25">
      <c r="A18" s="4" t="s">
        <v>29</v>
      </c>
      <c r="C18" s="96">
        <f>SUM(C15:C17)</f>
        <v>3536</v>
      </c>
      <c r="E18" s="119">
        <f>SUM(E15:E17)</f>
        <v>2865.3300000000004</v>
      </c>
    </row>
    <row r="19" spans="1:5" s="89" customFormat="1" ht="18.600000000000001" customHeight="1" x14ac:dyDescent="0.2">
      <c r="A19" s="4" t="s">
        <v>232</v>
      </c>
      <c r="B19" s="134"/>
      <c r="C19" s="110">
        <v>320</v>
      </c>
      <c r="E19" s="96"/>
    </row>
    <row r="20" spans="1:5" s="134" customFormat="1" ht="18.600000000000001" customHeight="1" x14ac:dyDescent="0.25">
      <c r="A20" s="37"/>
      <c r="C20" s="119">
        <v>3216</v>
      </c>
      <c r="E20" s="96"/>
    </row>
    <row r="21" spans="1:5" ht="18.75" customHeight="1" x14ac:dyDescent="0.2">
      <c r="A21" s="4" t="s">
        <v>130</v>
      </c>
      <c r="C21" s="96">
        <v>0</v>
      </c>
      <c r="E21" s="96">
        <v>0</v>
      </c>
    </row>
    <row r="22" spans="1:5" s="89" customFormat="1" ht="14.25" customHeight="1" x14ac:dyDescent="0.2">
      <c r="A22" s="4"/>
      <c r="C22" s="110"/>
      <c r="E22" s="110"/>
    </row>
    <row r="23" spans="1:5" ht="18.600000000000001" customHeight="1" thickBot="1" x14ac:dyDescent="0.3">
      <c r="A23" s="4" t="s">
        <v>91</v>
      </c>
      <c r="C23" s="98">
        <v>3216</v>
      </c>
      <c r="E23" s="98">
        <f>E18-E21</f>
        <v>2865.3300000000004</v>
      </c>
    </row>
    <row r="24" spans="1:5" ht="18.75" customHeight="1" thickTop="1" x14ac:dyDescent="0.25">
      <c r="A24" s="30"/>
    </row>
    <row r="26" spans="1:5" ht="41.25" customHeight="1" x14ac:dyDescent="0.25">
      <c r="A26" s="157" t="s">
        <v>86</v>
      </c>
      <c r="B26" s="157"/>
      <c r="C26" s="157"/>
      <c r="D26" s="157"/>
      <c r="E26" s="157"/>
    </row>
    <row r="27" spans="1:5" ht="28.5" customHeight="1" x14ac:dyDescent="0.25">
      <c r="A27" s="157" t="s">
        <v>194</v>
      </c>
      <c r="B27" s="157"/>
      <c r="C27" s="157"/>
      <c r="D27" s="157"/>
      <c r="E27" s="157"/>
    </row>
    <row r="28" spans="1:5" ht="45" customHeight="1" x14ac:dyDescent="0.25">
      <c r="A28" s="113"/>
      <c r="B28" s="113"/>
      <c r="C28" s="106">
        <v>2025</v>
      </c>
      <c r="E28" s="106">
        <v>2024</v>
      </c>
    </row>
    <row r="29" spans="1:5" ht="18.75" customHeight="1" x14ac:dyDescent="0.25">
      <c r="A29" s="114" t="s">
        <v>195</v>
      </c>
      <c r="C29" s="106" t="s">
        <v>32</v>
      </c>
      <c r="E29" s="106" t="s">
        <v>32</v>
      </c>
    </row>
    <row r="30" spans="1:5" s="107" customFormat="1" ht="15.75" customHeight="1" x14ac:dyDescent="0.25">
      <c r="C30" s="106"/>
      <c r="E30" s="106"/>
    </row>
    <row r="31" spans="1:5" x14ac:dyDescent="0.2">
      <c r="A31" s="5" t="s">
        <v>196</v>
      </c>
      <c r="C31" s="107">
        <v>27000</v>
      </c>
      <c r="E31" s="5">
        <v>27000</v>
      </c>
    </row>
    <row r="32" spans="1:5" ht="15.75" x14ac:dyDescent="0.25">
      <c r="C32" s="108"/>
    </row>
    <row r="33" spans="1:5" ht="29.25" customHeight="1" x14ac:dyDescent="0.25">
      <c r="A33" s="108" t="s">
        <v>197</v>
      </c>
      <c r="C33" s="108"/>
    </row>
    <row r="34" spans="1:5" ht="15.75" customHeight="1" x14ac:dyDescent="0.2"/>
    <row r="35" spans="1:5" x14ac:dyDescent="0.2">
      <c r="A35" s="5" t="s">
        <v>198</v>
      </c>
    </row>
    <row r="36" spans="1:5" x14ac:dyDescent="0.2">
      <c r="A36" s="5" t="s">
        <v>201</v>
      </c>
      <c r="C36" s="5">
        <v>16526</v>
      </c>
      <c r="E36" s="5">
        <v>15325</v>
      </c>
    </row>
  </sheetData>
  <mergeCells count="4">
    <mergeCell ref="A2:E2"/>
    <mergeCell ref="A3:E3"/>
    <mergeCell ref="A26:E26"/>
    <mergeCell ref="A27:E27"/>
  </mergeCells>
  <phoneticPr fontId="3" type="noConversion"/>
  <printOptions horizontalCentered="1"/>
  <pageMargins left="0.35433070866141736" right="0.35433070866141736" top="0.59055118110236227" bottom="0.19685039370078741" header="0.51181102362204722" footer="0.51181102362204722"/>
  <pageSetup paperSize="9" orientation="portrait" horizontalDpi="4294967293" r:id="rId1"/>
  <headerFooter differentFirst="1" alignWithMargins="0">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44"/>
  <sheetViews>
    <sheetView view="pageLayout" topLeftCell="A7" zoomScaleNormal="100" workbookViewId="0">
      <selection activeCell="H33" sqref="H33"/>
    </sheetView>
  </sheetViews>
  <sheetFormatPr defaultRowHeight="15.75" x14ac:dyDescent="0.25"/>
  <cols>
    <col min="4" max="4" width="5.375" customWidth="1"/>
    <col min="5" max="5" width="11.625" customWidth="1"/>
    <col min="6" max="6" width="5.875" customWidth="1"/>
    <col min="7" max="7" width="12.875" customWidth="1"/>
    <col min="8" max="8" width="5.875" customWidth="1"/>
    <col min="9" max="9" width="10.625" customWidth="1"/>
    <col min="10" max="10" width="8.25" customWidth="1"/>
  </cols>
  <sheetData>
    <row r="2" spans="1:10" ht="23.25" customHeight="1" x14ac:dyDescent="0.25">
      <c r="A2" s="158" t="s">
        <v>98</v>
      </c>
      <c r="B2" s="158"/>
      <c r="C2" s="158"/>
      <c r="D2" s="158"/>
      <c r="E2" s="158"/>
      <c r="F2" s="158"/>
      <c r="G2" s="158"/>
      <c r="H2" s="158"/>
      <c r="I2" s="158"/>
    </row>
    <row r="3" spans="1:10" ht="18" x14ac:dyDescent="0.25">
      <c r="A3" s="159" t="s">
        <v>145</v>
      </c>
      <c r="B3" s="159"/>
      <c r="C3" s="159"/>
      <c r="D3" s="159"/>
      <c r="E3" s="159"/>
      <c r="F3" s="159"/>
      <c r="G3" s="159"/>
      <c r="H3" s="159"/>
      <c r="I3" s="159"/>
      <c r="J3" s="47" t="s">
        <v>121</v>
      </c>
    </row>
    <row r="4" spans="1:10" x14ac:dyDescent="0.25">
      <c r="A4" s="4" t="s">
        <v>121</v>
      </c>
      <c r="B4" s="4"/>
      <c r="C4" s="4"/>
      <c r="D4" s="4"/>
      <c r="E4" s="4"/>
      <c r="F4" s="4"/>
      <c r="G4" s="4"/>
      <c r="H4" s="4"/>
      <c r="I4" s="4"/>
    </row>
    <row r="5" spans="1:10" x14ac:dyDescent="0.25">
      <c r="A5" s="4"/>
      <c r="B5" s="4"/>
      <c r="C5" s="4"/>
      <c r="D5" s="4"/>
      <c r="E5" s="10" t="s">
        <v>234</v>
      </c>
      <c r="F5" s="4"/>
      <c r="G5" s="10" t="s">
        <v>233</v>
      </c>
      <c r="H5" s="4"/>
      <c r="I5" s="10" t="s">
        <v>208</v>
      </c>
    </row>
    <row r="6" spans="1:10" x14ac:dyDescent="0.25">
      <c r="A6" s="12" t="s">
        <v>146</v>
      </c>
      <c r="B6" s="4"/>
      <c r="C6" s="4"/>
      <c r="D6" s="4"/>
      <c r="E6" s="4"/>
      <c r="F6" s="4"/>
      <c r="G6" s="4"/>
      <c r="H6" s="12"/>
      <c r="I6" s="4"/>
    </row>
    <row r="7" spans="1:10" x14ac:dyDescent="0.25">
      <c r="A7" s="12"/>
      <c r="B7" s="4"/>
      <c r="C7" s="4"/>
      <c r="D7" s="4"/>
      <c r="E7" s="4"/>
      <c r="F7" s="4"/>
      <c r="G7" s="4"/>
      <c r="H7" s="12"/>
      <c r="I7" s="4"/>
    </row>
    <row r="8" spans="1:10" x14ac:dyDescent="0.25">
      <c r="A8" s="3" t="s">
        <v>147</v>
      </c>
      <c r="B8" s="4"/>
      <c r="C8" s="4"/>
      <c r="D8" s="4"/>
      <c r="E8" s="96">
        <v>11000</v>
      </c>
      <c r="F8" s="4"/>
      <c r="G8" s="96">
        <v>10556</v>
      </c>
      <c r="H8" s="4"/>
      <c r="I8" s="96">
        <v>10000</v>
      </c>
    </row>
    <row r="9" spans="1:10" x14ac:dyDescent="0.25">
      <c r="A9" s="3" t="s">
        <v>148</v>
      </c>
      <c r="B9" s="4"/>
      <c r="C9" s="4"/>
      <c r="D9" s="4"/>
      <c r="E9" s="96">
        <v>3000</v>
      </c>
      <c r="F9" s="3"/>
      <c r="G9" s="96">
        <v>3436</v>
      </c>
      <c r="H9" s="3"/>
      <c r="I9" s="96">
        <v>3500</v>
      </c>
    </row>
    <row r="10" spans="1:10" x14ac:dyDescent="0.25">
      <c r="A10" s="3" t="s">
        <v>149</v>
      </c>
      <c r="B10" s="4"/>
      <c r="C10" s="4"/>
      <c r="D10" s="4"/>
      <c r="E10" s="96">
        <v>3400</v>
      </c>
      <c r="F10" s="4"/>
      <c r="G10" s="96">
        <v>3398</v>
      </c>
      <c r="H10" s="4"/>
      <c r="I10" s="96">
        <v>3400</v>
      </c>
    </row>
    <row r="11" spans="1:10" x14ac:dyDescent="0.25">
      <c r="A11" s="3" t="s">
        <v>150</v>
      </c>
      <c r="B11" s="4"/>
      <c r="C11" s="4"/>
      <c r="D11" s="4"/>
      <c r="E11" s="96">
        <v>2300</v>
      </c>
      <c r="F11" s="4"/>
      <c r="G11" s="96">
        <v>2250</v>
      </c>
      <c r="H11" s="4"/>
      <c r="I11" s="96">
        <v>2000</v>
      </c>
    </row>
    <row r="12" spans="1:10" x14ac:dyDescent="0.25">
      <c r="A12" s="3" t="s">
        <v>151</v>
      </c>
      <c r="B12" s="4"/>
      <c r="C12" s="4"/>
      <c r="D12" s="4"/>
      <c r="E12" s="97">
        <v>300</v>
      </c>
      <c r="F12" s="3"/>
      <c r="G12" s="97">
        <v>349</v>
      </c>
      <c r="H12" s="3"/>
      <c r="I12" s="97">
        <v>500</v>
      </c>
    </row>
    <row r="13" spans="1:10" ht="16.5" thickBot="1" x14ac:dyDescent="0.3">
      <c r="A13" s="3" t="s">
        <v>173</v>
      </c>
      <c r="B13" s="4"/>
      <c r="C13" s="4"/>
      <c r="D13" s="4"/>
      <c r="E13" s="103">
        <v>20000</v>
      </c>
      <c r="F13" s="4"/>
      <c r="G13" s="103">
        <v>19988</v>
      </c>
      <c r="H13" s="4"/>
      <c r="I13" s="103">
        <f>SUM(I8:I12)</f>
        <v>19400</v>
      </c>
      <c r="J13" s="45"/>
    </row>
    <row r="14" spans="1:10" ht="15.75" customHeight="1" thickTop="1" x14ac:dyDescent="0.25">
      <c r="A14" s="3"/>
      <c r="B14" s="4"/>
      <c r="C14" s="4"/>
      <c r="D14" s="4"/>
      <c r="E14" s="4"/>
      <c r="F14" s="4" t="s">
        <v>121</v>
      </c>
      <c r="G14" s="90"/>
      <c r="H14" s="4"/>
      <c r="I14" s="4"/>
    </row>
    <row r="15" spans="1:10" ht="15.75" customHeight="1" x14ac:dyDescent="0.25">
      <c r="A15" s="3" t="s">
        <v>135</v>
      </c>
      <c r="B15" s="4"/>
      <c r="C15" s="4"/>
      <c r="D15" s="91"/>
      <c r="E15" s="4">
        <v>1500</v>
      </c>
      <c r="F15" s="4"/>
      <c r="G15" s="90">
        <v>1355</v>
      </c>
      <c r="H15" s="4"/>
      <c r="I15" s="4">
        <v>2000</v>
      </c>
    </row>
    <row r="16" spans="1:10" x14ac:dyDescent="0.25">
      <c r="A16" s="3" t="s">
        <v>152</v>
      </c>
      <c r="B16" s="4"/>
      <c r="C16" s="4"/>
      <c r="D16" s="91" t="s">
        <v>121</v>
      </c>
      <c r="E16" s="4">
        <v>500</v>
      </c>
      <c r="F16" s="3"/>
      <c r="G16" s="90">
        <v>200</v>
      </c>
      <c r="H16" s="3"/>
      <c r="I16" s="4">
        <v>600</v>
      </c>
    </row>
    <row r="17" spans="1:10" x14ac:dyDescent="0.25">
      <c r="A17" s="3" t="s">
        <v>153</v>
      </c>
      <c r="B17" s="4"/>
      <c r="C17" s="4"/>
      <c r="D17" s="4"/>
      <c r="E17" s="4">
        <v>1200</v>
      </c>
      <c r="F17" s="4"/>
      <c r="G17" s="96">
        <v>1194</v>
      </c>
      <c r="H17" s="4"/>
      <c r="I17" s="4">
        <v>1200</v>
      </c>
    </row>
    <row r="18" spans="1:10" x14ac:dyDescent="0.25">
      <c r="A18" s="3" t="s">
        <v>235</v>
      </c>
      <c r="B18" s="4"/>
      <c r="C18" s="4"/>
      <c r="D18" s="4"/>
      <c r="E18" s="4">
        <v>0</v>
      </c>
      <c r="F18" s="4"/>
      <c r="G18" s="4">
        <v>52</v>
      </c>
      <c r="H18" s="4"/>
      <c r="I18" s="4"/>
    </row>
    <row r="19" spans="1:10" ht="16.5" thickBot="1" x14ac:dyDescent="0.3">
      <c r="A19" s="12" t="s">
        <v>36</v>
      </c>
      <c r="B19" s="4"/>
      <c r="C19" s="4"/>
      <c r="D19" s="4"/>
      <c r="E19" s="129">
        <v>23200</v>
      </c>
      <c r="F19" s="4"/>
      <c r="G19" s="130">
        <v>22789</v>
      </c>
      <c r="H19" s="4"/>
      <c r="I19" s="129">
        <f>SUM(I13:I17)</f>
        <v>23200</v>
      </c>
    </row>
    <row r="20" spans="1:10" ht="16.5" thickTop="1" x14ac:dyDescent="0.25">
      <c r="A20" s="12"/>
      <c r="B20" s="4"/>
      <c r="C20" s="4"/>
      <c r="D20" s="4"/>
      <c r="F20" s="4"/>
      <c r="G20" s="92"/>
      <c r="H20" s="4"/>
      <c r="I20" s="4"/>
    </row>
    <row r="21" spans="1:10" x14ac:dyDescent="0.25">
      <c r="A21" s="12"/>
      <c r="B21" s="4"/>
      <c r="C21" s="4"/>
      <c r="D21" s="4"/>
      <c r="E21" t="s">
        <v>121</v>
      </c>
      <c r="F21" s="4"/>
      <c r="G21" s="4"/>
      <c r="H21" s="4"/>
      <c r="I21" s="4"/>
    </row>
    <row r="22" spans="1:10" x14ac:dyDescent="0.25">
      <c r="A22" s="12" t="s">
        <v>154</v>
      </c>
      <c r="B22" s="4"/>
      <c r="C22" s="4"/>
      <c r="D22" s="4"/>
      <c r="F22" s="4"/>
      <c r="G22" s="4"/>
      <c r="H22" s="4"/>
      <c r="I22" s="4"/>
    </row>
    <row r="23" spans="1:10" x14ac:dyDescent="0.25">
      <c r="A23" s="12"/>
      <c r="B23" s="4"/>
      <c r="C23" s="4"/>
      <c r="D23" s="4"/>
      <c r="F23" s="4"/>
      <c r="G23" s="4"/>
      <c r="H23" s="4"/>
      <c r="I23" s="4"/>
    </row>
    <row r="24" spans="1:10" x14ac:dyDescent="0.25">
      <c r="A24" s="3" t="s">
        <v>172</v>
      </c>
      <c r="B24" s="4"/>
      <c r="C24" s="4"/>
      <c r="D24" s="3"/>
      <c r="E24" s="4">
        <v>15000</v>
      </c>
      <c r="F24" s="4"/>
      <c r="G24" s="96">
        <v>14773</v>
      </c>
      <c r="H24" s="4"/>
      <c r="I24" s="4">
        <v>14000</v>
      </c>
    </row>
    <row r="25" spans="1:10" x14ac:dyDescent="0.25">
      <c r="A25" s="3" t="s">
        <v>155</v>
      </c>
      <c r="B25" s="4"/>
      <c r="C25" s="4"/>
      <c r="D25" s="4"/>
      <c r="E25" s="4">
        <v>700</v>
      </c>
      <c r="F25" s="3"/>
      <c r="G25" s="96">
        <v>0</v>
      </c>
      <c r="H25" s="3"/>
      <c r="I25" s="4">
        <v>400</v>
      </c>
    </row>
    <row r="26" spans="1:10" x14ac:dyDescent="0.25">
      <c r="A26" s="3" t="s">
        <v>156</v>
      </c>
      <c r="B26" s="4"/>
      <c r="C26" s="4"/>
      <c r="D26" s="4"/>
      <c r="E26" s="4">
        <v>160</v>
      </c>
      <c r="F26" s="4"/>
      <c r="G26" s="96">
        <v>81</v>
      </c>
      <c r="H26" s="4"/>
      <c r="I26" s="4">
        <v>500</v>
      </c>
    </row>
    <row r="27" spans="1:10" x14ac:dyDescent="0.25">
      <c r="A27" s="3" t="s">
        <v>157</v>
      </c>
      <c r="B27" s="4"/>
      <c r="C27" s="4"/>
      <c r="D27" s="4"/>
      <c r="E27" s="4">
        <v>5000</v>
      </c>
      <c r="F27" s="4"/>
      <c r="G27" s="96">
        <v>10580</v>
      </c>
      <c r="H27" s="4"/>
      <c r="I27" s="4">
        <v>12000</v>
      </c>
      <c r="J27" s="46"/>
    </row>
    <row r="28" spans="1:10" x14ac:dyDescent="0.25">
      <c r="A28" s="3" t="s">
        <v>78</v>
      </c>
      <c r="B28" s="4"/>
      <c r="C28" s="4"/>
      <c r="D28" s="4"/>
      <c r="E28" s="4">
        <v>1500</v>
      </c>
      <c r="F28" s="4"/>
      <c r="G28" s="96">
        <v>1464</v>
      </c>
      <c r="H28" s="4"/>
      <c r="I28" s="4">
        <v>1400</v>
      </c>
    </row>
    <row r="29" spans="1:10" x14ac:dyDescent="0.25">
      <c r="A29" s="3" t="s">
        <v>158</v>
      </c>
      <c r="B29" s="4"/>
      <c r="C29" s="4"/>
      <c r="D29" s="4"/>
      <c r="E29" s="4">
        <v>1500</v>
      </c>
      <c r="F29" s="4"/>
      <c r="G29" s="96">
        <v>1236</v>
      </c>
      <c r="H29" s="4"/>
      <c r="I29" s="4">
        <v>2000</v>
      </c>
    </row>
    <row r="30" spans="1:10" x14ac:dyDescent="0.25">
      <c r="A30" s="3" t="s">
        <v>159</v>
      </c>
      <c r="B30" s="4"/>
      <c r="C30" s="4"/>
      <c r="D30" s="4"/>
      <c r="E30" s="4">
        <v>1100</v>
      </c>
      <c r="F30" s="3"/>
      <c r="G30" s="96">
        <v>1060</v>
      </c>
      <c r="H30" s="3"/>
      <c r="I30" s="4">
        <v>650</v>
      </c>
    </row>
    <row r="31" spans="1:10" x14ac:dyDescent="0.25">
      <c r="A31" s="3" t="s">
        <v>72</v>
      </c>
      <c r="B31" s="4"/>
      <c r="C31" s="4"/>
      <c r="D31" s="4"/>
      <c r="E31" s="4">
        <v>100</v>
      </c>
      <c r="F31" s="3"/>
      <c r="G31" s="96">
        <v>101</v>
      </c>
      <c r="H31" s="3"/>
      <c r="I31" s="4">
        <v>120</v>
      </c>
    </row>
    <row r="32" spans="1:10" x14ac:dyDescent="0.25">
      <c r="A32" s="3" t="s">
        <v>178</v>
      </c>
      <c r="B32" s="4"/>
      <c r="C32" s="4"/>
      <c r="D32" s="4"/>
      <c r="E32" s="4">
        <v>500</v>
      </c>
      <c r="F32" s="12"/>
      <c r="G32" s="96">
        <v>236</v>
      </c>
      <c r="H32" s="12"/>
      <c r="I32" s="4">
        <v>500</v>
      </c>
    </row>
    <row r="33" spans="1:10" x14ac:dyDescent="0.25">
      <c r="A33" s="3"/>
      <c r="B33" s="4"/>
      <c r="C33" s="4"/>
      <c r="D33" s="4"/>
      <c r="E33" s="4"/>
      <c r="F33" s="4"/>
      <c r="G33" s="96"/>
      <c r="H33" s="4"/>
      <c r="I33" s="4"/>
    </row>
    <row r="34" spans="1:10" ht="16.5" thickBot="1" x14ac:dyDescent="0.3">
      <c r="A34" s="12" t="s">
        <v>41</v>
      </c>
      <c r="B34" s="4"/>
      <c r="C34" s="4"/>
      <c r="D34" s="4"/>
      <c r="E34" s="129">
        <v>25560</v>
      </c>
      <c r="F34" s="12"/>
      <c r="G34" s="103">
        <f>SUM(G24:G32)</f>
        <v>29531</v>
      </c>
      <c r="H34" s="12"/>
      <c r="I34" s="129">
        <f>SUM(I24:I32)</f>
        <v>31570</v>
      </c>
      <c r="J34" s="48"/>
    </row>
    <row r="35" spans="1:10" ht="16.5" thickTop="1" x14ac:dyDescent="0.25">
      <c r="A35" s="4"/>
      <c r="B35" s="4"/>
      <c r="C35" s="4"/>
      <c r="D35" s="4"/>
      <c r="E35" s="4"/>
      <c r="F35" s="4"/>
      <c r="G35" s="96"/>
      <c r="H35" s="4"/>
      <c r="I35" s="4"/>
      <c r="J35" s="48"/>
    </row>
    <row r="36" spans="1:10" x14ac:dyDescent="0.25">
      <c r="A36" s="4"/>
      <c r="B36" s="4"/>
      <c r="C36" s="4"/>
      <c r="D36" s="4"/>
      <c r="E36" s="4"/>
      <c r="F36" s="4" t="s">
        <v>121</v>
      </c>
      <c r="G36" s="100"/>
      <c r="H36" s="4"/>
      <c r="I36" s="4"/>
      <c r="J36" s="48"/>
    </row>
    <row r="37" spans="1:10" x14ac:dyDescent="0.25">
      <c r="A37" s="4"/>
      <c r="B37" s="4"/>
      <c r="C37" s="4"/>
      <c r="D37" s="4"/>
      <c r="E37" s="4"/>
      <c r="F37" s="4"/>
      <c r="G37" s="4"/>
      <c r="H37" s="4"/>
      <c r="I37" s="4"/>
      <c r="J37" s="48"/>
    </row>
    <row r="38" spans="1:10" ht="16.5" thickBot="1" x14ac:dyDescent="0.3">
      <c r="A38" s="12" t="s">
        <v>160</v>
      </c>
      <c r="B38" s="4"/>
      <c r="C38" s="4"/>
      <c r="D38" s="4"/>
      <c r="E38" s="129">
        <v>-2360</v>
      </c>
      <c r="F38" s="4"/>
      <c r="G38" s="130">
        <v>-7066</v>
      </c>
      <c r="H38" s="4"/>
      <c r="I38" s="129">
        <f>I19-I34</f>
        <v>-8370</v>
      </c>
      <c r="J38" s="48"/>
    </row>
    <row r="39" spans="1:10" ht="16.5" thickTop="1" x14ac:dyDescent="0.25">
      <c r="A39" s="4"/>
      <c r="B39" s="4"/>
      <c r="C39" s="4"/>
      <c r="D39" s="4"/>
      <c r="F39" s="4"/>
      <c r="G39" s="4"/>
      <c r="H39" s="4"/>
      <c r="I39" s="92"/>
      <c r="J39" s="48"/>
    </row>
    <row r="40" spans="1:10" x14ac:dyDescent="0.25">
      <c r="B40" s="48"/>
      <c r="C40" s="48"/>
      <c r="D40" s="48"/>
      <c r="E40" s="48"/>
      <c r="F40" s="48"/>
      <c r="G40" s="48"/>
      <c r="H40" s="48"/>
      <c r="I40" s="48"/>
      <c r="J40" s="48"/>
    </row>
    <row r="41" spans="1:10" x14ac:dyDescent="0.25">
      <c r="I41" s="47"/>
    </row>
    <row r="42" spans="1:10" x14ac:dyDescent="0.25">
      <c r="I42" s="47"/>
    </row>
    <row r="43" spans="1:10" x14ac:dyDescent="0.25">
      <c r="I43" s="47"/>
    </row>
    <row r="44" spans="1:10" x14ac:dyDescent="0.25">
      <c r="I44" s="47"/>
    </row>
  </sheetData>
  <mergeCells count="2">
    <mergeCell ref="A2:I2"/>
    <mergeCell ref="A3:I3"/>
  </mergeCells>
  <printOptions horizontalCentered="1"/>
  <pageMargins left="0.31496062992125984" right="0.31496062992125984" top="0.74803149606299213" bottom="0.74803149606299213" header="0.31496062992125984" footer="0.31496062992125984"/>
  <pageSetup paperSize="9" orientation="portrait" horizontalDpi="4294967293" r:id="rId1"/>
  <headerFooter differentFirst="1">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xsi:nil="true"/>
  </documentManagement>
</p:properties>
</file>

<file path=customXml/itemProps1.xml><?xml version="1.0" encoding="utf-8"?>
<ds:datastoreItem xmlns:ds="http://schemas.openxmlformats.org/officeDocument/2006/customXml" ds:itemID="{8D498BA2-79A1-4F89-A23B-C34886F30928}"/>
</file>

<file path=customXml/itemProps2.xml><?xml version="1.0" encoding="utf-8"?>
<ds:datastoreItem xmlns:ds="http://schemas.openxmlformats.org/officeDocument/2006/customXml" ds:itemID="{0A8D1EA0-52D7-4F05-8539-1136D13903ED}"/>
</file>

<file path=customXml/itemProps3.xml><?xml version="1.0" encoding="utf-8"?>
<ds:datastoreItem xmlns:ds="http://schemas.openxmlformats.org/officeDocument/2006/customXml" ds:itemID="{25FF56F8-9B30-454B-B3C0-C9218C8B1B7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5</vt:i4>
      </vt:variant>
    </vt:vector>
  </HeadingPairs>
  <TitlesOfParts>
    <vt:vector size="14" baseType="lpstr">
      <vt:lpstr>Front Page</vt:lpstr>
      <vt:lpstr>Ref &amp; Admin</vt:lpstr>
      <vt:lpstr>Trustees' Annual Report</vt:lpstr>
      <vt:lpstr>Independent Examiner </vt:lpstr>
      <vt:lpstr>Receipts &amp; Payments Acc</vt:lpstr>
      <vt:lpstr>Statement of Balances</vt:lpstr>
      <vt:lpstr>Notes to Accounts</vt:lpstr>
      <vt:lpstr>Appendix</vt:lpstr>
      <vt:lpstr>Budget</vt:lpstr>
      <vt:lpstr>Budget!Print_Area</vt:lpstr>
      <vt:lpstr>'Notes to Accounts'!Print_Area</vt:lpstr>
      <vt:lpstr>'Ref &amp; Admin'!Print_Area</vt:lpstr>
      <vt:lpstr>'Statement of Balances'!Print_Area</vt:lpstr>
      <vt:lpstr>'Trustees'' Annual Report'!Print_Area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madair</dc:creator>
  <cp:lastModifiedBy>flower</cp:lastModifiedBy>
  <cp:lastPrinted>2026-08-16T17:30:18Z</cp:lastPrinted>
  <dcterms:created xsi:type="dcterms:W3CDTF">2007-12-03T09:38:17Z</dcterms:created>
  <dcterms:modified xsi:type="dcterms:W3CDTF">2026-08-17T07:35:01Z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-1735362435</vt:i4>
  </property>
  <property fmtid="{D5CDD505-2E9C-101B-9397-08002B2CF9AE}" pid="3" name="_EmailSubject">
    <vt:lpwstr>Updates for webpage</vt:lpwstr>
  </property>
  <property fmtid="{D5CDD505-2E9C-101B-9397-08002B2CF9AE}" pid="4" name="_AuthorEmail">
    <vt:lpwstr>AMCDOWALL@COFSCOTLAND.ORG.UK</vt:lpwstr>
  </property>
  <property fmtid="{D5CDD505-2E9C-101B-9397-08002B2CF9AE}" pid="5" name="_AuthorEmailDisplayName">
    <vt:lpwstr>MCDOWALL, ARCHIE</vt:lpwstr>
  </property>
  <property fmtid="{D5CDD505-2E9C-101B-9397-08002B2CF9AE}" pid="6" name="_ReviewingToolsShownOnce">
    <vt:lpwstr/>
  </property>
  <property fmtid="{D5CDD505-2E9C-101B-9397-08002B2CF9AE}" pid="7" name="ContentTypeId">
    <vt:lpwstr>0x010100CD04853568B40F4E8366B3070197220F</vt:lpwstr>
  </property>
</Properties>
</file>