
<file path=[Content_Types].xml><?xml version="1.0" encoding="utf-8"?>
<Types xmlns="http://schemas.openxmlformats.org/package/2006/content-types">
  <Default Extension="odttf" ContentType="application/vnd.openxmlformats-officedocument.obfuscatedFont"/>
  <Default Extension="png" ContentType="image/png"/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&amp;P Accounts" sheetId="1" r:id="rId4"/>
    <sheet state="visible" name="Statement of balances" sheetId="2" r:id="rId5"/>
    <sheet state="visible" name="Notes" sheetId="3" r:id="rId6"/>
    <sheet state="visible" name="Additional notes (1)  " sheetId="4" r:id="rId7"/>
    <sheet state="visible" name="Additional notes (2)" sheetId="5" r:id="rId8"/>
    <sheet state="visible" name="Additional notes (3)" sheetId="6" r:id="rId9"/>
  </sheets>
  <definedNames/>
  <calcPr/>
  <extLst>
    <ext uri="GoogleSheetsCustomDataVersion2">
      <go:sheetsCustomData xmlns:go="http://customooxmlschemas.google.com/" r:id="rId10" roundtripDataChecksum="/DcH8W8nrQkrMSL5nJcK/075rid/sisMVK6pzeT2HUo="/>
    </ext>
  </extLst>
</workbook>
</file>

<file path=xl/sharedStrings.xml><?xml version="1.0" encoding="utf-8"?>
<sst xmlns="http://schemas.openxmlformats.org/spreadsheetml/2006/main" count="315" uniqueCount="172">
  <si>
    <t>Lily's Legacy</t>
  </si>
  <si>
    <t>Section B Statement of balances</t>
  </si>
  <si>
    <t xml:space="preserve">Section C Notes to the Accounts </t>
  </si>
  <si>
    <t xml:space="preserve">Enter SC No. below   </t>
  </si>
  <si>
    <t>Additional analysis (1)</t>
  </si>
  <si>
    <t>Categories</t>
  </si>
  <si>
    <t xml:space="preserve">Details </t>
  </si>
  <si>
    <t xml:space="preserve">Unrestricted funds </t>
  </si>
  <si>
    <t xml:space="preserve">Restricted funds </t>
  </si>
  <si>
    <t>SCO52112</t>
  </si>
  <si>
    <t xml:space="preserve">Expendable endowment funds </t>
  </si>
  <si>
    <t xml:space="preserve">Permanent endowment funds </t>
  </si>
  <si>
    <t>Total current period</t>
  </si>
  <si>
    <t xml:space="preserve">Total last period </t>
  </si>
  <si>
    <r>
      <rPr>
        <rFont val="Arial"/>
        <b/>
        <color theme="1"/>
        <sz val="12.0"/>
      </rPr>
      <t xml:space="preserve">C1 Nature and purpose of funds </t>
    </r>
    <r>
      <rPr>
        <rFont val="Arial"/>
        <b val="0"/>
        <i/>
        <color theme="1"/>
        <sz val="12.0"/>
      </rPr>
      <t>(may be stated on analysis of funds worksheets)</t>
    </r>
  </si>
  <si>
    <t xml:space="preserve">Analysis of receipts and payments </t>
  </si>
  <si>
    <t>Receipts and payments accounts</t>
  </si>
  <si>
    <t>to nearest £</t>
  </si>
  <si>
    <t xml:space="preserve">1 Donations </t>
  </si>
  <si>
    <t>B1 Cash funds</t>
  </si>
  <si>
    <t>Cash and bank balances at start of year</t>
  </si>
  <si>
    <t>For the period from</t>
  </si>
  <si>
    <t>Date Deposited</t>
  </si>
  <si>
    <t>Period start date</t>
  </si>
  <si>
    <t>Donation/Fundraiser</t>
  </si>
  <si>
    <t>to</t>
  </si>
  <si>
    <t>Period end date</t>
  </si>
  <si>
    <t>Type of activity or project supported</t>
  </si>
  <si>
    <t>Surplus / (deficit) shown on receipts and payments account</t>
  </si>
  <si>
    <t>Individual / institution</t>
  </si>
  <si>
    <t xml:space="preserve">Number of grants made </t>
  </si>
  <si>
    <t>£</t>
  </si>
  <si>
    <t>C2 Grants</t>
  </si>
  <si>
    <t>Just Giving 4869359</t>
  </si>
  <si>
    <t>Section A Statement of receipts and payments</t>
  </si>
  <si>
    <t>Cash and bank balances at end of year</t>
  </si>
  <si>
    <t>09.12.2025</t>
  </si>
  <si>
    <t xml:space="preserve">Total </t>
  </si>
  <si>
    <t>Unrestricted funds</t>
  </si>
  <si>
    <t>Lisa Gourlay</t>
  </si>
  <si>
    <t>Restricted funds</t>
  </si>
  <si>
    <t>15.12.2025</t>
  </si>
  <si>
    <t>Permanent endowment funds</t>
  </si>
  <si>
    <t>Branch credit</t>
  </si>
  <si>
    <t>Total funds current period</t>
  </si>
  <si>
    <t xml:space="preserve">Total funds last period </t>
  </si>
  <si>
    <t>19.12.2025</t>
  </si>
  <si>
    <t>NOTES FROM INSTRUCTION VIDEO</t>
  </si>
  <si>
    <t>Giro Transfer</t>
  </si>
  <si>
    <t>09.01.2026</t>
  </si>
  <si>
    <t>Catriona Durkin</t>
  </si>
  <si>
    <t>C3a Trustee remuneration</t>
  </si>
  <si>
    <t>If no remuneration was paid during the period to any charity trustee or person connected to a trustee cross this box (otherwise complete section 3b)</t>
  </si>
  <si>
    <t>19.01.2026</t>
  </si>
  <si>
    <t>CK Wilson</t>
  </si>
  <si>
    <t>02.02.2026</t>
  </si>
  <si>
    <t>N Judge McKenchnie</t>
  </si>
  <si>
    <t>(Agree balances with receipts and payments account(s))</t>
  </si>
  <si>
    <t>25.02.2026</t>
  </si>
  <si>
    <t>Katrina Durkan</t>
  </si>
  <si>
    <t>31.07.2026</t>
  </si>
  <si>
    <t xml:space="preserve">A1 Receipts </t>
  </si>
  <si>
    <t>Arlene Phillips Hot Gossip Limited</t>
  </si>
  <si>
    <t>03.08.2026</t>
  </si>
  <si>
    <t>Donna Robertson Wonkysaurus</t>
  </si>
  <si>
    <t>Authority under which paid</t>
  </si>
  <si>
    <t>10.08.2026</t>
  </si>
  <si>
    <t>Just Giving 5388247</t>
  </si>
  <si>
    <t>Donations</t>
  </si>
  <si>
    <t>14.08.2026</t>
  </si>
  <si>
    <t>Accounts recorded up to end August 2026 as £6749 total £49446</t>
  </si>
  <si>
    <t>C3b Trustee remuneration - details</t>
  </si>
  <si>
    <t>From members of the public</t>
  </si>
  <si>
    <t>Legacies</t>
  </si>
  <si>
    <t>Money from likes of a will</t>
  </si>
  <si>
    <t>Grants</t>
  </si>
  <si>
    <t>Restricted Funds</t>
  </si>
  <si>
    <t>Details</t>
  </si>
  <si>
    <t>Receipts from fundraising activities</t>
  </si>
  <si>
    <t>Fund to which asset belongs</t>
  </si>
  <si>
    <t xml:space="preserve">e.g coffee morning </t>
  </si>
  <si>
    <t>Market valuation</t>
  </si>
  <si>
    <t>Last year</t>
  </si>
  <si>
    <t>Gross trading receipts</t>
  </si>
  <si>
    <t>e.g shop</t>
  </si>
  <si>
    <t>Income from investments other than land and buildings</t>
  </si>
  <si>
    <t>C4a Trustee expenses</t>
  </si>
  <si>
    <t>Dividends on shares</t>
  </si>
  <si>
    <t>If no expenses were paid to any charity trustee during the period then cross this box (otherwise complete section 4b)</t>
  </si>
  <si>
    <t>Rents from land &amp; buildings</t>
  </si>
  <si>
    <t>B2 Investments</t>
  </si>
  <si>
    <t>Gross receipts from other charitable activities</t>
  </si>
  <si>
    <t>any other income e.g. insurance claim or compensation</t>
  </si>
  <si>
    <t xml:space="preserve">A1 Sub total </t>
  </si>
  <si>
    <t xml:space="preserve">Number of trustees </t>
  </si>
  <si>
    <t>C4b Trustee expenses - details</t>
  </si>
  <si>
    <t>Nature of relationship</t>
  </si>
  <si>
    <t>Nature of transaction</t>
  </si>
  <si>
    <t>Transaction amount (£)</t>
  </si>
  <si>
    <t>Balance outstanding at period end (£)</t>
  </si>
  <si>
    <t>C5 Transactions with trustees and connected persons</t>
  </si>
  <si>
    <t>A2 Receipts from asset &amp; investment sales</t>
  </si>
  <si>
    <t>Proceeds from sale of fixed assets</t>
  </si>
  <si>
    <t>Cost (if available)</t>
  </si>
  <si>
    <t>Current value (if available)</t>
  </si>
  <si>
    <t>B3 Other assets</t>
  </si>
  <si>
    <t>Proceeds from sale of investments</t>
  </si>
  <si>
    <t xml:space="preserve">2 Grants </t>
  </si>
  <si>
    <t xml:space="preserve">A2 Sub total </t>
  </si>
  <si>
    <t>C6 Other information</t>
  </si>
  <si>
    <t>Total receipts</t>
  </si>
  <si>
    <t>Total</t>
  </si>
  <si>
    <t>Gross income for the year</t>
  </si>
  <si>
    <t>Fund to which liability relates</t>
  </si>
  <si>
    <t>Amount due</t>
  </si>
  <si>
    <t>A3 Payments</t>
  </si>
  <si>
    <t>B4 Liabilities</t>
  </si>
  <si>
    <t>Expenses for fundraising activities</t>
  </si>
  <si>
    <t>Gross trading payments</t>
  </si>
  <si>
    <t>Shop</t>
  </si>
  <si>
    <t>Investment management costs</t>
  </si>
  <si>
    <t>Payments relating directly to charitable activities</t>
  </si>
  <si>
    <t xml:space="preserve">3  Gross receipts from other charitable activities </t>
  </si>
  <si>
    <t xml:space="preserve">Grants and donations </t>
  </si>
  <si>
    <t>Governance costs:</t>
  </si>
  <si>
    <t>costs incurred to help the charity function (legal costs; accountancy etc)</t>
  </si>
  <si>
    <t xml:space="preserve">  Audit / independent examination</t>
  </si>
  <si>
    <t>Amount due (estimate)</t>
  </si>
  <si>
    <t xml:space="preserve">  Preparation of annual accounts</t>
  </si>
  <si>
    <t>B5 Contingent liabilities</t>
  </si>
  <si>
    <t xml:space="preserve">  Legal costs</t>
  </si>
  <si>
    <t xml:space="preserve">Other </t>
  </si>
  <si>
    <t>A3 Sub total</t>
  </si>
  <si>
    <r>
      <rPr>
        <rFont val="Arial"/>
        <b/>
        <color theme="1"/>
        <sz val="10.0"/>
      </rPr>
      <t>Signed by one or two trustees on behalf of all the trustees</t>
    </r>
    <r>
      <rPr>
        <rFont val="Arial"/>
        <b/>
        <color rgb="FF00FF00"/>
        <sz val="10.0"/>
      </rPr>
      <t xml:space="preserve"> </t>
    </r>
  </si>
  <si>
    <t>Signature</t>
  </si>
  <si>
    <t>Print Name</t>
  </si>
  <si>
    <t>Date of approval</t>
  </si>
  <si>
    <t>A4 Payments relating to asset and investment movements</t>
  </si>
  <si>
    <t>Purchases of fixed assets</t>
  </si>
  <si>
    <t>If we buy any equipment</t>
  </si>
  <si>
    <t>Purchase of investments</t>
  </si>
  <si>
    <t>A4 Sub total</t>
  </si>
  <si>
    <t xml:space="preserve">4  Payments relating directly to charitable activities </t>
  </si>
  <si>
    <t>Total payments</t>
  </si>
  <si>
    <t>Net receipts / (payments)</t>
  </si>
  <si>
    <t>A5 Transfers to / (from) funds</t>
  </si>
  <si>
    <t>Surplus / (deficit) for year</t>
  </si>
  <si>
    <t>Additional analysis (2)</t>
  </si>
  <si>
    <t>5  Breakdown of unrestricted funds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</si>
  <si>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</si>
  <si>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</si>
  <si>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</si>
  <si>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</si>
  <si>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 xml:space="preserve">Total unrestricted funds </t>
  </si>
  <si>
    <t xml:space="preserve">Total unrestricted funds last period </t>
  </si>
  <si>
    <t xml:space="preserve">Receipts  </t>
  </si>
  <si>
    <t xml:space="preserve">Sub total </t>
  </si>
  <si>
    <t>Receipts from asset &amp; investment sales</t>
  </si>
  <si>
    <t xml:space="preserve">Total receipts </t>
  </si>
  <si>
    <t>Payments</t>
  </si>
  <si>
    <t>Payments relating to asset and investment movements</t>
  </si>
  <si>
    <t xml:space="preserve"> Sub total</t>
  </si>
  <si>
    <t xml:space="preserve">Transfers to / (from) funds </t>
  </si>
  <si>
    <t xml:space="preserve">Nature and purpose of funds </t>
  </si>
  <si>
    <t>Additional analysis (3)</t>
  </si>
  <si>
    <t>6  Breakdown of restricted funds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</si>
  <si>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</si>
  <si>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</si>
  <si>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</si>
  <si>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</si>
  <si>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 xml:space="preserve">Total restricted funds </t>
  </si>
  <si>
    <t xml:space="preserve">Total restricted funds last period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</si>
</sst>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_-* #,##0_-;\-* #,##0_-;_-* &quot;-&quot;_-;_-@"/>
    <numFmt numFmtId="165" formatCode="dd/mm/yyyy"/>
    <numFmt numFmtId="166" formatCode="[$-F800]dddd\,\ mmmm\ dd\,\ yyyy"/>
    <numFmt numFmtId="167" formatCode="_-* #,##0_-;\-* #,##0_-;_-* &quot;-&quot;??_-;_-@"/>
    <numFmt numFmtId="168" formatCode="* #,##0_-;\(* #,##0\)_-;_-* &quot;-&quot;??_-;_-@"/>
    <numFmt numFmtId="169" formatCode="[$-809]dd\ mmmm\ yyyy"/>
    <numFmt numFmtId="170" formatCode="_-* #,##0.00_-;\-* #,##0.00_-;_-* &quot;-&quot;??_-;_-@"/>
  </numFmts>
  <fonts count="30">
    <font>
      <sz val="10.0"/>
      <color rgb="FF000000"/>
      <name val="Arial"/>
      <scheme val="minor"/>
    </font>
    <font>
      <sz val="10.0"/>
      <color theme="1"/>
      <name val="Arial"/>
    </font>
    <font>
      <b/>
      <sz val="16.0"/>
      <color theme="1"/>
      <name val="Arial"/>
    </font>
    <font>
      <b/>
      <i/>
      <sz val="10.0"/>
      <color theme="1"/>
      <name val="Arial"/>
    </font>
    <font>
      <b/>
      <sz val="16.0"/>
      <color rgb="FFFFFFFF"/>
      <name val="Arial"/>
    </font>
    <font>
      <sz val="10.0"/>
      <color rgb="FFC0C0C0"/>
      <name val="Arial"/>
    </font>
    <font/>
    <font>
      <b/>
      <sz val="11.0"/>
      <color rgb="FF969696"/>
      <name val="Arial"/>
    </font>
    <font>
      <b/>
      <sz val="12.0"/>
      <color rgb="FF000000"/>
      <name val="Calibri"/>
    </font>
    <font>
      <sz val="11.0"/>
      <color theme="1"/>
      <name val="Arial"/>
    </font>
    <font>
      <b/>
      <sz val="10.0"/>
      <color theme="1"/>
      <name val="Arial"/>
    </font>
    <font>
      <b/>
      <sz val="12.0"/>
      <color theme="1"/>
      <name val="Arial"/>
    </font>
    <font>
      <b/>
      <sz val="9.0"/>
      <color theme="1"/>
      <name val="Arial"/>
    </font>
    <font>
      <sz val="9.0"/>
      <color theme="1"/>
      <name val="Arial"/>
    </font>
    <font>
      <b/>
      <sz val="18.0"/>
      <color theme="1"/>
      <name val="Arial"/>
    </font>
    <font>
      <b/>
      <sz val="11.0"/>
      <color theme="1"/>
      <name val="Arial"/>
    </font>
    <font>
      <b/>
      <sz val="11.0"/>
      <color rgb="FF808080"/>
      <name val="Arial"/>
    </font>
    <font>
      <sz val="9.0"/>
      <color rgb="FFC0C0C0"/>
      <name val="Arial"/>
    </font>
    <font>
      <b/>
      <sz val="8.0"/>
      <color rgb="FF0000FF"/>
      <name val="Arial"/>
    </font>
    <font>
      <sz val="8.0"/>
      <color theme="1"/>
      <name val="Arial"/>
    </font>
    <font>
      <sz val="11.0"/>
      <color rgb="FFC0C0C0"/>
      <name val="Arial"/>
    </font>
    <font>
      <i/>
      <sz val="10.0"/>
      <color theme="1"/>
      <name val="Arial"/>
    </font>
    <font>
      <b/>
      <i/>
      <sz val="9.0"/>
      <color theme="1"/>
      <name val="Arial"/>
    </font>
    <font>
      <i/>
      <sz val="9.0"/>
      <color theme="1"/>
      <name val="Arial"/>
    </font>
    <font>
      <b/>
      <i/>
      <sz val="12.0"/>
      <color theme="1"/>
      <name val="Arial"/>
    </font>
    <font>
      <sz val="12.0"/>
      <color theme="1"/>
      <name val="Arial"/>
    </font>
    <font>
      <b/>
      <sz val="8.0"/>
      <color theme="1"/>
      <name val="Arial"/>
    </font>
    <font>
      <sz val="10.0"/>
      <color rgb="FF808080"/>
      <name val="Arial"/>
    </font>
    <font>
      <b/>
      <sz val="10.0"/>
      <color rgb="FFC0C0C0"/>
      <name val="Arial"/>
    </font>
    <font>
      <b/>
      <sz val="9.0"/>
      <color rgb="FFC0C0C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CCFFFF"/>
        <bgColor rgb="FFCCFFFF"/>
      </patternFill>
    </fill>
  </fills>
  <borders count="33">
    <border/>
    <border>
      <left/>
      <right/>
      <top/>
      <bottom/>
    </border>
    <border>
      <left/>
      <top/>
      <bottom/>
    </border>
    <border>
      <top/>
      <bottom/>
    </border>
    <border>
      <left style="thin">
        <color rgb="FF000000"/>
      </lef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</border>
    <border>
      <left style="medium">
        <color rgb="FF000000"/>
      </lef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thick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ck">
        <color rgb="FF000000"/>
      </bottom>
    </border>
    <border>
      <left style="medium">
        <color rgb="FF000000"/>
      </left>
      <right style="medium">
        <color rgb="FF000000"/>
      </right>
    </border>
    <border>
      <top style="thick">
        <color rgb="FF000000"/>
      </top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/>
    </border>
  </borders>
  <cellStyleXfs count="1">
    <xf borderId="0" fillId="0" fontId="0" numFmtId="0" applyAlignment="1" applyFont="1"/>
  </cellStyleXfs>
  <cellXfs count="25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left"/>
    </xf>
    <xf borderId="0" fillId="0" fontId="3" numFmtId="0" xfId="0" applyAlignment="1" applyFont="1">
      <alignment horizontal="center" vertical="center"/>
    </xf>
    <xf borderId="0" fillId="0" fontId="2" numFmtId="0" xfId="0" applyAlignment="1" applyFont="1">
      <alignment horizontal="left"/>
    </xf>
    <xf borderId="1" fillId="2" fontId="4" numFmtId="0" xfId="0" applyAlignment="1" applyBorder="1" applyFill="1" applyFont="1">
      <alignment horizontal="left" vertical="center"/>
    </xf>
    <xf borderId="0" fillId="0" fontId="1" numFmtId="0" xfId="0" applyAlignment="1" applyFont="1">
      <alignment horizontal="center"/>
    </xf>
    <xf borderId="1" fillId="2" fontId="4" numFmtId="164" xfId="0" applyAlignment="1" applyBorder="1" applyFill="1" applyFont="1" applyNumberFormat="1">
      <alignment vertical="center"/>
    </xf>
    <xf borderId="0" fillId="0" fontId="5" numFmtId="0" xfId="0" applyAlignment="1" applyFont="1">
      <alignment horizontal="center" vertical="top"/>
    </xf>
    <xf borderId="1" fillId="2" fontId="4" numFmtId="0" xfId="0" applyAlignment="1" applyBorder="1" applyFill="1" applyFont="1">
      <alignment vertical="center"/>
    </xf>
    <xf borderId="0" fillId="0" fontId="5" numFmtId="0" xfId="0" applyAlignment="1" applyFont="1">
      <alignment horizontal="center" shrinkToFit="0" vertical="top" wrapText="1"/>
    </xf>
    <xf borderId="2" fillId="2" fontId="4" numFmtId="165" xfId="0" applyAlignment="1" applyBorder="1" applyFill="1" applyFont="1" applyNumberFormat="1">
      <alignment horizontal="left" vertical="center"/>
    </xf>
    <xf borderId="3" fillId="0" fontId="6" numFmtId="0" xfId="0" applyBorder="1" applyFont="1"/>
    <xf borderId="2" fillId="2" fontId="4" numFmtId="166" xfId="0" applyAlignment="1" applyBorder="1" applyFill="1" applyFont="1" applyNumberFormat="1">
      <alignment horizontal="left" vertical="center"/>
    </xf>
    <xf borderId="1" fillId="2" fontId="2" numFmtId="0" xfId="0" applyAlignment="1" applyBorder="1" applyFill="1" applyFont="1">
      <alignment vertical="center"/>
    </xf>
    <xf borderId="1" fillId="2" fontId="4" numFmtId="165" xfId="0" applyAlignment="1" applyBorder="1" applyFill="1" applyFont="1" applyNumberFormat="1">
      <alignment vertical="center"/>
    </xf>
    <xf borderId="1" fillId="2" fontId="1" numFmtId="0" xfId="0" applyAlignment="1" applyBorder="1" applyFill="1" applyFont="1">
      <alignment vertical="center"/>
    </xf>
    <xf borderId="0" fillId="0" fontId="1" numFmtId="0" xfId="0" applyAlignment="1" applyFont="1">
      <alignment vertical="center"/>
    </xf>
    <xf borderId="0" fillId="0" fontId="7" numFmtId="0" xfId="0" applyAlignment="1" applyFont="1">
      <alignment horizontal="center" shrinkToFit="0" wrapText="1"/>
    </xf>
    <xf borderId="0" fillId="0" fontId="7" numFmtId="164" xfId="0" applyAlignment="1" applyFont="1" applyNumberFormat="1">
      <alignment horizontal="center" shrinkToFit="0" wrapText="1"/>
    </xf>
    <xf borderId="1" fillId="2" fontId="4" numFmtId="166" xfId="0" applyAlignment="1" applyBorder="1" applyFill="1" applyFont="1" applyNumberFormat="1">
      <alignment horizontal="left" vertical="center"/>
    </xf>
    <xf borderId="0" fillId="0" fontId="8" numFmtId="0" xfId="0" applyFont="1"/>
    <xf borderId="0" fillId="0" fontId="9" numFmtId="0" xfId="0" applyAlignment="1" applyFont="1">
      <alignment shrinkToFit="0" vertical="top" wrapText="1"/>
    </xf>
    <xf borderId="0" fillId="0" fontId="2" numFmtId="0" xfId="0" applyAlignment="1" applyFont="1">
      <alignment horizontal="left" shrinkToFit="0" vertical="top" wrapText="1"/>
    </xf>
    <xf borderId="0" fillId="0" fontId="10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center" shrinkToFit="0" vertical="center" wrapText="1"/>
    </xf>
    <xf borderId="0" fillId="0" fontId="11" numFmtId="0" xfId="0" applyAlignment="1" applyFont="1">
      <alignment shrinkToFit="0" vertical="top" wrapText="1"/>
    </xf>
    <xf borderId="0" fillId="0" fontId="11" numFmtId="0" xfId="0" applyAlignment="1" applyFont="1">
      <alignment horizontal="left" shrinkToFit="0" vertical="top" wrapText="1"/>
    </xf>
    <xf borderId="0" fillId="0" fontId="12" numFmtId="164" xfId="0" applyAlignment="1" applyFont="1" applyNumberFormat="1">
      <alignment horizontal="right" shrinkToFit="0" vertical="top" wrapText="1"/>
    </xf>
    <xf borderId="0" fillId="0" fontId="13" numFmtId="0" xfId="0" applyAlignment="1" applyFont="1">
      <alignment horizontal="center" shrinkToFit="0" vertical="top" wrapText="1"/>
    </xf>
    <xf borderId="0" fillId="0" fontId="12" numFmtId="0" xfId="0" applyAlignment="1" applyFont="1">
      <alignment horizontal="center" shrinkToFit="0" vertical="top" wrapText="1"/>
    </xf>
    <xf borderId="4" fillId="0" fontId="9" numFmtId="0" xfId="0" applyAlignment="1" applyBorder="1" applyFont="1">
      <alignment horizontal="left" shrinkToFit="0" vertical="center" wrapText="1"/>
    </xf>
    <xf borderId="0" fillId="0" fontId="13" numFmtId="0" xfId="0" applyAlignment="1" applyFont="1">
      <alignment shrinkToFit="0" vertical="top" wrapText="1"/>
    </xf>
    <xf borderId="5" fillId="0" fontId="14" numFmtId="0" xfId="0" applyAlignment="1" applyBorder="1" applyFont="1">
      <alignment horizontal="center" vertical="top"/>
    </xf>
    <xf borderId="6" fillId="0" fontId="6" numFmtId="0" xfId="0" applyBorder="1" applyFont="1"/>
    <xf borderId="7" fillId="0" fontId="6" numFmtId="0" xfId="0" applyBorder="1" applyFont="1"/>
    <xf borderId="8" fillId="0" fontId="6" numFmtId="0" xfId="0" applyBorder="1" applyFont="1"/>
    <xf borderId="9" fillId="0" fontId="11" numFmtId="0" xfId="0" applyAlignment="1" applyBorder="1" applyFont="1">
      <alignment shrinkToFit="0" vertical="top" wrapText="1"/>
    </xf>
    <xf borderId="10" fillId="0" fontId="6" numFmtId="0" xfId="0" applyBorder="1" applyFont="1"/>
    <xf borderId="0" fillId="0" fontId="2" numFmtId="0" xfId="0" applyAlignment="1" applyFont="1">
      <alignment shrinkToFit="0" vertical="center" wrapText="1"/>
    </xf>
    <xf borderId="11" fillId="0" fontId="6" numFmtId="0" xfId="0" applyBorder="1" applyFont="1"/>
    <xf borderId="5" fillId="0" fontId="9" numFmtId="164" xfId="0" applyAlignment="1" applyBorder="1" applyFont="1" applyNumberFormat="1">
      <alignment horizontal="left" shrinkToFit="0" vertical="top" wrapText="1"/>
    </xf>
    <xf borderId="9" fillId="0" fontId="6" numFmtId="0" xfId="0" applyBorder="1" applyFont="1"/>
    <xf borderId="0" fillId="0" fontId="13" numFmtId="167" xfId="0" applyAlignment="1" applyFont="1" applyNumberFormat="1">
      <alignment shrinkToFit="0" vertical="center" wrapText="1"/>
    </xf>
    <xf borderId="12" fillId="0" fontId="15" numFmtId="168" xfId="0" applyAlignment="1" applyBorder="1" applyFont="1" applyNumberFormat="1">
      <alignment horizontal="right" shrinkToFit="1" vertical="center" wrapText="0"/>
    </xf>
    <xf borderId="13" fillId="0" fontId="15" numFmtId="0" xfId="0" applyAlignment="1" applyBorder="1" applyFont="1">
      <alignment horizontal="center" shrinkToFit="0" vertical="center" wrapText="1"/>
    </xf>
    <xf borderId="0" fillId="0" fontId="9" numFmtId="168" xfId="0" applyAlignment="1" applyFont="1" applyNumberFormat="1">
      <alignment horizontal="right" shrinkToFit="1" vertical="top" wrapText="0"/>
    </xf>
    <xf borderId="11" fillId="0" fontId="15" numFmtId="0" xfId="0" applyAlignment="1" applyBorder="1" applyFont="1">
      <alignment horizontal="center" shrinkToFit="0" vertical="center" wrapText="1"/>
    </xf>
    <xf borderId="14" fillId="0" fontId="6" numFmtId="0" xfId="0" applyBorder="1" applyFont="1"/>
    <xf borderId="15" fillId="0" fontId="6" numFmtId="0" xfId="0" applyBorder="1" applyFont="1"/>
    <xf borderId="0" fillId="0" fontId="10" numFmtId="0" xfId="0" applyAlignment="1" applyFont="1">
      <alignment shrinkToFit="0" wrapText="1"/>
    </xf>
    <xf borderId="16" fillId="0" fontId="6" numFmtId="0" xfId="0" applyBorder="1" applyFont="1"/>
    <xf borderId="14" fillId="0" fontId="5" numFmtId="0" xfId="0" applyAlignment="1" applyBorder="1" applyFont="1">
      <alignment horizontal="center" shrinkToFit="0" vertical="top" wrapText="1"/>
    </xf>
    <xf borderId="0" fillId="0" fontId="15" numFmtId="0" xfId="0" applyAlignment="1" applyFont="1">
      <alignment horizontal="center" shrinkToFit="0" vertical="center" wrapText="1"/>
    </xf>
    <xf borderId="12" fillId="3" fontId="15" numFmtId="168" xfId="0" applyAlignment="1" applyBorder="1" applyFill="1" applyFont="1" applyNumberFormat="1">
      <alignment horizontal="right" shrinkToFit="1" vertical="center" wrapText="0"/>
    </xf>
    <xf borderId="15" fillId="0" fontId="16" numFmtId="0" xfId="0" applyAlignment="1" applyBorder="1" applyFont="1">
      <alignment horizontal="center" shrinkToFit="0" vertical="center" wrapText="1"/>
    </xf>
    <xf borderId="13" fillId="0" fontId="6" numFmtId="0" xfId="0" applyBorder="1" applyFont="1"/>
    <xf borderId="0" fillId="0" fontId="5" numFmtId="0" xfId="0" applyAlignment="1" applyFont="1">
      <alignment horizontal="left" shrinkToFit="0" vertical="top" wrapText="1"/>
    </xf>
    <xf borderId="5" fillId="0" fontId="9" numFmtId="164" xfId="0" applyAlignment="1" applyBorder="1" applyFont="1" applyNumberFormat="1">
      <alignment horizontal="left" shrinkToFit="0" wrapText="1"/>
    </xf>
    <xf borderId="17" fillId="0" fontId="6" numFmtId="0" xfId="0" applyBorder="1" applyFont="1"/>
    <xf borderId="12" fillId="0" fontId="9" numFmtId="0" xfId="0" applyAlignment="1" applyBorder="1" applyFont="1">
      <alignment horizontal="left" shrinkToFit="0" vertical="top" wrapText="1"/>
    </xf>
    <xf borderId="12" fillId="0" fontId="15" numFmtId="169" xfId="0" applyAlignment="1" applyBorder="1" applyFont="1" applyNumberFormat="1">
      <alignment shrinkToFit="0" wrapText="1"/>
    </xf>
    <xf borderId="0" fillId="0" fontId="15" numFmtId="0" xfId="0" applyAlignment="1" applyFont="1">
      <alignment horizontal="left" shrinkToFit="0" vertical="top" wrapText="1"/>
    </xf>
    <xf borderId="0" fillId="0" fontId="9" numFmtId="0" xfId="0" applyAlignment="1" applyFont="1">
      <alignment shrinkToFit="0" wrapText="1"/>
    </xf>
    <xf borderId="15" fillId="0" fontId="15" numFmtId="166" xfId="0" applyAlignment="1" applyBorder="1" applyFont="1" applyNumberFormat="1">
      <alignment horizontal="center" vertical="center"/>
    </xf>
    <xf borderId="18" fillId="0" fontId="15" numFmtId="168" xfId="0" applyAlignment="1" applyBorder="1" applyFont="1" applyNumberFormat="1">
      <alignment horizontal="right" shrinkToFit="1" vertical="center" wrapText="0"/>
    </xf>
    <xf borderId="0" fillId="0" fontId="15" numFmtId="166" xfId="0" applyAlignment="1" applyFont="1" applyNumberFormat="1">
      <alignment horizontal="center" shrinkToFit="0" vertical="center" wrapText="1"/>
    </xf>
    <xf borderId="12" fillId="0" fontId="15" numFmtId="3" xfId="0" applyAlignment="1" applyBorder="1" applyFont="1" applyNumberFormat="1">
      <alignment shrinkToFit="0" wrapText="1"/>
    </xf>
    <xf borderId="12" fillId="0" fontId="15" numFmtId="3" xfId="0" applyAlignment="1" applyBorder="1" applyFont="1" applyNumberFormat="1">
      <alignment horizontal="right" shrinkToFit="0" wrapText="1"/>
    </xf>
    <xf borderId="17" fillId="0" fontId="9" numFmtId="164" xfId="0" applyAlignment="1" applyBorder="1" applyFont="1" applyNumberFormat="1">
      <alignment shrinkToFit="0" vertical="top" wrapText="1"/>
    </xf>
    <xf borderId="0" fillId="0" fontId="1" numFmtId="164" xfId="0" applyFont="1" applyNumberFormat="1"/>
    <xf borderId="0" fillId="0" fontId="15" numFmtId="164" xfId="0" applyAlignment="1" applyFont="1" applyNumberFormat="1">
      <alignment shrinkToFit="0" vertical="top" wrapText="1"/>
    </xf>
    <xf borderId="12" fillId="0" fontId="9" numFmtId="164" xfId="0" applyAlignment="1" applyBorder="1" applyFont="1" applyNumberFormat="1">
      <alignment shrinkToFit="0" vertical="top" wrapText="1"/>
    </xf>
    <xf borderId="19" fillId="0" fontId="15" numFmtId="168" xfId="0" applyAlignment="1" applyBorder="1" applyFont="1" applyNumberFormat="1">
      <alignment horizontal="right" shrinkToFit="1" vertical="center" wrapText="0"/>
    </xf>
    <xf borderId="1" fillId="2" fontId="4" numFmtId="0" xfId="0" applyBorder="1" applyFill="1" applyFont="1"/>
    <xf borderId="20" fillId="3" fontId="15" numFmtId="168" xfId="0" applyAlignment="1" applyBorder="1" applyFill="1" applyFont="1" applyNumberFormat="1">
      <alignment horizontal="right" shrinkToFit="1" vertical="center" wrapText="0"/>
    </xf>
    <xf borderId="1" fillId="2" fontId="4" numFmtId="164" xfId="0" applyBorder="1" applyFill="1" applyFont="1" applyNumberFormat="1"/>
    <xf borderId="14" fillId="0" fontId="9" numFmtId="164" xfId="0" applyAlignment="1" applyBorder="1" applyFont="1" applyNumberFormat="1">
      <alignment horizontal="left" shrinkToFit="0" wrapText="1"/>
    </xf>
    <xf borderId="12" fillId="0" fontId="15" numFmtId="164" xfId="0" applyAlignment="1" applyBorder="1" applyFont="1" applyNumberFormat="1">
      <alignment shrinkToFit="0" vertical="top" wrapText="1"/>
    </xf>
    <xf borderId="1" fillId="2" fontId="2" numFmtId="0" xfId="0" applyBorder="1" applyFill="1" applyFont="1"/>
    <xf borderId="0" fillId="0" fontId="15" numFmtId="164" xfId="0" applyAlignment="1" applyFont="1" applyNumberFormat="1">
      <alignment horizontal="center" shrinkToFit="0" vertical="top" wrapText="1"/>
    </xf>
    <xf borderId="1" fillId="2" fontId="1" numFmtId="0" xfId="0" applyBorder="1" applyFill="1" applyFont="1"/>
    <xf borderId="12" fillId="0" fontId="9" numFmtId="164" xfId="0" applyBorder="1" applyFont="1" applyNumberFormat="1"/>
    <xf borderId="18" fillId="0" fontId="15" numFmtId="3" xfId="0" applyAlignment="1" applyBorder="1" applyFont="1" applyNumberFormat="1">
      <alignment horizontal="right" shrinkToFit="0" wrapText="1"/>
    </xf>
    <xf borderId="6" fillId="0" fontId="15" numFmtId="164" xfId="0" applyAlignment="1" applyBorder="1" applyFont="1" applyNumberFormat="1">
      <alignment horizontal="left" shrinkToFit="0" vertical="center" wrapText="1"/>
    </xf>
    <xf borderId="0" fillId="0" fontId="15" numFmtId="0" xfId="0" applyAlignment="1" applyFont="1">
      <alignment horizontal="right" shrinkToFit="0" vertical="top" wrapText="1"/>
    </xf>
    <xf borderId="21" fillId="0" fontId="13" numFmtId="167" xfId="0" applyAlignment="1" applyBorder="1" applyFont="1" applyNumberFormat="1">
      <alignment shrinkToFit="0" vertical="center" wrapText="1"/>
    </xf>
    <xf borderId="0" fillId="0" fontId="7" numFmtId="0" xfId="0" applyAlignment="1" applyFont="1">
      <alignment horizontal="center" shrinkToFit="0" vertical="center" wrapText="1"/>
    </xf>
    <xf borderId="22" fillId="3" fontId="15" numFmtId="168" xfId="0" applyAlignment="1" applyBorder="1" applyFill="1" applyFont="1" applyNumberFormat="1">
      <alignment horizontal="right" shrinkToFit="1" vertical="center" wrapText="0"/>
    </xf>
    <xf borderId="12" fillId="0" fontId="1" numFmtId="0" xfId="0" applyBorder="1" applyFont="1"/>
    <xf borderId="23" fillId="0" fontId="9" numFmtId="0" xfId="0" applyAlignment="1" applyBorder="1" applyFont="1">
      <alignment horizontal="right" shrinkToFit="0" vertical="top" wrapText="1"/>
    </xf>
    <xf borderId="0" fillId="0" fontId="15" numFmtId="164" xfId="0" applyAlignment="1" applyFont="1" applyNumberFormat="1">
      <alignment horizontal="center" shrinkToFit="0" vertical="center" wrapText="1"/>
    </xf>
    <xf borderId="0" fillId="0" fontId="9" numFmtId="0" xfId="0" applyAlignment="1" applyFont="1">
      <alignment horizontal="right" shrinkToFit="0" vertical="top" wrapText="1"/>
    </xf>
    <xf borderId="0" fillId="0" fontId="15" numFmtId="0" xfId="0" applyAlignment="1" applyFont="1">
      <alignment shrinkToFit="0" wrapText="1"/>
    </xf>
    <xf borderId="12" fillId="0" fontId="15" numFmtId="164" xfId="0" applyAlignment="1" applyBorder="1" applyFont="1" applyNumberFormat="1">
      <alignment horizontal="right" shrinkToFit="0" wrapText="1"/>
    </xf>
    <xf borderId="24" fillId="3" fontId="15" numFmtId="168" xfId="0" applyAlignment="1" applyBorder="1" applyFill="1" applyFont="1" applyNumberFormat="1">
      <alignment horizontal="right" shrinkToFit="1" vertical="center" wrapText="0"/>
    </xf>
    <xf borderId="0" fillId="0" fontId="15" numFmtId="0" xfId="0" applyAlignment="1" applyFont="1">
      <alignment horizontal="right"/>
    </xf>
    <xf borderId="4" fillId="0" fontId="9" numFmtId="164" xfId="0" applyAlignment="1" applyBorder="1" applyFont="1" applyNumberFormat="1">
      <alignment horizontal="left" shrinkToFit="0" vertical="top" wrapText="1"/>
    </xf>
    <xf borderId="0" fillId="0" fontId="12" numFmtId="164" xfId="0" applyAlignment="1" applyFont="1" applyNumberFormat="1">
      <alignment horizontal="center" shrinkToFit="0" vertical="center" wrapText="1"/>
    </xf>
    <xf borderId="0" fillId="0" fontId="13" numFmtId="0" xfId="0" applyAlignment="1" applyFont="1">
      <alignment shrinkToFit="0" vertical="center" wrapText="1"/>
    </xf>
    <xf borderId="18" fillId="0" fontId="15" numFmtId="11" xfId="0" applyAlignment="1" applyBorder="1" applyFont="1" applyNumberFormat="1">
      <alignment horizontal="center" shrinkToFit="0" vertical="center" wrapText="1"/>
    </xf>
    <xf borderId="0" fillId="0" fontId="1" numFmtId="0" xfId="0" applyAlignment="1" applyFont="1">
      <alignment horizontal="left" shrinkToFit="0" wrapText="1"/>
    </xf>
    <xf borderId="0" fillId="0" fontId="17" numFmtId="0" xfId="0" applyAlignment="1" applyFont="1">
      <alignment shrinkToFit="0" vertical="top" wrapText="1"/>
    </xf>
    <xf borderId="0" fillId="0" fontId="13" numFmtId="0" xfId="0" applyAlignment="1" applyFont="1">
      <alignment horizontal="right" shrinkToFit="0" vertical="top" wrapText="1"/>
    </xf>
    <xf borderId="0" fillId="0" fontId="15" numFmtId="0" xfId="0" applyAlignment="1" applyFont="1">
      <alignment horizontal="left"/>
    </xf>
    <xf borderId="0" fillId="0" fontId="18" numFmtId="164" xfId="0" applyAlignment="1" applyFont="1" applyNumberFormat="1">
      <alignment horizontal="right" shrinkToFit="0" vertical="center" wrapText="1"/>
    </xf>
    <xf borderId="0" fillId="0" fontId="19" numFmtId="0" xfId="0" applyAlignment="1" applyFont="1">
      <alignment shrinkToFit="0" vertical="center" wrapText="1"/>
    </xf>
    <xf borderId="1" fillId="3" fontId="20" numFmtId="167" xfId="0" applyAlignment="1" applyBorder="1" applyFill="1" applyFont="1" applyNumberFormat="1">
      <alignment horizontal="right" shrinkToFit="0" wrapText="1"/>
    </xf>
    <xf borderId="0" fillId="0" fontId="19" numFmtId="0" xfId="0" applyAlignment="1" applyFont="1">
      <alignment shrinkToFit="0" wrapText="1"/>
    </xf>
    <xf borderId="12" fillId="0" fontId="9" numFmtId="0" xfId="0" applyAlignment="1" applyBorder="1" applyFont="1">
      <alignment horizontal="left" shrinkToFit="0" wrapText="1"/>
    </xf>
    <xf borderId="12" fillId="0" fontId="15" numFmtId="164" xfId="0" applyAlignment="1" applyBorder="1" applyFont="1" applyNumberFormat="1">
      <alignment shrinkToFit="0" wrapText="1"/>
    </xf>
    <xf borderId="0" fillId="0" fontId="15" numFmtId="164" xfId="0" applyAlignment="1" applyFont="1" applyNumberFormat="1">
      <alignment shrinkToFit="0" wrapText="1"/>
    </xf>
    <xf borderId="12" fillId="3" fontId="15" numFmtId="164" xfId="0" applyAlignment="1" applyBorder="1" applyFill="1" applyFont="1" applyNumberFormat="1">
      <alignment readingOrder="0" shrinkToFit="0" wrapText="1"/>
    </xf>
    <xf borderId="0" fillId="0" fontId="9" numFmtId="164" xfId="0" applyAlignment="1" applyFont="1" applyNumberFormat="1">
      <alignment shrinkToFit="0" wrapText="1"/>
    </xf>
    <xf borderId="12" fillId="0" fontId="15" numFmtId="3" xfId="0" applyAlignment="1" applyBorder="1" applyFont="1" applyNumberFormat="1">
      <alignment shrinkToFit="0" vertical="top" wrapText="1"/>
    </xf>
    <xf borderId="12" fillId="3" fontId="15" numFmtId="164" xfId="0" applyAlignment="1" applyBorder="1" applyFill="1" applyFont="1" applyNumberFormat="1">
      <alignment shrinkToFit="0" wrapText="1"/>
    </xf>
    <xf borderId="0" fillId="0" fontId="13" numFmtId="0" xfId="0" applyAlignment="1" applyFont="1">
      <alignment vertical="top"/>
    </xf>
    <xf borderId="0" fillId="0" fontId="9" numFmtId="0" xfId="0" applyAlignment="1" applyFont="1">
      <alignment horizontal="left" shrinkToFit="0" vertical="top" wrapText="1"/>
    </xf>
    <xf borderId="0" fillId="0" fontId="9" numFmtId="164" xfId="0" applyAlignment="1" applyFont="1" applyNumberFormat="1">
      <alignment shrinkToFit="0" vertical="top" wrapText="1"/>
    </xf>
    <xf borderId="0" fillId="0" fontId="9" numFmtId="164" xfId="0" applyFont="1" applyNumberFormat="1"/>
    <xf borderId="0" fillId="0" fontId="16" numFmtId="0" xfId="0" applyAlignment="1" applyFont="1">
      <alignment horizontal="center" shrinkToFit="0" wrapText="1"/>
    </xf>
    <xf borderId="0" fillId="0" fontId="13" numFmtId="0" xfId="0" applyAlignment="1" applyFont="1">
      <alignment horizontal="center" vertical="center"/>
    </xf>
    <xf borderId="0" fillId="0" fontId="12" numFmtId="0" xfId="0" applyAlignment="1" applyFont="1">
      <alignment horizontal="center" shrinkToFit="0" vertical="center" wrapText="1"/>
    </xf>
    <xf borderId="0" fillId="0" fontId="21" numFmtId="0" xfId="0" applyFont="1"/>
    <xf borderId="0" fillId="0" fontId="15" numFmtId="164" xfId="0" applyFont="1" applyNumberFormat="1"/>
    <xf borderId="15" fillId="0" fontId="22" numFmtId="164" xfId="0" applyAlignment="1" applyBorder="1" applyFont="1" applyNumberFormat="1">
      <alignment horizontal="right" shrinkToFit="0" vertical="top" wrapText="1"/>
    </xf>
    <xf borderId="0" fillId="0" fontId="23" numFmtId="0" xfId="0" applyAlignment="1" applyFont="1">
      <alignment horizontal="center" shrinkToFit="0" vertical="top" wrapText="1"/>
    </xf>
    <xf borderId="0" fillId="0" fontId="22" numFmtId="0" xfId="0" applyAlignment="1" applyFont="1">
      <alignment horizontal="center" shrinkToFit="0" vertical="top" wrapText="1"/>
    </xf>
    <xf borderId="0" fillId="0" fontId="23" numFmtId="0" xfId="0" applyAlignment="1" applyFont="1">
      <alignment shrinkToFit="0" vertical="top" wrapText="1"/>
    </xf>
    <xf borderId="0" fillId="0" fontId="15" numFmtId="0" xfId="0" applyAlignment="1" applyFont="1">
      <alignment horizontal="center" shrinkToFit="0" vertical="top" wrapText="1"/>
    </xf>
    <xf borderId="18" fillId="0" fontId="15" numFmtId="169" xfId="0" applyAlignment="1" applyBorder="1" applyFont="1" applyNumberFormat="1">
      <alignment horizontal="center" shrinkToFit="0" vertical="center" wrapText="1"/>
    </xf>
    <xf borderId="25" fillId="3" fontId="15" numFmtId="164" xfId="0" applyAlignment="1" applyBorder="1" applyFill="1" applyFont="1" applyNumberFormat="1">
      <alignment shrinkToFit="0" vertical="top" wrapText="1"/>
    </xf>
    <xf borderId="0" fillId="0" fontId="12" numFmtId="167" xfId="0" applyAlignment="1" applyFont="1" applyNumberFormat="1">
      <alignment shrinkToFit="0" vertical="top" wrapText="1"/>
    </xf>
    <xf borderId="0" fillId="0" fontId="24" numFmtId="0" xfId="0" applyAlignment="1" applyFont="1">
      <alignment horizontal="right" shrinkToFit="0" wrapText="1"/>
    </xf>
    <xf borderId="5" fillId="0" fontId="9" numFmtId="0" xfId="0" applyAlignment="1" applyBorder="1" applyFont="1">
      <alignment horizontal="center" shrinkToFit="0" vertical="top" wrapText="1"/>
    </xf>
    <xf borderId="12" fillId="0" fontId="15" numFmtId="167" xfId="0" applyAlignment="1" applyBorder="1" applyFont="1" applyNumberFormat="1">
      <alignment horizontal="right" shrinkToFit="0" vertical="top" wrapText="1"/>
    </xf>
    <xf borderId="26" fillId="3" fontId="15" numFmtId="164" xfId="0" applyAlignment="1" applyBorder="1" applyFill="1" applyFont="1" applyNumberFormat="1">
      <alignment shrinkToFit="0" wrapText="1"/>
    </xf>
    <xf borderId="21" fillId="0" fontId="15" numFmtId="164" xfId="0" applyAlignment="1" applyBorder="1" applyFont="1" applyNumberFormat="1">
      <alignment shrinkToFit="0" wrapText="1"/>
    </xf>
    <xf borderId="25" fillId="3" fontId="15" numFmtId="164" xfId="0" applyAlignment="1" applyBorder="1" applyFill="1" applyFont="1" applyNumberFormat="1">
      <alignment shrinkToFit="0" wrapText="1"/>
    </xf>
    <xf borderId="0" fillId="0" fontId="11" numFmtId="170" xfId="0" applyAlignment="1" applyFont="1" applyNumberFormat="1">
      <alignment horizontal="left" shrinkToFit="0" vertical="top" wrapText="1"/>
    </xf>
    <xf borderId="0" fillId="0" fontId="13" numFmtId="0" xfId="0" applyAlignment="1" applyFont="1">
      <alignment shrinkToFit="0" wrapText="1"/>
    </xf>
    <xf borderId="0" fillId="0" fontId="13" numFmtId="164" xfId="0" applyAlignment="1" applyFont="1" applyNumberFormat="1">
      <alignment shrinkToFit="0" wrapText="1"/>
    </xf>
    <xf borderId="18" fillId="0" fontId="15" numFmtId="167" xfId="0" applyAlignment="1" applyBorder="1" applyFont="1" applyNumberFormat="1">
      <alignment horizontal="right" shrinkToFit="0" vertical="top" wrapText="1"/>
    </xf>
    <xf borderId="0" fillId="0" fontId="25" numFmtId="0" xfId="0" applyAlignment="1" applyFont="1">
      <alignment shrinkToFit="0" vertical="top" wrapText="1"/>
    </xf>
    <xf borderId="0" fillId="0" fontId="13" numFmtId="164" xfId="0" applyAlignment="1" applyFont="1" applyNumberFormat="1">
      <alignment horizontal="left" shrinkToFit="0" vertical="top" wrapText="1"/>
    </xf>
    <xf borderId="0" fillId="0" fontId="10" numFmtId="167" xfId="0" applyAlignment="1" applyFont="1" applyNumberFormat="1">
      <alignment horizontal="center" shrinkToFit="0" vertical="center" wrapText="1"/>
    </xf>
    <xf borderId="15" fillId="0" fontId="16" numFmtId="0" xfId="0" applyAlignment="1" applyBorder="1" applyFont="1">
      <alignment horizontal="center" shrinkToFit="0" wrapText="1"/>
    </xf>
    <xf borderId="24" fillId="0" fontId="15" numFmtId="167" xfId="0" applyAlignment="1" applyBorder="1" applyFont="1" applyNumberFormat="1">
      <alignment horizontal="right" shrinkToFit="0" vertical="top" wrapText="1"/>
    </xf>
    <xf borderId="0" fillId="0" fontId="19" numFmtId="164" xfId="0" applyFont="1" applyNumberFormat="1"/>
    <xf borderId="0" fillId="0" fontId="15" numFmtId="167" xfId="0" applyAlignment="1" applyFont="1" applyNumberFormat="1">
      <alignment shrinkToFit="0" vertical="top" wrapText="1"/>
    </xf>
    <xf borderId="0" fillId="0" fontId="15" numFmtId="0" xfId="0" applyAlignment="1" applyFont="1">
      <alignment horizontal="left" shrinkToFit="0" wrapText="1"/>
    </xf>
    <xf borderId="0" fillId="0" fontId="18" numFmtId="164" xfId="0" applyAlignment="1" applyFont="1" applyNumberFormat="1">
      <alignment shrinkToFit="0" wrapText="1"/>
    </xf>
    <xf borderId="5" fillId="0" fontId="9" numFmtId="0" xfId="0" applyAlignment="1" applyBorder="1" applyFont="1">
      <alignment horizontal="left" shrinkToFit="0" wrapText="1"/>
    </xf>
    <xf borderId="0" fillId="0" fontId="13" numFmtId="0" xfId="0" applyAlignment="1" applyFont="1">
      <alignment horizontal="center" shrinkToFit="0" vertical="center" wrapText="1"/>
    </xf>
    <xf borderId="5" fillId="0" fontId="9" numFmtId="0" xfId="0" applyAlignment="1" applyBorder="1" applyFont="1">
      <alignment horizontal="center"/>
    </xf>
    <xf borderId="12" fillId="0" fontId="9" numFmtId="0" xfId="0" applyAlignment="1" applyBorder="1" applyFont="1">
      <alignment shrinkToFit="0" vertical="top" wrapText="1"/>
    </xf>
    <xf borderId="12" fillId="0" fontId="15" numFmtId="164" xfId="0" applyBorder="1" applyFont="1" applyNumberFormat="1"/>
    <xf borderId="15" fillId="0" fontId="1" numFmtId="0" xfId="0" applyAlignment="1" applyBorder="1" applyFont="1">
      <alignment horizontal="center"/>
    </xf>
    <xf borderId="0" fillId="0" fontId="15" numFmtId="0" xfId="0" applyAlignment="1" applyFont="1">
      <alignment horizontal="right" shrinkToFit="0" wrapText="1"/>
    </xf>
    <xf borderId="0" fillId="0" fontId="11" numFmtId="0" xfId="0" applyAlignment="1" applyFont="1">
      <alignment horizontal="left" vertical="top"/>
    </xf>
    <xf borderId="12" fillId="0" fontId="15" numFmtId="0" xfId="0" applyAlignment="1" applyBorder="1" applyFont="1">
      <alignment horizontal="left" shrinkToFit="0" vertical="top" wrapText="1"/>
    </xf>
    <xf borderId="17" fillId="0" fontId="15" numFmtId="164" xfId="0" applyAlignment="1" applyBorder="1" applyFont="1" applyNumberFormat="1">
      <alignment shrinkToFit="0" vertical="top" wrapText="1"/>
    </xf>
    <xf borderId="4" fillId="0" fontId="9" numFmtId="0" xfId="0" applyAlignment="1" applyBorder="1" applyFont="1">
      <alignment horizontal="center"/>
    </xf>
    <xf borderId="27" fillId="3" fontId="15" numFmtId="164" xfId="0" applyAlignment="1" applyBorder="1" applyFill="1" applyFont="1" applyNumberFormat="1">
      <alignment shrinkToFit="0" wrapText="1"/>
    </xf>
    <xf borderId="0" fillId="0" fontId="12" numFmtId="0" xfId="0" applyAlignment="1" applyFont="1">
      <alignment horizontal="center" shrinkToFit="0" wrapText="1"/>
    </xf>
    <xf borderId="0" fillId="0" fontId="15" numFmtId="0" xfId="0" applyAlignment="1" applyFont="1">
      <alignment horizontal="left" vertical="top"/>
    </xf>
    <xf borderId="0" fillId="0" fontId="26" numFmtId="164" xfId="0" applyAlignment="1" applyFont="1" applyNumberFormat="1">
      <alignment shrinkToFit="0" wrapText="1"/>
    </xf>
    <xf borderId="0" fillId="0" fontId="19" numFmtId="164" xfId="0" applyAlignment="1" applyFont="1" applyNumberFormat="1">
      <alignment shrinkToFit="0" wrapText="1"/>
    </xf>
    <xf borderId="5" fillId="0" fontId="9" numFmtId="0" xfId="0" applyAlignment="1" applyBorder="1" applyFont="1">
      <alignment horizontal="center" shrinkToFit="0" wrapText="1"/>
    </xf>
    <xf borderId="12" fillId="0" fontId="15" numFmtId="164" xfId="0" applyAlignment="1" applyBorder="1" applyFont="1" applyNumberFormat="1">
      <alignment horizontal="right" shrinkToFit="0" vertical="top" wrapText="1"/>
    </xf>
    <xf borderId="0" fillId="0" fontId="9" numFmtId="164" xfId="0" applyAlignment="1" applyFont="1" applyNumberFormat="1">
      <alignment horizontal="right" shrinkToFit="0" vertical="top" wrapText="1"/>
    </xf>
    <xf borderId="18" fillId="0" fontId="15" numFmtId="164" xfId="0" applyAlignment="1" applyBorder="1" applyFont="1" applyNumberFormat="1">
      <alignment horizontal="right" shrinkToFit="0" vertical="top" wrapText="1"/>
    </xf>
    <xf borderId="24" fillId="0" fontId="15" numFmtId="164" xfId="0" applyAlignment="1" applyBorder="1" applyFont="1" applyNumberFormat="1">
      <alignment horizontal="right" shrinkToFit="0" vertical="top" wrapText="1"/>
    </xf>
    <xf borderId="0" fillId="0" fontId="13" numFmtId="164" xfId="0" applyAlignment="1" applyFont="1" applyNumberFormat="1">
      <alignment shrinkToFit="0" vertical="top" wrapText="1"/>
    </xf>
    <xf borderId="12" fillId="0" fontId="9" numFmtId="0" xfId="0" applyAlignment="1" applyBorder="1" applyFont="1">
      <alignment horizontal="right" shrinkToFit="0" vertical="top" wrapText="1"/>
    </xf>
    <xf borderId="12" fillId="0" fontId="15" numFmtId="3" xfId="0" applyAlignment="1" applyBorder="1" applyFont="1" applyNumberFormat="1">
      <alignment horizontal="right" shrinkToFit="0" vertical="top" wrapText="1"/>
    </xf>
    <xf borderId="19" fillId="0" fontId="15" numFmtId="164" xfId="0" applyAlignment="1" applyBorder="1" applyFont="1" applyNumberFormat="1">
      <alignment shrinkToFit="0" wrapText="1"/>
    </xf>
    <xf borderId="0" fillId="0" fontId="24" numFmtId="0" xfId="0" applyAlignment="1" applyFont="1">
      <alignment horizontal="right" shrinkToFit="0" vertical="top" wrapText="1"/>
    </xf>
    <xf borderId="18" fillId="0" fontId="15" numFmtId="3" xfId="0" applyAlignment="1" applyBorder="1" applyFont="1" applyNumberFormat="1">
      <alignment horizontal="right" shrinkToFit="0" vertical="top" wrapText="1"/>
    </xf>
    <xf borderId="28" fillId="0" fontId="15" numFmtId="164" xfId="0" applyAlignment="1" applyBorder="1" applyFont="1" applyNumberFormat="1">
      <alignment shrinkToFit="0" wrapText="1"/>
    </xf>
    <xf borderId="0" fillId="0" fontId="10" numFmtId="0" xfId="0" applyAlignment="1" applyFont="1">
      <alignment shrinkToFit="0" vertical="top" wrapText="1"/>
    </xf>
    <xf borderId="0" fillId="0" fontId="15" numFmtId="0" xfId="0" applyAlignment="1" applyFont="1">
      <alignment horizontal="center" vertical="center"/>
    </xf>
    <xf borderId="0" fillId="0" fontId="15" numFmtId="0" xfId="0" applyAlignment="1" applyFont="1">
      <alignment vertical="center"/>
    </xf>
    <xf borderId="0" fillId="0" fontId="15" numFmtId="169" xfId="0" applyAlignment="1" applyFont="1" applyNumberFormat="1">
      <alignment horizontal="center" shrinkToFit="0" vertical="top" wrapText="1"/>
    </xf>
    <xf borderId="15" fillId="0" fontId="15" numFmtId="0" xfId="0" applyAlignment="1" applyBorder="1" applyFont="1">
      <alignment horizontal="center" vertical="center"/>
    </xf>
    <xf borderId="0" fillId="0" fontId="19" numFmtId="0" xfId="0" applyFont="1"/>
    <xf borderId="0" fillId="0" fontId="15" numFmtId="0" xfId="0" applyFont="1"/>
    <xf borderId="29" fillId="0" fontId="19" numFmtId="164" xfId="0" applyBorder="1" applyFont="1" applyNumberFormat="1"/>
    <xf borderId="15" fillId="0" fontId="15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vertical="center"/>
    </xf>
    <xf borderId="12" fillId="0" fontId="1" numFmtId="166" xfId="0" applyBorder="1" applyFont="1" applyNumberFormat="1"/>
    <xf borderId="5" fillId="0" fontId="27" numFmtId="0" xfId="0" applyAlignment="1" applyBorder="1" applyFont="1">
      <alignment horizontal="center" shrinkToFit="0" vertical="top" wrapText="1"/>
    </xf>
    <xf borderId="5" fillId="0" fontId="9" numFmtId="0" xfId="0" applyAlignment="1" applyBorder="1" applyFont="1">
      <alignment horizontal="center" vertical="top"/>
    </xf>
    <xf borderId="12" fillId="0" fontId="10" numFmtId="166" xfId="0" applyAlignment="1" applyBorder="1" applyFont="1" applyNumberFormat="1">
      <alignment horizontal="center"/>
    </xf>
    <xf borderId="0" fillId="0" fontId="11" numFmtId="0" xfId="0" applyAlignment="1" applyFont="1">
      <alignment horizontal="left"/>
    </xf>
    <xf borderId="7" fillId="0" fontId="10" numFmtId="164" xfId="0" applyBorder="1" applyFont="1" applyNumberFormat="1"/>
    <xf borderId="0" fillId="0" fontId="15" numFmtId="164" xfId="0" applyAlignment="1" applyFont="1" applyNumberFormat="1">
      <alignment horizontal="right" shrinkToFit="0" vertical="top" wrapText="1"/>
    </xf>
    <xf borderId="12" fillId="0" fontId="15" numFmtId="164" xfId="0" applyAlignment="1" applyBorder="1" applyFont="1" applyNumberFormat="1">
      <alignment horizontal="right"/>
    </xf>
    <xf borderId="21" fillId="0" fontId="24" numFmtId="0" xfId="0" applyAlignment="1" applyBorder="1" applyFont="1">
      <alignment horizontal="right" vertical="center"/>
    </xf>
    <xf borderId="22" fillId="3" fontId="15" numFmtId="164" xfId="0" applyAlignment="1" applyBorder="1" applyFill="1" applyFont="1" applyNumberFormat="1">
      <alignment shrinkToFit="0" wrapText="1"/>
    </xf>
    <xf borderId="17" fillId="0" fontId="15" numFmtId="164" xfId="0" applyAlignment="1" applyBorder="1" applyFont="1" applyNumberFormat="1">
      <alignment horizontal="right" shrinkToFit="0" vertical="top" wrapText="1"/>
    </xf>
    <xf borderId="0" fillId="0" fontId="13" numFmtId="164" xfId="0" applyFont="1" applyNumberFormat="1"/>
    <xf borderId="25" fillId="3" fontId="15" numFmtId="164" xfId="0" applyAlignment="1" applyBorder="1" applyFill="1" applyFont="1" applyNumberFormat="1">
      <alignment horizontal="right" shrinkToFit="0" vertical="top" wrapText="1"/>
    </xf>
    <xf borderId="0" fillId="0" fontId="24" numFmtId="0" xfId="0" applyAlignment="1" applyFont="1">
      <alignment horizontal="right" vertical="top"/>
    </xf>
    <xf borderId="30" fillId="3" fontId="15" numFmtId="168" xfId="0" applyAlignment="1" applyBorder="1" applyFill="1" applyFont="1" applyNumberFormat="1">
      <alignment horizontal="right" shrinkToFit="1" wrapText="0"/>
    </xf>
    <xf borderId="0" fillId="0" fontId="15" numFmtId="164" xfId="0" applyAlignment="1" applyFont="1" applyNumberFormat="1">
      <alignment horizontal="right" shrinkToFit="0" wrapText="1"/>
    </xf>
    <xf borderId="0" fillId="0" fontId="15" numFmtId="169" xfId="0" applyAlignment="1" applyFont="1" applyNumberFormat="1">
      <alignment horizontal="right" shrinkToFit="0" vertical="top" wrapText="1"/>
    </xf>
    <xf borderId="31" fillId="3" fontId="15" numFmtId="168" xfId="0" applyAlignment="1" applyBorder="1" applyFill="1" applyFont="1" applyNumberFormat="1">
      <alignment horizontal="right" shrinkToFit="1" wrapText="0"/>
    </xf>
    <xf borderId="0" fillId="0" fontId="9" numFmtId="0" xfId="0" applyFont="1"/>
    <xf borderId="0" fillId="0" fontId="15" numFmtId="168" xfId="0" applyAlignment="1" applyFont="1" applyNumberFormat="1">
      <alignment horizontal="right" shrinkToFit="1" wrapText="0"/>
    </xf>
    <xf borderId="0" fillId="0" fontId="11" numFmtId="0" xfId="0" applyAlignment="1" applyFont="1">
      <alignment vertical="top"/>
    </xf>
    <xf borderId="24" fillId="3" fontId="15" numFmtId="168" xfId="0" applyAlignment="1" applyBorder="1" applyFill="1" applyFont="1" applyNumberFormat="1">
      <alignment horizontal="right" shrinkToFit="1" wrapText="0"/>
    </xf>
    <xf borderId="0" fillId="0" fontId="12" numFmtId="3" xfId="0" applyAlignment="1" applyFont="1" applyNumberFormat="1">
      <alignment shrinkToFit="0" vertical="top" wrapText="1"/>
    </xf>
    <xf borderId="32" fillId="3" fontId="15" numFmtId="168" xfId="0" applyAlignment="1" applyBorder="1" applyFill="1" applyFont="1" applyNumberFormat="1">
      <alignment horizontal="right" shrinkToFit="1" wrapText="0"/>
    </xf>
    <xf borderId="0" fillId="0" fontId="15" numFmtId="0" xfId="0" applyAlignment="1" applyFont="1">
      <alignment vertical="top"/>
    </xf>
    <xf borderId="29" fillId="0" fontId="15" numFmtId="168" xfId="0" applyAlignment="1" applyBorder="1" applyFont="1" applyNumberFormat="1">
      <alignment horizontal="right" shrinkToFit="1" wrapText="0"/>
    </xf>
    <xf borderId="22" fillId="3" fontId="15" numFmtId="168" xfId="0" applyAlignment="1" applyBorder="1" applyFill="1" applyFont="1" applyNumberFormat="1">
      <alignment horizontal="right" shrinkToFit="1" wrapText="0"/>
    </xf>
    <xf borderId="0" fillId="0" fontId="4" numFmtId="164" xfId="0" applyAlignment="1" applyFont="1" applyNumberFormat="1">
      <alignment horizontal="center"/>
    </xf>
    <xf borderId="0" fillId="0" fontId="28" numFmtId="164" xfId="0" applyAlignment="1" applyFont="1" applyNumberFormat="1">
      <alignment horizontal="center" shrinkToFit="0" vertical="top" wrapText="1"/>
    </xf>
    <xf borderId="0" fillId="0" fontId="10" numFmtId="164" xfId="0" applyAlignment="1" applyFont="1" applyNumberFormat="1">
      <alignment horizontal="center" shrinkToFit="0" vertical="top" wrapText="1"/>
    </xf>
    <xf borderId="0" fillId="0" fontId="12" numFmtId="164" xfId="0" applyAlignment="1" applyFont="1" applyNumberFormat="1">
      <alignment horizontal="center" shrinkToFit="0" vertical="top" wrapText="1"/>
    </xf>
    <xf borderId="0" fillId="0" fontId="12" numFmtId="0" xfId="0" applyAlignment="1" applyFont="1">
      <alignment shrinkToFit="0" vertical="top" wrapText="1"/>
    </xf>
    <xf borderId="0" fillId="0" fontId="10" numFmtId="3" xfId="0" applyAlignment="1" applyFont="1" applyNumberFormat="1">
      <alignment horizontal="center" shrinkToFit="0" vertical="top" wrapText="1"/>
    </xf>
    <xf borderId="0" fillId="0" fontId="10" numFmtId="0" xfId="0" applyAlignment="1" applyFont="1">
      <alignment horizontal="center" shrinkToFit="0" vertical="top" wrapText="1"/>
    </xf>
    <xf borderId="0" fillId="0" fontId="15" numFmtId="0" xfId="0" applyAlignment="1" applyFont="1">
      <alignment shrinkToFit="0" vertical="top" wrapText="1"/>
    </xf>
    <xf borderId="12" fillId="0" fontId="15" numFmtId="164" xfId="0" applyAlignment="1" applyBorder="1" applyFont="1" applyNumberFormat="1">
      <alignment horizontal="left" shrinkToFit="0" wrapText="1"/>
    </xf>
    <xf borderId="0" fillId="0" fontId="15" numFmtId="164" xfId="0" applyAlignment="1" applyFont="1" applyNumberFormat="1">
      <alignment horizontal="left" shrinkToFit="0" wrapText="1"/>
    </xf>
    <xf borderId="0" fillId="0" fontId="15" numFmtId="164" xfId="0" applyAlignment="1" applyFont="1" applyNumberFormat="1">
      <alignment horizontal="left" shrinkToFit="0" vertical="top" wrapText="1"/>
    </xf>
    <xf borderId="12" fillId="0" fontId="15" numFmtId="164" xfId="0" applyAlignment="1" applyBorder="1" applyFont="1" applyNumberFormat="1">
      <alignment horizontal="left" shrinkToFit="0" vertical="top" wrapText="1"/>
    </xf>
    <xf borderId="12" fillId="0" fontId="15" numFmtId="164" xfId="0" applyAlignment="1" applyBorder="1" applyFont="1" applyNumberFormat="1">
      <alignment horizontal="left"/>
    </xf>
    <xf borderId="0" fillId="0" fontId="15" numFmtId="164" xfId="0" applyAlignment="1" applyFont="1" applyNumberFormat="1">
      <alignment horizontal="left"/>
    </xf>
    <xf borderId="18" fillId="0" fontId="15" numFmtId="164" xfId="0" applyAlignment="1" applyBorder="1" applyFont="1" applyNumberFormat="1">
      <alignment horizontal="left"/>
    </xf>
    <xf borderId="0" fillId="0" fontId="24" numFmtId="0" xfId="0" applyAlignment="1" applyFont="1">
      <alignment horizontal="right"/>
    </xf>
    <xf borderId="24" fillId="0" fontId="15" numFmtId="164" xfId="0" applyAlignment="1" applyBorder="1" applyFont="1" applyNumberFormat="1">
      <alignment horizontal="left"/>
    </xf>
    <xf borderId="0" fillId="0" fontId="25" numFmtId="0" xfId="0" applyAlignment="1" applyFont="1">
      <alignment vertical="top"/>
    </xf>
    <xf borderId="0" fillId="0" fontId="1" numFmtId="164" xfId="0" applyAlignment="1" applyFont="1" applyNumberFormat="1">
      <alignment vertical="top"/>
    </xf>
    <xf borderId="17" fillId="0" fontId="15" numFmtId="164" xfId="0" applyBorder="1" applyFont="1" applyNumberFormat="1"/>
    <xf borderId="25" fillId="3" fontId="15" numFmtId="164" xfId="0" applyBorder="1" applyFill="1" applyFont="1" applyNumberFormat="1"/>
    <xf borderId="24" fillId="3" fontId="15" numFmtId="164" xfId="0" applyBorder="1" applyFill="1" applyFont="1" applyNumberFormat="1"/>
    <xf borderId="0" fillId="0" fontId="1" numFmtId="170" xfId="0" applyFont="1" applyNumberFormat="1"/>
    <xf borderId="17" fillId="0" fontId="9" numFmtId="0" xfId="0" applyAlignment="1" applyBorder="1" applyFont="1">
      <alignment horizontal="left" shrinkToFit="0" vertical="top" wrapText="1"/>
    </xf>
    <xf borderId="0" fillId="0" fontId="10" numFmtId="164" xfId="0" applyFont="1" applyNumberFormat="1"/>
    <xf borderId="0" fillId="0" fontId="10" numFmtId="0" xfId="0" applyFont="1"/>
    <xf borderId="0" fillId="0" fontId="24" numFmtId="0" xfId="0" applyAlignment="1" applyFont="1">
      <alignment horizontal="right" vertical="center"/>
    </xf>
    <xf borderId="18" fillId="0" fontId="11" numFmtId="0" xfId="0" applyBorder="1" applyFont="1"/>
    <xf borderId="0" fillId="0" fontId="29" numFmtId="164" xfId="0" applyAlignment="1" applyFont="1" applyNumberFormat="1">
      <alignment horizontal="center" shrinkToFit="0" vertical="top" wrapText="1"/>
    </xf>
    <xf borderId="18" fillId="0" fontId="15" numFmtId="164" xfId="0" applyBorder="1" applyFont="1" applyNumberFormat="1"/>
    <xf borderId="18" fillId="0" fontId="9" numFmtId="164" xfId="0" applyBorder="1" applyFont="1" applyNumberFormat="1"/>
    <xf borderId="0" fillId="0" fontId="1" numFmtId="170" xfId="0" applyAlignment="1" applyFont="1" applyNumberFormat="1">
      <alignment vertical="top"/>
    </xf>
    <xf borderId="0" fillId="0" fontId="9" numFmtId="168" xfId="0" applyAlignment="1" applyFont="1" applyNumberFormat="1">
      <alignment horizontal="right" shrinkToFit="1" wrapText="0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5.xml"/><Relationship Id="rId13" Type="http://schemas.openxmlformats.org/officeDocument/2006/relationships/customXml" Target="../customXml/item3.xml"/><Relationship Id="rId3" Type="http://schemas.openxmlformats.org/officeDocument/2006/relationships/sharedStrings" Target="sharedStrings.xml"/><Relationship Id="rId7" Type="http://schemas.openxmlformats.org/officeDocument/2006/relationships/worksheet" Target="worksheets/sheet4.xml"/><Relationship Id="rId12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worksheet" Target="worksheets/sheet3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2.xml"/><Relationship Id="rId10" Type="http://customschemas.google.com/relationships/workbookmetadata" Target="metadata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247650</xdr:colOff>
      <xdr:row>29</xdr:row>
      <xdr:rowOff>0</xdr:rowOff>
    </xdr:from>
    <xdr:ext cx="38100" cy="0"/>
    <xdr:sp>
      <xdr:nvSpPr>
        <xdr:cNvPr id="3" name="Shape 3"/>
        <xdr:cNvSpPr/>
      </xdr:nvSpPr>
      <xdr:spPr>
        <a:xfrm rot="10800000">
          <a:off x="5331713" y="3780000"/>
          <a:ext cx="285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8</xdr:col>
      <xdr:colOff>247650</xdr:colOff>
      <xdr:row>9</xdr:row>
      <xdr:rowOff>133350</xdr:rowOff>
    </xdr:from>
    <xdr:ext cx="38100" cy="95250"/>
    <xdr:sp>
      <xdr:nvSpPr>
        <xdr:cNvPr id="4" name="Shape 4"/>
        <xdr:cNvSpPr/>
      </xdr:nvSpPr>
      <xdr:spPr>
        <a:xfrm flipH="1">
          <a:off x="5331713" y="3732375"/>
          <a:ext cx="285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10</xdr:col>
      <xdr:colOff>161925</xdr:colOff>
      <xdr:row>56</xdr:row>
      <xdr:rowOff>0</xdr:rowOff>
    </xdr:from>
    <xdr:ext cx="38100" cy="0"/>
    <xdr:sp>
      <xdr:nvSpPr>
        <xdr:cNvPr id="3" name="Shape 3"/>
        <xdr:cNvSpPr/>
      </xdr:nvSpPr>
      <xdr:spPr>
        <a:xfrm rot="10800000">
          <a:off x="5331713" y="3780000"/>
          <a:ext cx="285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10</xdr:col>
      <xdr:colOff>161925</xdr:colOff>
      <xdr:row>56</xdr:row>
      <xdr:rowOff>0</xdr:rowOff>
    </xdr:from>
    <xdr:ext cx="38100" cy="0"/>
    <xdr:sp>
      <xdr:nvSpPr>
        <xdr:cNvPr id="3" name="Shape 3"/>
        <xdr:cNvSpPr/>
      </xdr:nvSpPr>
      <xdr:spPr>
        <a:xfrm rot="10800000">
          <a:off x="5331713" y="3780000"/>
          <a:ext cx="285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590550" cy="285750"/>
    <xdr:sp>
      <xdr:nvSpPr>
        <xdr:cNvPr id="5" name="Shape 5"/>
        <xdr:cNvSpPr txBox="1"/>
      </xdr:nvSpPr>
      <xdr:spPr>
        <a:xfrm>
          <a:off x="5055488" y="3641888"/>
          <a:ext cx="581025" cy="276225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rPr lang="en-US" sz="1400"/>
            <a:t>03</a:t>
          </a:r>
          <a:endParaRPr sz="1400"/>
        </a:p>
      </xdr:txBody>
    </xdr:sp>
    <xdr:clientData fLocksWithSheet="0"/>
  </xdr:oneCellAnchor>
  <xdr:oneCellAnchor>
    <xdr:from>
      <xdr:col>3</xdr:col>
      <xdr:colOff>609600</xdr:colOff>
      <xdr:row>5</xdr:row>
      <xdr:rowOff>0</xdr:rowOff>
    </xdr:from>
    <xdr:ext cx="971550" cy="285750"/>
    <xdr:sp>
      <xdr:nvSpPr>
        <xdr:cNvPr id="6" name="Shape 6"/>
        <xdr:cNvSpPr txBox="1"/>
      </xdr:nvSpPr>
      <xdr:spPr>
        <a:xfrm>
          <a:off x="4864988" y="3641888"/>
          <a:ext cx="962025" cy="276225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rPr lang="en-US" sz="1400"/>
            <a:t>April</a:t>
          </a:r>
          <a:endParaRPr sz="1400"/>
        </a:p>
      </xdr:txBody>
    </xdr:sp>
    <xdr:clientData fLocksWithSheet="0"/>
  </xdr:oneCellAnchor>
  <xdr:oneCellAnchor>
    <xdr:from>
      <xdr:col>5</xdr:col>
      <xdr:colOff>247650</xdr:colOff>
      <xdr:row>5</xdr:row>
      <xdr:rowOff>0</xdr:rowOff>
    </xdr:from>
    <xdr:ext cx="819150" cy="285750"/>
    <xdr:sp>
      <xdr:nvSpPr>
        <xdr:cNvPr id="7" name="Shape 7"/>
        <xdr:cNvSpPr txBox="1"/>
      </xdr:nvSpPr>
      <xdr:spPr>
        <a:xfrm>
          <a:off x="4941188" y="3641888"/>
          <a:ext cx="809625" cy="276225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rPr lang="en-US" sz="1400"/>
            <a:t>2023</a:t>
          </a:r>
          <a:endParaRPr sz="1400"/>
        </a:p>
      </xdr:txBody>
    </xdr:sp>
    <xdr:clientData fLocksWithSheet="0"/>
  </xdr:oneCellAnchor>
  <xdr:oneCellAnchor>
    <xdr:from>
      <xdr:col>3</xdr:col>
      <xdr:colOff>0</xdr:colOff>
      <xdr:row>4</xdr:row>
      <xdr:rowOff>0</xdr:rowOff>
    </xdr:from>
    <xdr:ext cx="571500" cy="200025"/>
    <xdr:sp>
      <xdr:nvSpPr>
        <xdr:cNvPr id="8" name="Shape 8"/>
        <xdr:cNvSpPr txBox="1"/>
      </xdr:nvSpPr>
      <xdr:spPr>
        <a:xfrm>
          <a:off x="5065013" y="3684750"/>
          <a:ext cx="561975" cy="190500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0" lIns="36575" spcFirstLastPara="1" rIns="36575" wrap="square" tIns="27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C0C0C0"/>
            </a:buClr>
            <a:buSzPts val="1000"/>
            <a:buFont typeface="Arial"/>
            <a:buNone/>
          </a:pPr>
          <a:r>
            <a:rPr b="0" i="0" lang="en-US" sz="1000" u="none" strike="noStrike">
              <a:solidFill>
                <a:srgbClr val="C0C0C0"/>
              </a:solidFill>
              <a:latin typeface="Arial"/>
              <a:ea typeface="Arial"/>
              <a:cs typeface="Arial"/>
              <a:sym typeface="Arial"/>
            </a:rPr>
            <a:t>Day</a:t>
          </a:r>
          <a:endParaRPr sz="1400"/>
        </a:p>
      </xdr:txBody>
    </xdr:sp>
    <xdr:clientData fLocksWithSheet="0"/>
  </xdr:oneCellAnchor>
  <xdr:oneCellAnchor>
    <xdr:from>
      <xdr:col>3</xdr:col>
      <xdr:colOff>609600</xdr:colOff>
      <xdr:row>4</xdr:row>
      <xdr:rowOff>0</xdr:rowOff>
    </xdr:from>
    <xdr:ext cx="962025" cy="190500"/>
    <xdr:sp>
      <xdr:nvSpPr>
        <xdr:cNvPr id="9" name="Shape 9"/>
        <xdr:cNvSpPr txBox="1"/>
      </xdr:nvSpPr>
      <xdr:spPr>
        <a:xfrm>
          <a:off x="4869750" y="3689513"/>
          <a:ext cx="952500" cy="180975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0" lIns="36575" spcFirstLastPara="1" rIns="36575" wrap="square" tIns="27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C0C0C0"/>
            </a:buClr>
            <a:buSzPts val="1000"/>
            <a:buFont typeface="Arial"/>
            <a:buNone/>
          </a:pPr>
          <a:r>
            <a:rPr b="0" i="0" lang="en-US" sz="1000" u="none" strike="noStrike">
              <a:solidFill>
                <a:srgbClr val="C0C0C0"/>
              </a:solidFill>
              <a:latin typeface="Arial"/>
              <a:ea typeface="Arial"/>
              <a:cs typeface="Arial"/>
              <a:sym typeface="Arial"/>
            </a:rPr>
            <a:t>Month</a:t>
          </a:r>
          <a:endParaRPr sz="1400"/>
        </a:p>
      </xdr:txBody>
    </xdr:sp>
    <xdr:clientData fLocksWithSheet="0"/>
  </xdr:oneCellAnchor>
  <xdr:oneCellAnchor>
    <xdr:from>
      <xdr:col>5</xdr:col>
      <xdr:colOff>247650</xdr:colOff>
      <xdr:row>4</xdr:row>
      <xdr:rowOff>0</xdr:rowOff>
    </xdr:from>
    <xdr:ext cx="676275" cy="190500"/>
    <xdr:sp>
      <xdr:nvSpPr>
        <xdr:cNvPr id="10" name="Shape 10"/>
        <xdr:cNvSpPr txBox="1"/>
      </xdr:nvSpPr>
      <xdr:spPr>
        <a:xfrm>
          <a:off x="5012625" y="3689513"/>
          <a:ext cx="666750" cy="180975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0" lIns="36575" spcFirstLastPara="1" rIns="36575" wrap="square" tIns="27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C0C0C0"/>
            </a:buClr>
            <a:buSzPts val="1000"/>
            <a:buFont typeface="Arial"/>
            <a:buNone/>
          </a:pPr>
          <a:r>
            <a:rPr b="0" i="0" lang="en-US" sz="1000" u="none" strike="noStrike">
              <a:solidFill>
                <a:srgbClr val="C0C0C0"/>
              </a:solidFill>
              <a:latin typeface="Arial"/>
              <a:ea typeface="Arial"/>
              <a:cs typeface="Arial"/>
              <a:sym typeface="Arial"/>
            </a:rPr>
            <a:t>Year</a:t>
          </a:r>
          <a:endParaRPr b="0" i="0" sz="100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Arial"/>
            <a:buNone/>
          </a:pPr>
          <a:r>
            <a:rPr b="0" i="0" lang="en-US" sz="10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Year </a:t>
          </a:r>
          <a:endParaRPr sz="1400"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00075" cy="190500"/>
    <xdr:sp>
      <xdr:nvSpPr>
        <xdr:cNvPr id="11" name="Shape 11"/>
        <xdr:cNvSpPr txBox="1"/>
      </xdr:nvSpPr>
      <xdr:spPr>
        <a:xfrm>
          <a:off x="5050725" y="3689513"/>
          <a:ext cx="590550" cy="180975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0" lIns="36575" spcFirstLastPara="1" rIns="36575" wrap="square" tIns="27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C0C0C0"/>
            </a:buClr>
            <a:buSzPts val="1000"/>
            <a:buFont typeface="Arial"/>
            <a:buNone/>
          </a:pPr>
          <a:r>
            <a:rPr b="0" i="0" lang="en-US" sz="1000" u="none" strike="noStrike">
              <a:solidFill>
                <a:srgbClr val="C0C0C0"/>
              </a:solidFill>
              <a:latin typeface="Arial"/>
              <a:ea typeface="Arial"/>
              <a:cs typeface="Arial"/>
              <a:sym typeface="Arial"/>
            </a:rPr>
            <a:t>Day</a:t>
          </a:r>
          <a:endParaRPr sz="1400"/>
        </a:p>
      </xdr:txBody>
    </xdr:sp>
    <xdr:clientData fLocksWithSheet="0"/>
  </xdr:oneCellAnchor>
  <xdr:oneCellAnchor>
    <xdr:from>
      <xdr:col>7</xdr:col>
      <xdr:colOff>628650</xdr:colOff>
      <xdr:row>4</xdr:row>
      <xdr:rowOff>0</xdr:rowOff>
    </xdr:from>
    <xdr:ext cx="981075" cy="190500"/>
    <xdr:sp>
      <xdr:nvSpPr>
        <xdr:cNvPr id="12" name="Shape 12"/>
        <xdr:cNvSpPr txBox="1"/>
      </xdr:nvSpPr>
      <xdr:spPr>
        <a:xfrm>
          <a:off x="4860225" y="3689513"/>
          <a:ext cx="971550" cy="180975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0" lIns="36575" spcFirstLastPara="1" rIns="36575" wrap="square" tIns="27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C0C0C0"/>
            </a:buClr>
            <a:buSzPts val="1000"/>
            <a:buFont typeface="Arial"/>
            <a:buNone/>
          </a:pPr>
          <a:r>
            <a:rPr b="0" i="0" lang="en-US" sz="1000" u="none" strike="noStrike">
              <a:solidFill>
                <a:srgbClr val="C0C0C0"/>
              </a:solidFill>
              <a:latin typeface="Arial"/>
              <a:ea typeface="Arial"/>
              <a:cs typeface="Arial"/>
              <a:sym typeface="Arial"/>
            </a:rPr>
            <a:t>Month</a:t>
          </a:r>
          <a:endParaRPr sz="1400"/>
        </a:p>
      </xdr:txBody>
    </xdr:sp>
    <xdr:clientData fLocksWithSheet="0"/>
  </xdr:oneCellAnchor>
  <xdr:oneCellAnchor>
    <xdr:from>
      <xdr:col>9</xdr:col>
      <xdr:colOff>342900</xdr:colOff>
      <xdr:row>4</xdr:row>
      <xdr:rowOff>0</xdr:rowOff>
    </xdr:from>
    <xdr:ext cx="714375" cy="190500"/>
    <xdr:sp>
      <xdr:nvSpPr>
        <xdr:cNvPr id="13" name="Shape 13"/>
        <xdr:cNvSpPr txBox="1"/>
      </xdr:nvSpPr>
      <xdr:spPr>
        <a:xfrm>
          <a:off x="4993575" y="3689513"/>
          <a:ext cx="704850" cy="180975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0" lIns="36575" spcFirstLastPara="1" rIns="36575" wrap="square" tIns="27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C0C0C0"/>
            </a:buClr>
            <a:buSzPts val="1000"/>
            <a:buFont typeface="Arial"/>
            <a:buNone/>
          </a:pPr>
          <a:r>
            <a:rPr b="0" i="0" lang="en-US" sz="1000" u="none" strike="noStrike">
              <a:solidFill>
                <a:srgbClr val="C0C0C0"/>
              </a:solidFill>
              <a:latin typeface="Arial"/>
              <a:ea typeface="Arial"/>
              <a:cs typeface="Arial"/>
              <a:sym typeface="Arial"/>
            </a:rPr>
            <a:t>Year</a:t>
          </a:r>
          <a:endParaRPr sz="1400"/>
        </a:p>
      </xdr:txBody>
    </xdr:sp>
    <xdr:clientData fLocksWithSheet="0"/>
  </xdr:oneCellAnchor>
  <xdr:oneCellAnchor>
    <xdr:from>
      <xdr:col>0</xdr:col>
      <xdr:colOff>247650</xdr:colOff>
      <xdr:row>2</xdr:row>
      <xdr:rowOff>19050</xdr:rowOff>
    </xdr:from>
    <xdr:ext cx="1638300" cy="8477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247650</xdr:colOff>
      <xdr:row>0</xdr:row>
      <xdr:rowOff>0</xdr:rowOff>
    </xdr:from>
    <xdr:ext cx="38100" cy="0"/>
    <xdr:sp>
      <xdr:nvSpPr>
        <xdr:cNvPr id="3" name="Shape 3"/>
        <xdr:cNvSpPr/>
      </xdr:nvSpPr>
      <xdr:spPr>
        <a:xfrm rot="10800000">
          <a:off x="5331713" y="3780000"/>
          <a:ext cx="285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6</xdr:col>
      <xdr:colOff>247650</xdr:colOff>
      <xdr:row>0</xdr:row>
      <xdr:rowOff>0</xdr:rowOff>
    </xdr:from>
    <xdr:ext cx="38100" cy="0"/>
    <xdr:sp>
      <xdr:nvSpPr>
        <xdr:cNvPr id="3" name="Shape 3"/>
        <xdr:cNvSpPr/>
      </xdr:nvSpPr>
      <xdr:spPr>
        <a:xfrm rot="10800000">
          <a:off x="5331713" y="3780000"/>
          <a:ext cx="285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8</xdr:col>
      <xdr:colOff>161925</xdr:colOff>
      <xdr:row>2</xdr:row>
      <xdr:rowOff>190500</xdr:rowOff>
    </xdr:from>
    <xdr:ext cx="38100" cy="95250"/>
    <xdr:sp>
      <xdr:nvSpPr>
        <xdr:cNvPr id="4" name="Shape 4"/>
        <xdr:cNvSpPr/>
      </xdr:nvSpPr>
      <xdr:spPr>
        <a:xfrm flipH="1">
          <a:off x="5331713" y="3732375"/>
          <a:ext cx="285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8</xdr:col>
      <xdr:colOff>161925</xdr:colOff>
      <xdr:row>10</xdr:row>
      <xdr:rowOff>0</xdr:rowOff>
    </xdr:from>
    <xdr:ext cx="38100" cy="0"/>
    <xdr:sp>
      <xdr:nvSpPr>
        <xdr:cNvPr id="3" name="Shape 3"/>
        <xdr:cNvSpPr/>
      </xdr:nvSpPr>
      <xdr:spPr>
        <a:xfrm rot="10800000">
          <a:off x="5331713" y="3780000"/>
          <a:ext cx="285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14</xdr:col>
      <xdr:colOff>161925</xdr:colOff>
      <xdr:row>2</xdr:row>
      <xdr:rowOff>190500</xdr:rowOff>
    </xdr:from>
    <xdr:ext cx="38100" cy="95250"/>
    <xdr:sp>
      <xdr:nvSpPr>
        <xdr:cNvPr id="4" name="Shape 4"/>
        <xdr:cNvSpPr/>
      </xdr:nvSpPr>
      <xdr:spPr>
        <a:xfrm flipH="1">
          <a:off x="5331713" y="3732375"/>
          <a:ext cx="285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14</xdr:col>
      <xdr:colOff>161925</xdr:colOff>
      <xdr:row>10</xdr:row>
      <xdr:rowOff>0</xdr:rowOff>
    </xdr:from>
    <xdr:ext cx="38100" cy="0"/>
    <xdr:sp>
      <xdr:nvSpPr>
        <xdr:cNvPr id="3" name="Shape 3"/>
        <xdr:cNvSpPr/>
      </xdr:nvSpPr>
      <xdr:spPr>
        <a:xfrm rot="10800000">
          <a:off x="5331713" y="3780000"/>
          <a:ext cx="285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12</xdr:col>
      <xdr:colOff>161925</xdr:colOff>
      <xdr:row>2</xdr:row>
      <xdr:rowOff>190500</xdr:rowOff>
    </xdr:from>
    <xdr:ext cx="38100" cy="95250"/>
    <xdr:sp>
      <xdr:nvSpPr>
        <xdr:cNvPr id="4" name="Shape 4"/>
        <xdr:cNvSpPr/>
      </xdr:nvSpPr>
      <xdr:spPr>
        <a:xfrm flipH="1">
          <a:off x="5331713" y="3732375"/>
          <a:ext cx="285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12</xdr:col>
      <xdr:colOff>161925</xdr:colOff>
      <xdr:row>10</xdr:row>
      <xdr:rowOff>0</xdr:rowOff>
    </xdr:from>
    <xdr:ext cx="38100" cy="0"/>
    <xdr:sp>
      <xdr:nvSpPr>
        <xdr:cNvPr id="3" name="Shape 3"/>
        <xdr:cNvSpPr/>
      </xdr:nvSpPr>
      <xdr:spPr>
        <a:xfrm rot="10800000">
          <a:off x="5331713" y="3780000"/>
          <a:ext cx="285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419100</xdr:colOff>
      <xdr:row>0</xdr:row>
      <xdr:rowOff>0</xdr:rowOff>
    </xdr:from>
    <xdr:ext cx="1200150" cy="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247650</xdr:colOff>
      <xdr:row>0</xdr:row>
      <xdr:rowOff>0</xdr:rowOff>
    </xdr:from>
    <xdr:ext cx="38100" cy="0"/>
    <xdr:sp>
      <xdr:nvSpPr>
        <xdr:cNvPr id="3" name="Shape 3"/>
        <xdr:cNvSpPr/>
      </xdr:nvSpPr>
      <xdr:spPr>
        <a:xfrm rot="10800000">
          <a:off x="5331713" y="3780000"/>
          <a:ext cx="285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6</xdr:col>
      <xdr:colOff>247650</xdr:colOff>
      <xdr:row>0</xdr:row>
      <xdr:rowOff>0</xdr:rowOff>
    </xdr:from>
    <xdr:ext cx="38100" cy="0"/>
    <xdr:sp>
      <xdr:nvSpPr>
        <xdr:cNvPr id="3" name="Shape 3"/>
        <xdr:cNvSpPr/>
      </xdr:nvSpPr>
      <xdr:spPr>
        <a:xfrm rot="10800000">
          <a:off x="5331713" y="3780000"/>
          <a:ext cx="285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8</xdr:col>
      <xdr:colOff>161925</xdr:colOff>
      <xdr:row>3</xdr:row>
      <xdr:rowOff>0</xdr:rowOff>
    </xdr:from>
    <xdr:ext cx="38100" cy="0"/>
    <xdr:sp>
      <xdr:nvSpPr>
        <xdr:cNvPr id="3" name="Shape 3"/>
        <xdr:cNvSpPr/>
      </xdr:nvSpPr>
      <xdr:spPr>
        <a:xfrm rot="10800000">
          <a:off x="5331713" y="3780000"/>
          <a:ext cx="285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8</xdr:col>
      <xdr:colOff>161925</xdr:colOff>
      <xdr:row>4</xdr:row>
      <xdr:rowOff>0</xdr:rowOff>
    </xdr:from>
    <xdr:ext cx="38100" cy="0"/>
    <xdr:sp>
      <xdr:nvSpPr>
        <xdr:cNvPr id="3" name="Shape 3"/>
        <xdr:cNvSpPr/>
      </xdr:nvSpPr>
      <xdr:spPr>
        <a:xfrm rot="10800000">
          <a:off x="5331713" y="3780000"/>
          <a:ext cx="285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419100</xdr:colOff>
      <xdr:row>0</xdr:row>
      <xdr:rowOff>0</xdr:rowOff>
    </xdr:from>
    <xdr:ext cx="1200150" cy="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247650</xdr:colOff>
      <xdr:row>1</xdr:row>
      <xdr:rowOff>0</xdr:rowOff>
    </xdr:from>
    <xdr:ext cx="38100" cy="0"/>
    <xdr:sp>
      <xdr:nvSpPr>
        <xdr:cNvPr id="3" name="Shape 3"/>
        <xdr:cNvSpPr/>
      </xdr:nvSpPr>
      <xdr:spPr>
        <a:xfrm rot="10800000">
          <a:off x="5331713" y="3780000"/>
          <a:ext cx="285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7</xdr:col>
      <xdr:colOff>247650</xdr:colOff>
      <xdr:row>1</xdr:row>
      <xdr:rowOff>0</xdr:rowOff>
    </xdr:from>
    <xdr:ext cx="38100" cy="0"/>
    <xdr:sp>
      <xdr:nvSpPr>
        <xdr:cNvPr id="3" name="Shape 3"/>
        <xdr:cNvSpPr/>
      </xdr:nvSpPr>
      <xdr:spPr>
        <a:xfrm rot="10800000">
          <a:off x="5331713" y="3780000"/>
          <a:ext cx="285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9</xdr:col>
      <xdr:colOff>161925</xdr:colOff>
      <xdr:row>4</xdr:row>
      <xdr:rowOff>0</xdr:rowOff>
    </xdr:from>
    <xdr:ext cx="38100" cy="0"/>
    <xdr:sp>
      <xdr:nvSpPr>
        <xdr:cNvPr id="3" name="Shape 3"/>
        <xdr:cNvSpPr/>
      </xdr:nvSpPr>
      <xdr:spPr>
        <a:xfrm rot="10800000">
          <a:off x="5331713" y="3780000"/>
          <a:ext cx="285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9</xdr:col>
      <xdr:colOff>161925</xdr:colOff>
      <xdr:row>5</xdr:row>
      <xdr:rowOff>0</xdr:rowOff>
    </xdr:from>
    <xdr:ext cx="38100" cy="0"/>
    <xdr:sp>
      <xdr:nvSpPr>
        <xdr:cNvPr id="3" name="Shape 3"/>
        <xdr:cNvSpPr/>
      </xdr:nvSpPr>
      <xdr:spPr>
        <a:xfrm rot="10800000">
          <a:off x="5331713" y="3780000"/>
          <a:ext cx="285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5</xdr:col>
      <xdr:colOff>161925</xdr:colOff>
      <xdr:row>46</xdr:row>
      <xdr:rowOff>190500</xdr:rowOff>
    </xdr:from>
    <xdr:ext cx="38100" cy="95250"/>
    <xdr:sp>
      <xdr:nvSpPr>
        <xdr:cNvPr id="4" name="Shape 4"/>
        <xdr:cNvSpPr/>
      </xdr:nvSpPr>
      <xdr:spPr>
        <a:xfrm flipH="1">
          <a:off x="5331713" y="3732375"/>
          <a:ext cx="285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11</xdr:col>
      <xdr:colOff>161925</xdr:colOff>
      <xdr:row>46</xdr:row>
      <xdr:rowOff>190500</xdr:rowOff>
    </xdr:from>
    <xdr:ext cx="38100" cy="95250"/>
    <xdr:sp>
      <xdr:nvSpPr>
        <xdr:cNvPr id="4" name="Shape 4"/>
        <xdr:cNvSpPr/>
      </xdr:nvSpPr>
      <xdr:spPr>
        <a:xfrm flipH="1">
          <a:off x="5331713" y="3732375"/>
          <a:ext cx="285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9</xdr:col>
      <xdr:colOff>161925</xdr:colOff>
      <xdr:row>46</xdr:row>
      <xdr:rowOff>190500</xdr:rowOff>
    </xdr:from>
    <xdr:ext cx="38100" cy="95250"/>
    <xdr:sp>
      <xdr:nvSpPr>
        <xdr:cNvPr id="4" name="Shape 4"/>
        <xdr:cNvSpPr/>
      </xdr:nvSpPr>
      <xdr:spPr>
        <a:xfrm flipH="1">
          <a:off x="5331713" y="3732375"/>
          <a:ext cx="285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5</xdr:col>
      <xdr:colOff>161925</xdr:colOff>
      <xdr:row>61</xdr:row>
      <xdr:rowOff>190500</xdr:rowOff>
    </xdr:from>
    <xdr:ext cx="38100" cy="95250"/>
    <xdr:sp>
      <xdr:nvSpPr>
        <xdr:cNvPr id="4" name="Shape 4"/>
        <xdr:cNvSpPr/>
      </xdr:nvSpPr>
      <xdr:spPr>
        <a:xfrm flipH="1">
          <a:off x="5331713" y="3732375"/>
          <a:ext cx="285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11</xdr:col>
      <xdr:colOff>161925</xdr:colOff>
      <xdr:row>61</xdr:row>
      <xdr:rowOff>190500</xdr:rowOff>
    </xdr:from>
    <xdr:ext cx="38100" cy="95250"/>
    <xdr:sp>
      <xdr:nvSpPr>
        <xdr:cNvPr id="4" name="Shape 4"/>
        <xdr:cNvSpPr/>
      </xdr:nvSpPr>
      <xdr:spPr>
        <a:xfrm flipH="1">
          <a:off x="5331713" y="3732375"/>
          <a:ext cx="285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9</xdr:col>
      <xdr:colOff>161925</xdr:colOff>
      <xdr:row>61</xdr:row>
      <xdr:rowOff>190500</xdr:rowOff>
    </xdr:from>
    <xdr:ext cx="38100" cy="95250"/>
    <xdr:sp>
      <xdr:nvSpPr>
        <xdr:cNvPr id="4" name="Shape 4"/>
        <xdr:cNvSpPr/>
      </xdr:nvSpPr>
      <xdr:spPr>
        <a:xfrm flipH="1">
          <a:off x="5331713" y="3732375"/>
          <a:ext cx="285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5</xdr:col>
      <xdr:colOff>161925</xdr:colOff>
      <xdr:row>8</xdr:row>
      <xdr:rowOff>190500</xdr:rowOff>
    </xdr:from>
    <xdr:ext cx="38100" cy="95250"/>
    <xdr:sp>
      <xdr:nvSpPr>
        <xdr:cNvPr id="4" name="Shape 4"/>
        <xdr:cNvSpPr/>
      </xdr:nvSpPr>
      <xdr:spPr>
        <a:xfrm flipH="1">
          <a:off x="5331713" y="3732375"/>
          <a:ext cx="285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11</xdr:col>
      <xdr:colOff>161925</xdr:colOff>
      <xdr:row>8</xdr:row>
      <xdr:rowOff>190500</xdr:rowOff>
    </xdr:from>
    <xdr:ext cx="38100" cy="95250"/>
    <xdr:sp>
      <xdr:nvSpPr>
        <xdr:cNvPr id="4" name="Shape 4"/>
        <xdr:cNvSpPr/>
      </xdr:nvSpPr>
      <xdr:spPr>
        <a:xfrm flipH="1">
          <a:off x="5331713" y="3732375"/>
          <a:ext cx="285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9</xdr:col>
      <xdr:colOff>161925</xdr:colOff>
      <xdr:row>8</xdr:row>
      <xdr:rowOff>190500</xdr:rowOff>
    </xdr:from>
    <xdr:ext cx="38100" cy="95250"/>
    <xdr:sp>
      <xdr:nvSpPr>
        <xdr:cNvPr id="4" name="Shape 4"/>
        <xdr:cNvSpPr/>
      </xdr:nvSpPr>
      <xdr:spPr>
        <a:xfrm flipH="1">
          <a:off x="5331713" y="3732375"/>
          <a:ext cx="285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5</xdr:col>
      <xdr:colOff>161925</xdr:colOff>
      <xdr:row>35</xdr:row>
      <xdr:rowOff>190500</xdr:rowOff>
    </xdr:from>
    <xdr:ext cx="38100" cy="95250"/>
    <xdr:sp>
      <xdr:nvSpPr>
        <xdr:cNvPr id="4" name="Shape 4"/>
        <xdr:cNvSpPr/>
      </xdr:nvSpPr>
      <xdr:spPr>
        <a:xfrm flipH="1">
          <a:off x="5331713" y="3732375"/>
          <a:ext cx="285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11</xdr:col>
      <xdr:colOff>161925</xdr:colOff>
      <xdr:row>35</xdr:row>
      <xdr:rowOff>190500</xdr:rowOff>
    </xdr:from>
    <xdr:ext cx="38100" cy="95250"/>
    <xdr:sp>
      <xdr:nvSpPr>
        <xdr:cNvPr id="4" name="Shape 4"/>
        <xdr:cNvSpPr/>
      </xdr:nvSpPr>
      <xdr:spPr>
        <a:xfrm flipH="1">
          <a:off x="5331713" y="3732375"/>
          <a:ext cx="285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9</xdr:col>
      <xdr:colOff>161925</xdr:colOff>
      <xdr:row>35</xdr:row>
      <xdr:rowOff>190500</xdr:rowOff>
    </xdr:from>
    <xdr:ext cx="38100" cy="95250"/>
    <xdr:sp>
      <xdr:nvSpPr>
        <xdr:cNvPr id="4" name="Shape 4"/>
        <xdr:cNvSpPr/>
      </xdr:nvSpPr>
      <xdr:spPr>
        <a:xfrm flipH="1">
          <a:off x="5331713" y="3732375"/>
          <a:ext cx="285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419100</xdr:colOff>
      <xdr:row>1</xdr:row>
      <xdr:rowOff>0</xdr:rowOff>
    </xdr:from>
    <xdr:ext cx="1200150" cy="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247650</xdr:colOff>
      <xdr:row>0</xdr:row>
      <xdr:rowOff>0</xdr:rowOff>
    </xdr:from>
    <xdr:ext cx="38100" cy="0"/>
    <xdr:sp>
      <xdr:nvSpPr>
        <xdr:cNvPr id="3" name="Shape 3"/>
        <xdr:cNvSpPr/>
      </xdr:nvSpPr>
      <xdr:spPr>
        <a:xfrm rot="10800000">
          <a:off x="5331713" y="3780000"/>
          <a:ext cx="285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7</xdr:col>
      <xdr:colOff>247650</xdr:colOff>
      <xdr:row>0</xdr:row>
      <xdr:rowOff>0</xdr:rowOff>
    </xdr:from>
    <xdr:ext cx="38100" cy="0"/>
    <xdr:sp>
      <xdr:nvSpPr>
        <xdr:cNvPr id="3" name="Shape 3"/>
        <xdr:cNvSpPr/>
      </xdr:nvSpPr>
      <xdr:spPr>
        <a:xfrm rot="10800000">
          <a:off x="5331713" y="3780000"/>
          <a:ext cx="285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9</xdr:col>
      <xdr:colOff>161925</xdr:colOff>
      <xdr:row>3</xdr:row>
      <xdr:rowOff>0</xdr:rowOff>
    </xdr:from>
    <xdr:ext cx="38100" cy="0"/>
    <xdr:sp>
      <xdr:nvSpPr>
        <xdr:cNvPr id="3" name="Shape 3"/>
        <xdr:cNvSpPr/>
      </xdr:nvSpPr>
      <xdr:spPr>
        <a:xfrm rot="10800000">
          <a:off x="5331713" y="3780000"/>
          <a:ext cx="285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9</xdr:col>
      <xdr:colOff>161925</xdr:colOff>
      <xdr:row>4</xdr:row>
      <xdr:rowOff>0</xdr:rowOff>
    </xdr:from>
    <xdr:ext cx="38100" cy="0"/>
    <xdr:sp>
      <xdr:nvSpPr>
        <xdr:cNvPr id="3" name="Shape 3"/>
        <xdr:cNvSpPr/>
      </xdr:nvSpPr>
      <xdr:spPr>
        <a:xfrm rot="10800000">
          <a:off x="5331713" y="3780000"/>
          <a:ext cx="285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5</xdr:col>
      <xdr:colOff>161925</xdr:colOff>
      <xdr:row>4</xdr:row>
      <xdr:rowOff>0</xdr:rowOff>
    </xdr:from>
    <xdr:ext cx="38100" cy="0"/>
    <xdr:sp>
      <xdr:nvSpPr>
        <xdr:cNvPr id="3" name="Shape 3"/>
        <xdr:cNvSpPr/>
      </xdr:nvSpPr>
      <xdr:spPr>
        <a:xfrm rot="10800000">
          <a:off x="5331713" y="3780000"/>
          <a:ext cx="285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11</xdr:col>
      <xdr:colOff>161925</xdr:colOff>
      <xdr:row>4</xdr:row>
      <xdr:rowOff>0</xdr:rowOff>
    </xdr:from>
    <xdr:ext cx="38100" cy="0"/>
    <xdr:sp>
      <xdr:nvSpPr>
        <xdr:cNvPr id="3" name="Shape 3"/>
        <xdr:cNvSpPr/>
      </xdr:nvSpPr>
      <xdr:spPr>
        <a:xfrm rot="10800000">
          <a:off x="5331713" y="3780000"/>
          <a:ext cx="285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9</xdr:col>
      <xdr:colOff>161925</xdr:colOff>
      <xdr:row>4</xdr:row>
      <xdr:rowOff>0</xdr:rowOff>
    </xdr:from>
    <xdr:ext cx="38100" cy="0"/>
    <xdr:sp>
      <xdr:nvSpPr>
        <xdr:cNvPr id="3" name="Shape 3"/>
        <xdr:cNvSpPr/>
      </xdr:nvSpPr>
      <xdr:spPr>
        <a:xfrm rot="10800000">
          <a:off x="5331713" y="3780000"/>
          <a:ext cx="285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5</xdr:col>
      <xdr:colOff>161925</xdr:colOff>
      <xdr:row>4</xdr:row>
      <xdr:rowOff>0</xdr:rowOff>
    </xdr:from>
    <xdr:ext cx="38100" cy="0"/>
    <xdr:sp>
      <xdr:nvSpPr>
        <xdr:cNvPr id="3" name="Shape 3"/>
        <xdr:cNvSpPr/>
      </xdr:nvSpPr>
      <xdr:spPr>
        <a:xfrm rot="10800000">
          <a:off x="5331713" y="3780000"/>
          <a:ext cx="285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11</xdr:col>
      <xdr:colOff>161925</xdr:colOff>
      <xdr:row>4</xdr:row>
      <xdr:rowOff>0</xdr:rowOff>
    </xdr:from>
    <xdr:ext cx="38100" cy="0"/>
    <xdr:sp>
      <xdr:nvSpPr>
        <xdr:cNvPr id="3" name="Shape 3"/>
        <xdr:cNvSpPr/>
      </xdr:nvSpPr>
      <xdr:spPr>
        <a:xfrm rot="10800000">
          <a:off x="5331713" y="3780000"/>
          <a:ext cx="285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9</xdr:col>
      <xdr:colOff>161925</xdr:colOff>
      <xdr:row>4</xdr:row>
      <xdr:rowOff>0</xdr:rowOff>
    </xdr:from>
    <xdr:ext cx="38100" cy="0"/>
    <xdr:sp>
      <xdr:nvSpPr>
        <xdr:cNvPr id="3" name="Shape 3"/>
        <xdr:cNvSpPr/>
      </xdr:nvSpPr>
      <xdr:spPr>
        <a:xfrm rot="10800000">
          <a:off x="5331713" y="3780000"/>
          <a:ext cx="285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419100</xdr:colOff>
      <xdr:row>0</xdr:row>
      <xdr:rowOff>0</xdr:rowOff>
    </xdr:from>
    <xdr:ext cx="1200150" cy="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5.25"/>
    <col customWidth="1" min="2" max="2" width="16.13"/>
    <col customWidth="1" min="3" max="3" width="1.75"/>
    <col customWidth="1" min="4" max="4" width="16.25"/>
    <col customWidth="1" min="5" max="5" width="1.63"/>
    <col customWidth="1" min="6" max="6" width="13.88"/>
    <col customWidth="1" min="7" max="7" width="3.63"/>
    <col customWidth="1" min="8" max="8" width="15.38"/>
    <col customWidth="1" min="9" max="9" width="1.63"/>
    <col customWidth="1" min="10" max="10" width="16.0"/>
    <col customWidth="1" min="11" max="11" width="1.63"/>
    <col customWidth="1" min="12" max="12" width="16.88"/>
    <col customWidth="1" min="13" max="13" width="53.75"/>
    <col customWidth="1" min="14" max="26" width="8.63"/>
  </cols>
  <sheetData>
    <row r="1" ht="18.0" customHeight="1">
      <c r="A1" s="3"/>
      <c r="B1" s="8" t="s">
        <v>0</v>
      </c>
      <c r="K1" s="1"/>
      <c r="L1" s="10" t="s">
        <v>3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0.75" customHeight="1">
      <c r="B2" s="21"/>
      <c r="C2" s="23"/>
      <c r="D2" s="23"/>
      <c r="E2" s="23"/>
      <c r="F2" s="23"/>
      <c r="G2" s="23"/>
      <c r="H2" s="23"/>
      <c r="I2" s="23"/>
      <c r="J2" s="23"/>
      <c r="K2" s="1"/>
      <c r="L2" s="21" t="s">
        <v>9</v>
      </c>
      <c r="M2" s="27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4.0" customHeight="1">
      <c r="B3" s="34" t="s">
        <v>16</v>
      </c>
      <c r="C3" s="36"/>
      <c r="D3" s="36"/>
      <c r="E3" s="36"/>
      <c r="F3" s="36"/>
      <c r="G3" s="36"/>
      <c r="H3" s="36"/>
      <c r="I3" s="36"/>
      <c r="J3" s="39"/>
      <c r="K3" s="1"/>
      <c r="L3" s="40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4.25" customHeight="1">
      <c r="B4" s="46" t="s">
        <v>21</v>
      </c>
      <c r="C4" s="48"/>
      <c r="D4" s="53" t="s">
        <v>23</v>
      </c>
      <c r="E4" s="50"/>
      <c r="F4" s="52"/>
      <c r="G4" s="54" t="s">
        <v>25</v>
      </c>
      <c r="H4" s="53" t="s">
        <v>26</v>
      </c>
      <c r="I4" s="50"/>
      <c r="J4" s="52"/>
      <c r="K4" s="1"/>
      <c r="L4" s="40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6.5" customHeight="1">
      <c r="B5" s="57"/>
      <c r="C5" s="41"/>
      <c r="D5" s="10"/>
      <c r="H5" s="58"/>
      <c r="K5" s="1"/>
      <c r="L5" s="40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1.0" customHeight="1">
      <c r="B6" s="60"/>
      <c r="C6" s="41"/>
      <c r="D6" s="65"/>
      <c r="E6" s="50"/>
      <c r="F6" s="50"/>
      <c r="H6" s="67"/>
      <c r="K6" s="1"/>
      <c r="L6" s="40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"/>
      <c r="B7" s="7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75" t="s">
        <v>34</v>
      </c>
      <c r="B8" s="77"/>
      <c r="C8" s="75"/>
      <c r="D8" s="75"/>
      <c r="E8" s="75"/>
      <c r="F8" s="75"/>
      <c r="G8" s="75"/>
      <c r="H8" s="75"/>
      <c r="I8" s="75"/>
      <c r="J8" s="75"/>
      <c r="K8" s="80"/>
      <c r="L8" s="82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88"/>
      <c r="B9" s="92" t="s">
        <v>38</v>
      </c>
      <c r="C9" s="54"/>
      <c r="D9" s="54" t="s">
        <v>40</v>
      </c>
      <c r="E9" s="54"/>
      <c r="F9" s="54" t="s">
        <v>10</v>
      </c>
      <c r="G9" s="54"/>
      <c r="H9" s="54" t="s">
        <v>42</v>
      </c>
      <c r="I9" s="54"/>
      <c r="J9" s="54" t="s">
        <v>44</v>
      </c>
      <c r="K9" s="94"/>
      <c r="L9" s="54" t="s">
        <v>45</v>
      </c>
      <c r="M9" s="1" t="s">
        <v>47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4.0" customHeight="1">
      <c r="A10" s="97"/>
      <c r="B10" s="99" t="s">
        <v>17</v>
      </c>
      <c r="C10" s="100"/>
      <c r="D10" s="99" t="s">
        <v>17</v>
      </c>
      <c r="E10" s="99"/>
      <c r="F10" s="99" t="s">
        <v>17</v>
      </c>
      <c r="G10" s="99"/>
      <c r="H10" s="99" t="s">
        <v>17</v>
      </c>
      <c r="I10" s="99"/>
      <c r="J10" s="99" t="s">
        <v>17</v>
      </c>
      <c r="K10" s="99"/>
      <c r="L10" s="99" t="s">
        <v>17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9.5" customHeight="1">
      <c r="A11" s="105" t="s">
        <v>61</v>
      </c>
      <c r="B11" s="106"/>
      <c r="C11" s="107"/>
      <c r="D11" s="107"/>
      <c r="E11" s="107"/>
      <c r="F11" s="107"/>
      <c r="G11" s="107"/>
      <c r="H11" s="107"/>
      <c r="I11" s="107"/>
      <c r="J11" s="107"/>
      <c r="K11" s="109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9.5" customHeight="1">
      <c r="A12" s="110" t="s">
        <v>68</v>
      </c>
      <c r="B12" s="111"/>
      <c r="C12" s="112"/>
      <c r="D12" s="111"/>
      <c r="E12" s="112"/>
      <c r="F12" s="111"/>
      <c r="G12" s="112"/>
      <c r="H12" s="111"/>
      <c r="I12" s="112"/>
      <c r="J12" s="113">
        <v>6749.0</v>
      </c>
      <c r="K12" s="114"/>
      <c r="L12" s="111"/>
      <c r="M12" s="1" t="s">
        <v>72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9.5" customHeight="1">
      <c r="A13" s="110" t="s">
        <v>73</v>
      </c>
      <c r="B13" s="111"/>
      <c r="C13" s="112"/>
      <c r="D13" s="111"/>
      <c r="E13" s="112"/>
      <c r="F13" s="111"/>
      <c r="G13" s="112"/>
      <c r="H13" s="111"/>
      <c r="I13" s="112"/>
      <c r="J13" s="116">
        <f t="shared" ref="J13:J21" si="1">H13+D13+B13+F13</f>
        <v>0</v>
      </c>
      <c r="K13" s="114"/>
      <c r="L13" s="111"/>
      <c r="M13" s="1" t="s">
        <v>74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9.5" customHeight="1">
      <c r="A14" s="110" t="s">
        <v>75</v>
      </c>
      <c r="B14" s="111"/>
      <c r="C14" s="112"/>
      <c r="D14" s="111"/>
      <c r="E14" s="112"/>
      <c r="F14" s="111"/>
      <c r="G14" s="112"/>
      <c r="H14" s="111"/>
      <c r="I14" s="112"/>
      <c r="J14" s="116">
        <f t="shared" si="1"/>
        <v>0</v>
      </c>
      <c r="K14" s="114"/>
      <c r="L14" s="111"/>
      <c r="M14" s="1" t="s">
        <v>76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9.5" customHeight="1">
      <c r="A15" s="110" t="s">
        <v>78</v>
      </c>
      <c r="B15" s="111"/>
      <c r="C15" s="112"/>
      <c r="D15" s="111"/>
      <c r="E15" s="112"/>
      <c r="F15" s="111"/>
      <c r="G15" s="112"/>
      <c r="H15" s="111"/>
      <c r="I15" s="112"/>
      <c r="J15" s="116">
        <f t="shared" si="1"/>
        <v>0</v>
      </c>
      <c r="K15" s="114"/>
      <c r="L15" s="111"/>
      <c r="M15" s="1" t="s">
        <v>80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9.5" customHeight="1">
      <c r="A16" s="110" t="s">
        <v>83</v>
      </c>
      <c r="B16" s="111"/>
      <c r="C16" s="112"/>
      <c r="D16" s="111"/>
      <c r="E16" s="112"/>
      <c r="F16" s="111"/>
      <c r="G16" s="112"/>
      <c r="H16" s="111"/>
      <c r="I16" s="112"/>
      <c r="J16" s="116">
        <f t="shared" si="1"/>
        <v>0</v>
      </c>
      <c r="K16" s="114"/>
      <c r="L16" s="111"/>
      <c r="M16" s="1" t="s">
        <v>84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10" t="s">
        <v>85</v>
      </c>
      <c r="B17" s="111"/>
      <c r="C17" s="112"/>
      <c r="D17" s="111"/>
      <c r="E17" s="112"/>
      <c r="F17" s="111"/>
      <c r="G17" s="112"/>
      <c r="H17" s="111"/>
      <c r="I17" s="112"/>
      <c r="J17" s="116">
        <f t="shared" si="1"/>
        <v>0</v>
      </c>
      <c r="K17" s="114"/>
      <c r="L17" s="111"/>
      <c r="M17" s="1" t="s">
        <v>87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9.5" customHeight="1">
      <c r="A18" s="110" t="s">
        <v>89</v>
      </c>
      <c r="B18" s="111"/>
      <c r="C18" s="112"/>
      <c r="D18" s="111"/>
      <c r="E18" s="112"/>
      <c r="F18" s="111"/>
      <c r="G18" s="112"/>
      <c r="H18" s="111"/>
      <c r="I18" s="112"/>
      <c r="J18" s="116">
        <f t="shared" si="1"/>
        <v>0</v>
      </c>
      <c r="K18" s="114"/>
      <c r="L18" s="11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10" t="s">
        <v>91</v>
      </c>
      <c r="B19" s="111"/>
      <c r="C19" s="112"/>
      <c r="D19" s="111"/>
      <c r="E19" s="112"/>
      <c r="F19" s="111"/>
      <c r="G19" s="112"/>
      <c r="H19" s="111"/>
      <c r="I19" s="112"/>
      <c r="J19" s="116">
        <f t="shared" si="1"/>
        <v>0</v>
      </c>
      <c r="K19" s="114"/>
      <c r="L19" s="111"/>
      <c r="M19" s="1" t="s">
        <v>92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9.5" customHeight="1">
      <c r="A20" s="110"/>
      <c r="B20" s="111"/>
      <c r="C20" s="112"/>
      <c r="D20" s="111"/>
      <c r="E20" s="112"/>
      <c r="F20" s="111"/>
      <c r="G20" s="112"/>
      <c r="H20" s="111"/>
      <c r="I20" s="112"/>
      <c r="J20" s="116">
        <f t="shared" si="1"/>
        <v>0</v>
      </c>
      <c r="K20" s="114"/>
      <c r="L20" s="11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7.25" customHeight="1">
      <c r="A21" s="134" t="s">
        <v>93</v>
      </c>
      <c r="B21" s="137">
        <f>SUM(B12:B20)</f>
        <v>0</v>
      </c>
      <c r="C21" s="138"/>
      <c r="D21" s="137">
        <f>SUM(D12:D20)</f>
        <v>0</v>
      </c>
      <c r="E21" s="112"/>
      <c r="F21" s="137">
        <f>SUM(F12:F20)</f>
        <v>0</v>
      </c>
      <c r="G21" s="112"/>
      <c r="H21" s="137">
        <f>SUM(H12:H20)</f>
        <v>0</v>
      </c>
      <c r="I21" s="112"/>
      <c r="J21" s="139">
        <f t="shared" si="1"/>
        <v>0</v>
      </c>
      <c r="K21" s="114"/>
      <c r="L21" s="137">
        <f>SUM(L12:L20)</f>
        <v>0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6.5" customHeight="1">
      <c r="A22" s="141"/>
      <c r="B22" s="142"/>
      <c r="C22" s="142"/>
      <c r="D22" s="142"/>
      <c r="E22" s="142"/>
      <c r="F22" s="142"/>
      <c r="G22" s="142"/>
      <c r="H22" s="142"/>
      <c r="I22" s="142"/>
      <c r="J22" s="149" t="str">
        <f>IF(B21+D21+F21+H21-J21=0," ","error")</f>
        <v> </v>
      </c>
      <c r="K22" s="142"/>
      <c r="L22" s="7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51" t="s">
        <v>101</v>
      </c>
      <c r="B23" s="152"/>
      <c r="C23" s="109"/>
      <c r="D23" s="109"/>
      <c r="E23" s="109"/>
      <c r="F23" s="109"/>
      <c r="G23" s="109"/>
      <c r="H23" s="109"/>
      <c r="I23" s="109"/>
      <c r="J23" s="109"/>
      <c r="K23" s="10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9.5" customHeight="1">
      <c r="A24" s="110" t="s">
        <v>102</v>
      </c>
      <c r="B24" s="111"/>
      <c r="C24" s="112"/>
      <c r="D24" s="111"/>
      <c r="E24" s="112"/>
      <c r="F24" s="111"/>
      <c r="G24" s="112"/>
      <c r="H24" s="111"/>
      <c r="I24" s="112"/>
      <c r="J24" s="116">
        <f t="shared" ref="J24:J25" si="2">H24+D24+B24+F24</f>
        <v>0</v>
      </c>
      <c r="K24" s="114"/>
      <c r="L24" s="11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9.5" customHeight="1">
      <c r="A25" s="110" t="s">
        <v>106</v>
      </c>
      <c r="B25" s="111"/>
      <c r="C25" s="112"/>
      <c r="D25" s="111"/>
      <c r="E25" s="112"/>
      <c r="F25" s="111"/>
      <c r="G25" s="112"/>
      <c r="H25" s="111"/>
      <c r="I25" s="112"/>
      <c r="J25" s="116">
        <f t="shared" si="2"/>
        <v>0</v>
      </c>
      <c r="K25" s="114"/>
      <c r="L25" s="11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7.25" customHeight="1">
      <c r="A26" s="134" t="s">
        <v>108</v>
      </c>
      <c r="B26" s="137">
        <f>SUM(B24:B25)</f>
        <v>0</v>
      </c>
      <c r="C26" s="138"/>
      <c r="D26" s="137">
        <f>SUM(D24:D25)</f>
        <v>0</v>
      </c>
      <c r="E26" s="112"/>
      <c r="F26" s="137">
        <f>SUM(F24:F25)</f>
        <v>0</v>
      </c>
      <c r="G26" s="112"/>
      <c r="H26" s="137">
        <f>SUM(H24:H25)</f>
        <v>0</v>
      </c>
      <c r="I26" s="112"/>
      <c r="J26" s="137">
        <f>SUM(J24:J25)</f>
        <v>0</v>
      </c>
      <c r="K26" s="114"/>
      <c r="L26" s="137">
        <f>SUM(L24:L25)</f>
        <v>0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8.25" customHeight="1">
      <c r="A27" s="159"/>
      <c r="B27" s="112"/>
      <c r="C27" s="114"/>
      <c r="D27" s="112"/>
      <c r="E27" s="114"/>
      <c r="F27" s="112"/>
      <c r="G27" s="114"/>
      <c r="H27" s="112"/>
      <c r="I27" s="114"/>
      <c r="J27" s="120" t="str">
        <f>IF(B26+D26+F26+H26-J26=0," ","error")</f>
        <v> </v>
      </c>
      <c r="K27" s="114"/>
      <c r="L27" s="120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9.5" customHeight="1">
      <c r="A28" s="134" t="s">
        <v>110</v>
      </c>
      <c r="B28" s="164">
        <f>B26+B21</f>
        <v>0</v>
      </c>
      <c r="C28" s="114"/>
      <c r="D28" s="164">
        <f>D26+D21</f>
        <v>0</v>
      </c>
      <c r="E28" s="114"/>
      <c r="F28" s="164">
        <f>F26+F21</f>
        <v>0</v>
      </c>
      <c r="G28" s="114"/>
      <c r="H28" s="164">
        <f>H26+H21</f>
        <v>0</v>
      </c>
      <c r="I28" s="114"/>
      <c r="J28" s="164">
        <f>J26+J21</f>
        <v>0</v>
      </c>
      <c r="K28" s="114"/>
      <c r="L28" s="164">
        <f>L26+L21</f>
        <v>0</v>
      </c>
      <c r="M28" s="1" t="s">
        <v>112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6.5" customHeight="1">
      <c r="A29" s="1"/>
      <c r="B29" s="71"/>
      <c r="C29" s="71"/>
      <c r="D29" s="71"/>
      <c r="E29" s="71"/>
      <c r="F29" s="71"/>
      <c r="G29" s="71"/>
      <c r="H29" s="71"/>
      <c r="I29" s="71"/>
      <c r="J29" s="149" t="str">
        <f>IF(B28+D28+H28-J28=0," ","error")</f>
        <v> </v>
      </c>
      <c r="K29" s="71"/>
      <c r="L29" s="7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8.0" customHeight="1">
      <c r="A30" s="166" t="s">
        <v>115</v>
      </c>
      <c r="B30" s="167"/>
      <c r="C30" s="168"/>
      <c r="D30" s="168"/>
      <c r="E30" s="168"/>
      <c r="F30" s="168"/>
      <c r="G30" s="168"/>
      <c r="H30" s="168"/>
      <c r="I30" s="168"/>
      <c r="J30" s="168"/>
      <c r="K30" s="168"/>
      <c r="L30" s="168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9.5" customHeight="1">
      <c r="A31" s="61" t="s">
        <v>117</v>
      </c>
      <c r="B31" s="111"/>
      <c r="C31" s="112"/>
      <c r="D31" s="111"/>
      <c r="E31" s="112"/>
      <c r="F31" s="111"/>
      <c r="G31" s="112"/>
      <c r="H31" s="111"/>
      <c r="I31" s="112"/>
      <c r="J31" s="116">
        <f t="shared" ref="J31:J41" si="3">H31+D31+B31+F31</f>
        <v>0</v>
      </c>
      <c r="K31" s="120"/>
      <c r="L31" s="11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9.5" customHeight="1">
      <c r="A32" s="61" t="s">
        <v>118</v>
      </c>
      <c r="B32" s="111"/>
      <c r="C32" s="112"/>
      <c r="D32" s="111"/>
      <c r="E32" s="112"/>
      <c r="F32" s="111"/>
      <c r="G32" s="112"/>
      <c r="H32" s="111"/>
      <c r="I32" s="112"/>
      <c r="J32" s="116">
        <f t="shared" si="3"/>
        <v>0</v>
      </c>
      <c r="K32" s="120"/>
      <c r="L32" s="111"/>
      <c r="M32" s="1" t="s">
        <v>119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9.5" customHeight="1">
      <c r="A33" s="61" t="s">
        <v>120</v>
      </c>
      <c r="B33" s="111"/>
      <c r="C33" s="112"/>
      <c r="D33" s="111"/>
      <c r="E33" s="112"/>
      <c r="F33" s="111"/>
      <c r="G33" s="112"/>
      <c r="H33" s="111"/>
      <c r="I33" s="112"/>
      <c r="J33" s="116">
        <f t="shared" si="3"/>
        <v>0</v>
      </c>
      <c r="K33" s="120"/>
      <c r="L33" s="11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61" t="s">
        <v>121</v>
      </c>
      <c r="B34" s="111"/>
      <c r="C34" s="112"/>
      <c r="D34" s="111"/>
      <c r="E34" s="112"/>
      <c r="F34" s="111"/>
      <c r="G34" s="112"/>
      <c r="H34" s="111"/>
      <c r="I34" s="112"/>
      <c r="J34" s="116">
        <f t="shared" si="3"/>
        <v>0</v>
      </c>
      <c r="K34" s="120"/>
      <c r="L34" s="11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9.5" customHeight="1">
      <c r="A35" s="61" t="s">
        <v>123</v>
      </c>
      <c r="B35" s="111"/>
      <c r="C35" s="112"/>
      <c r="D35" s="111"/>
      <c r="E35" s="112"/>
      <c r="F35" s="111"/>
      <c r="G35" s="112"/>
      <c r="H35" s="111"/>
      <c r="I35" s="112"/>
      <c r="J35" s="116">
        <f t="shared" si="3"/>
        <v>0</v>
      </c>
      <c r="K35" s="120"/>
      <c r="L35" s="11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9.5" customHeight="1">
      <c r="A36" s="61" t="s">
        <v>124</v>
      </c>
      <c r="B36" s="111"/>
      <c r="C36" s="112"/>
      <c r="D36" s="111"/>
      <c r="E36" s="112"/>
      <c r="F36" s="111"/>
      <c r="G36" s="112"/>
      <c r="H36" s="111"/>
      <c r="I36" s="112"/>
      <c r="J36" s="116">
        <f t="shared" si="3"/>
        <v>0</v>
      </c>
      <c r="K36" s="120"/>
      <c r="L36" s="111"/>
      <c r="M36" s="1" t="s">
        <v>125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9.5" customHeight="1">
      <c r="A37" s="175" t="s">
        <v>126</v>
      </c>
      <c r="B37" s="111"/>
      <c r="C37" s="112"/>
      <c r="D37" s="111"/>
      <c r="E37" s="112"/>
      <c r="F37" s="111"/>
      <c r="G37" s="112"/>
      <c r="H37" s="111"/>
      <c r="I37" s="112"/>
      <c r="J37" s="116">
        <f t="shared" si="3"/>
        <v>0</v>
      </c>
      <c r="K37" s="120"/>
      <c r="L37" s="11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9.5" customHeight="1">
      <c r="A38" s="175" t="s">
        <v>128</v>
      </c>
      <c r="B38" s="111"/>
      <c r="C38" s="112"/>
      <c r="D38" s="111"/>
      <c r="E38" s="112"/>
      <c r="F38" s="111"/>
      <c r="G38" s="112"/>
      <c r="H38" s="111"/>
      <c r="I38" s="112"/>
      <c r="J38" s="116">
        <f t="shared" si="3"/>
        <v>0</v>
      </c>
      <c r="K38" s="120"/>
      <c r="L38" s="11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9.5" customHeight="1">
      <c r="A39" s="175" t="s">
        <v>130</v>
      </c>
      <c r="B39" s="111"/>
      <c r="C39" s="112"/>
      <c r="D39" s="111"/>
      <c r="E39" s="112"/>
      <c r="F39" s="111"/>
      <c r="G39" s="112"/>
      <c r="H39" s="111"/>
      <c r="I39" s="112"/>
      <c r="J39" s="116">
        <f t="shared" si="3"/>
        <v>0</v>
      </c>
      <c r="K39" s="120"/>
      <c r="L39" s="11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9.5" customHeight="1">
      <c r="A40" s="175" t="s">
        <v>131</v>
      </c>
      <c r="B40" s="111"/>
      <c r="C40" s="112"/>
      <c r="D40" s="111"/>
      <c r="E40" s="112"/>
      <c r="F40" s="111"/>
      <c r="G40" s="112"/>
      <c r="H40" s="111"/>
      <c r="I40" s="112"/>
      <c r="J40" s="116">
        <f t="shared" si="3"/>
        <v>0</v>
      </c>
      <c r="K40" s="120"/>
      <c r="L40" s="11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9.5" customHeight="1">
      <c r="A41" s="61"/>
      <c r="B41" s="177"/>
      <c r="C41" s="112"/>
      <c r="D41" s="177"/>
      <c r="E41" s="112"/>
      <c r="F41" s="177"/>
      <c r="G41" s="112"/>
      <c r="H41" s="177"/>
      <c r="I41" s="112"/>
      <c r="J41" s="116">
        <f t="shared" si="3"/>
        <v>0</v>
      </c>
      <c r="K41" s="120"/>
      <c r="L41" s="17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9.5" customHeight="1">
      <c r="A42" s="178" t="s">
        <v>132</v>
      </c>
      <c r="B42" s="137">
        <f>SUM(B31:B41)</f>
        <v>0</v>
      </c>
      <c r="C42" s="180"/>
      <c r="D42" s="137">
        <f>SUM(D31:D41)</f>
        <v>0</v>
      </c>
      <c r="E42" s="112"/>
      <c r="F42" s="137">
        <f>SUM(F31:F41)</f>
        <v>0</v>
      </c>
      <c r="G42" s="112"/>
      <c r="H42" s="137">
        <f>SUM(H31:H41)</f>
        <v>0</v>
      </c>
      <c r="I42" s="112"/>
      <c r="J42" s="137">
        <f>SUM(J31:J41)</f>
        <v>0</v>
      </c>
      <c r="K42" s="120"/>
      <c r="L42" s="137">
        <f>SUM(L31:L41)</f>
        <v>0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7.25" customHeight="1">
      <c r="A43" s="186"/>
      <c r="B43" s="149"/>
      <c r="C43" s="149"/>
      <c r="D43" s="188"/>
      <c r="E43" s="149"/>
      <c r="F43" s="149"/>
      <c r="G43" s="149"/>
      <c r="H43" s="149"/>
      <c r="I43" s="149"/>
      <c r="J43" s="149" t="str">
        <f>IF(B42+D42+F42+H42-J42=0," ","error")</f>
        <v> </v>
      </c>
      <c r="K43" s="149"/>
      <c r="L43" s="149"/>
      <c r="M43" s="186"/>
      <c r="N43" s="186"/>
      <c r="O43" s="186"/>
      <c r="P43" s="186"/>
      <c r="Q43" s="186"/>
      <c r="R43" s="186"/>
      <c r="S43" s="186"/>
      <c r="T43" s="186"/>
      <c r="U43" s="186"/>
      <c r="V43" s="186"/>
      <c r="W43" s="186"/>
      <c r="X43" s="186"/>
      <c r="Y43" s="186"/>
      <c r="Z43" s="186"/>
    </row>
    <row r="44" ht="12.75" customHeight="1">
      <c r="A44" s="151" t="s">
        <v>137</v>
      </c>
      <c r="B44" s="152"/>
      <c r="C44" s="109"/>
      <c r="D44" s="109"/>
      <c r="E44" s="109"/>
      <c r="F44" s="109"/>
      <c r="G44" s="109"/>
      <c r="H44" s="109"/>
      <c r="I44" s="109"/>
      <c r="J44" s="109"/>
      <c r="K44" s="109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9.5" customHeight="1">
      <c r="A45" s="61" t="s">
        <v>138</v>
      </c>
      <c r="B45" s="111"/>
      <c r="C45" s="112"/>
      <c r="D45" s="111"/>
      <c r="E45" s="112"/>
      <c r="F45" s="111"/>
      <c r="G45" s="112"/>
      <c r="H45" s="111"/>
      <c r="I45" s="112"/>
      <c r="J45" s="116">
        <f t="shared" ref="J45:J46" si="4">H45+D45+F45+B45</f>
        <v>0</v>
      </c>
      <c r="K45" s="120"/>
      <c r="L45" s="111"/>
      <c r="M45" s="1" t="s">
        <v>139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9.5" customHeight="1">
      <c r="A46" s="61" t="s">
        <v>140</v>
      </c>
      <c r="B46" s="177"/>
      <c r="C46" s="112"/>
      <c r="D46" s="177"/>
      <c r="E46" s="112"/>
      <c r="F46" s="177"/>
      <c r="G46" s="112"/>
      <c r="H46" s="177"/>
      <c r="I46" s="112"/>
      <c r="J46" s="116">
        <f t="shared" si="4"/>
        <v>0</v>
      </c>
      <c r="K46" s="120"/>
      <c r="L46" s="17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9.5" customHeight="1">
      <c r="A47" s="178" t="s">
        <v>141</v>
      </c>
      <c r="B47" s="137">
        <f>SUM(B45:B46)</f>
        <v>0</v>
      </c>
      <c r="C47" s="180"/>
      <c r="D47" s="137">
        <f>SUM(D45:D46)</f>
        <v>0</v>
      </c>
      <c r="E47" s="112"/>
      <c r="F47" s="137">
        <f>SUM(F45:F46)</f>
        <v>0</v>
      </c>
      <c r="G47" s="112"/>
      <c r="H47" s="137">
        <f>SUM(H45:H46)</f>
        <v>0</v>
      </c>
      <c r="I47" s="112"/>
      <c r="J47" s="137">
        <f>SUM(J45:J46)</f>
        <v>0</v>
      </c>
      <c r="K47" s="120"/>
      <c r="L47" s="137">
        <f>SUM(L45:L46)</f>
        <v>0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3.5" customHeight="1">
      <c r="A48" s="1"/>
      <c r="B48" s="196"/>
      <c r="C48" s="71"/>
      <c r="D48" s="196"/>
      <c r="E48" s="71"/>
      <c r="F48" s="71"/>
      <c r="G48" s="71"/>
      <c r="H48" s="196"/>
      <c r="I48" s="71"/>
      <c r="J48" s="149" t="str">
        <f>IF(B47+D47+F47+H47-J47=0," ","error")</f>
        <v> </v>
      </c>
      <c r="K48" s="71"/>
      <c r="L48" s="7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9.5" customHeight="1">
      <c r="A49" s="199" t="s">
        <v>143</v>
      </c>
      <c r="B49" s="200">
        <f>+B47+B42</f>
        <v>0</v>
      </c>
      <c r="C49" s="114"/>
      <c r="D49" s="200">
        <f>+D47+D42</f>
        <v>0</v>
      </c>
      <c r="E49" s="114"/>
      <c r="F49" s="200">
        <f>+F47+F42</f>
        <v>0</v>
      </c>
      <c r="G49" s="114"/>
      <c r="H49" s="200">
        <f>+H47+H42</f>
        <v>0</v>
      </c>
      <c r="I49" s="114"/>
      <c r="J49" s="200">
        <f>+J47+J42</f>
        <v>0</v>
      </c>
      <c r="K49" s="114"/>
      <c r="L49" s="200">
        <f>+L47+L42</f>
        <v>0</v>
      </c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ht="12.75" customHeight="1">
      <c r="A50" s="1"/>
      <c r="B50" s="202"/>
      <c r="C50" s="202"/>
      <c r="D50" s="202"/>
      <c r="E50" s="202"/>
      <c r="F50" s="202"/>
      <c r="G50" s="202"/>
      <c r="H50" s="202"/>
      <c r="I50" s="202"/>
      <c r="J50" s="149" t="str">
        <f>IF(B49+D49+F49+H49-J49=0," ","error")</f>
        <v> </v>
      </c>
      <c r="K50" s="174"/>
      <c r="L50" s="7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9.5" customHeight="1">
      <c r="A51" s="204" t="s">
        <v>144</v>
      </c>
      <c r="B51" s="205">
        <f>+B28-B49</f>
        <v>0</v>
      </c>
      <c r="C51" s="206"/>
      <c r="D51" s="205">
        <f>+D28-D49</f>
        <v>0</v>
      </c>
      <c r="E51" s="206"/>
      <c r="F51" s="205">
        <f>+F28-F49</f>
        <v>0</v>
      </c>
      <c r="G51" s="206"/>
      <c r="H51" s="205">
        <f>+H28-H49</f>
        <v>0</v>
      </c>
      <c r="I51" s="206"/>
      <c r="J51" s="208">
        <f>IF((B51+D51+F51+H51)=(+J28-J49),H51+F51+D51+B51,"Cross Add Error")</f>
        <v>0</v>
      </c>
      <c r="K51" s="171"/>
      <c r="L51" s="205">
        <f>+L28-L49</f>
        <v>0</v>
      </c>
      <c r="M51" s="209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4.25" customHeight="1">
      <c r="A52" s="204"/>
      <c r="B52" s="210"/>
      <c r="C52" s="206"/>
      <c r="D52" s="210"/>
      <c r="E52" s="206"/>
      <c r="F52" s="210"/>
      <c r="G52" s="206"/>
      <c r="H52" s="210"/>
      <c r="I52" s="206"/>
      <c r="J52" s="210"/>
      <c r="K52" s="171"/>
      <c r="L52" s="210"/>
      <c r="M52" s="209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9.5" customHeight="1">
      <c r="A53" s="211" t="s">
        <v>145</v>
      </c>
      <c r="B53" s="212"/>
      <c r="C53" s="206"/>
      <c r="D53" s="212"/>
      <c r="E53" s="206"/>
      <c r="F53" s="212"/>
      <c r="G53" s="206"/>
      <c r="H53" s="212"/>
      <c r="I53" s="206"/>
      <c r="J53" s="214">
        <f>IF(H53+F53+D53+B53=0,0,"Transfer error")</f>
        <v>0</v>
      </c>
      <c r="K53" s="171"/>
      <c r="L53" s="212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4.25" customHeight="1">
      <c r="A54" s="215"/>
      <c r="B54" s="210"/>
      <c r="C54" s="206"/>
      <c r="D54" s="210"/>
      <c r="E54" s="206"/>
      <c r="F54" s="210"/>
      <c r="G54" s="206"/>
      <c r="H54" s="210"/>
      <c r="I54" s="206"/>
      <c r="J54" s="216"/>
      <c r="K54" s="171"/>
      <c r="L54" s="210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29.25" customHeight="1">
      <c r="A55" s="178" t="s">
        <v>146</v>
      </c>
      <c r="B55" s="217">
        <f>+B51+B53</f>
        <v>0</v>
      </c>
      <c r="C55" s="206"/>
      <c r="D55" s="217">
        <f>+D51+D53</f>
        <v>0</v>
      </c>
      <c r="E55" s="206"/>
      <c r="F55" s="217">
        <f>+F51+F53</f>
        <v>0</v>
      </c>
      <c r="G55" s="206"/>
      <c r="H55" s="217">
        <f>+H51+H53</f>
        <v>0</v>
      </c>
      <c r="I55" s="206"/>
      <c r="J55" s="217">
        <f>+J51+J53</f>
        <v>0</v>
      </c>
      <c r="K55" s="171"/>
      <c r="L55" s="217">
        <f>+L51+L53</f>
        <v>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71"/>
      <c r="C56" s="1"/>
      <c r="D56" s="1"/>
      <c r="E56" s="1"/>
      <c r="F56" s="1"/>
      <c r="G56" s="1"/>
      <c r="H56" s="1"/>
      <c r="I56" s="1"/>
      <c r="J56" s="149" t="str">
        <f>IF(B55+D55+H55-J55=0," ","error")</f>
        <v> 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7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7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7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7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7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7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7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7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7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7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7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7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7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7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7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7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7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7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7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7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7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7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7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7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7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7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7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7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7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7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7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7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7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7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7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7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7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7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7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7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7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7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7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7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7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7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7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7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7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7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7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7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7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7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7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7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7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7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7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7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7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7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7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7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7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7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7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7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7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7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7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7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7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7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7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7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7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7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7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7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7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7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7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7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7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7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7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7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7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7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7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7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7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7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7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7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7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7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7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7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7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7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7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7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7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7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7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7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7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7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7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7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7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7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7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7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7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7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7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7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7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7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7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7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7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7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7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7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7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7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7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7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7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7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7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7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7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7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7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7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7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7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7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7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7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7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7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7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7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7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7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7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7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7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7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7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7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7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7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7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7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7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7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7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7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7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7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7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7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7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7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7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7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7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7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7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7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7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7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7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7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7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7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7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7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7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7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7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7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7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7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7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7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7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7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7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7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7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7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7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7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7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7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7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7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7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7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7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7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7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7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7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7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7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7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7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7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7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7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7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7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7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7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7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7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7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7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7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7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7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7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7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7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7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7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7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7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7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7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7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7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7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7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7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7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7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7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7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7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7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7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7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7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7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7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7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7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7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7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7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7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7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7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7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7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7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7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7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7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7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7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7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7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7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7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7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7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7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7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7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7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7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7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7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7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7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7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7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7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7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7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7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7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7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7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7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7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7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7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7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7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7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7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7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7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7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7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7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7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7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7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7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7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7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7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7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7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7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7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7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7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7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7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7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7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7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7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7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7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7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7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7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7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7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7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7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7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7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7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7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7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7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7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7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7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7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7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7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7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7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7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7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7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7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7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7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7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7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7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7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7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7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7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7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7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7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7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7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7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7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7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7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7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7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7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7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7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7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7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7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7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7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7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7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7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7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7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7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7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7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7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7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7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7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7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7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7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7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7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7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7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7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7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7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7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7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7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7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7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7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7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7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7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7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7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7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7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7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7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7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7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7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7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7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7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7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7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7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7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7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7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7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7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7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7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7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7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7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7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7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7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7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7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7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7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7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7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7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7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7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7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7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7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7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7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7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7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7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7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7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7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7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7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7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7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7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7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7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7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7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7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7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7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7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7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7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7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7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7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7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7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7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7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7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7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7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7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7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7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7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7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7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7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7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7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7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7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7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7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7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7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7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7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7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7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7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7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7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7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7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7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7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7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7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7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7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7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7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7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7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7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7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7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7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7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7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7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7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7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7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7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7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7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7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7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7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7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7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7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7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7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7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7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7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7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7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7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7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7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7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7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7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7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7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7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7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7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7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7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7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7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7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7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7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7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7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7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7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7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7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7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7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7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7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7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7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7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7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7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7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7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7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7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7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7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7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7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7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7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7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7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7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7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7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7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7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7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7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7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7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7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7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7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7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7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7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7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7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7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7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7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7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7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7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7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7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7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7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7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7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7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7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7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7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7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7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7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7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7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7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7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7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7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7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7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7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7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7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7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7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7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7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7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7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7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7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7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7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7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7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7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7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7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7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7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7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7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7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7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7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7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7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7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7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7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7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7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7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7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7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7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7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7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7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7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7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7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7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7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7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7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7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7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7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7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7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7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7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7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7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7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7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7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7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7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7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7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7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7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7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7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7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7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7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7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7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7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7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7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7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7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7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7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7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7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7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7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7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7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7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7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7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7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7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7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7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7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7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7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7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7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7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7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7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7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7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7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7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7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7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7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7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7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7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7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7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7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7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7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7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7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7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7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7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7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7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7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7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7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7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7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7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7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7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7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7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7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7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7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7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7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7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7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7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7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7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7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7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7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7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7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7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7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7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7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7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7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7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7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7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7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7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7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7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7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7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7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7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7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7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7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7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7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7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7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7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7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7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7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7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7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7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7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7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7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7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7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7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7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7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7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7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7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7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7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7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7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7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7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7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7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7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7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7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7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7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7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7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7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7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7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7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7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7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7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7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7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7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7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7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7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7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7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7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7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7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7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7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7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7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7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7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7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7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7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7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7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7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7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7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7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7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7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7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7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7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7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7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7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7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7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7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7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7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7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7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7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7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7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7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7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7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7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7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7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7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7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7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7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7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7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7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7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7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7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7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7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7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7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7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7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7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7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7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7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7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7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7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7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7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7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7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7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7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7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7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7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7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7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7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7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7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7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7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7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7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7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7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7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7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7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7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7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7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2">
    <mergeCell ref="D4:F4"/>
    <mergeCell ref="D5:F5"/>
    <mergeCell ref="G4:G6"/>
    <mergeCell ref="D6:F6"/>
    <mergeCell ref="A1:A6"/>
    <mergeCell ref="B1:J1"/>
    <mergeCell ref="B3:J3"/>
    <mergeCell ref="B4:B6"/>
    <mergeCell ref="C4:C6"/>
    <mergeCell ref="H4:J4"/>
    <mergeCell ref="H5:J5"/>
    <mergeCell ref="H6:J6"/>
  </mergeCells>
  <printOptions/>
  <pageMargins bottom="0.3937007874015748" footer="0.0" header="0.0" left="0.5511811023622047" right="0.5118110236220472" top="0.4724409448818898"/>
  <pageSetup paperSize="9" scale="65" orientation="portrait"/>
  <headerFooter>
    <oddHeader>&amp;LAPPENDIX 2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0"/>
  <cols>
    <col customWidth="1" min="1" max="1" width="28.88"/>
    <col customWidth="1" min="2" max="2" width="19.0"/>
    <col customWidth="1" min="3" max="3" width="3.88"/>
    <col customWidth="1" min="4" max="4" width="15.38"/>
    <col customWidth="1" min="5" max="5" width="1.63"/>
    <col customWidth="1" min="6" max="6" width="15.38"/>
    <col customWidth="1" min="7" max="7" width="1.38"/>
    <col customWidth="1" min="8" max="8" width="15.38"/>
    <col customWidth="1" min="9" max="9" width="1.63"/>
    <col customWidth="1" min="10" max="10" width="15.63"/>
    <col customWidth="1" min="11" max="11" width="1.63"/>
    <col customWidth="1" min="12" max="12" width="14.75"/>
    <col customWidth="1" min="13" max="13" width="1.63"/>
    <col customWidth="1" min="14" max="14" width="14.75"/>
    <col customWidth="1" min="15" max="15" width="1.63"/>
    <col customWidth="1" min="16" max="16" width="14.75"/>
    <col customWidth="1" min="17" max="26" width="8.63"/>
  </cols>
  <sheetData>
    <row r="1" ht="27.0" customHeight="1">
      <c r="A1" s="1"/>
      <c r="B1" s="2" t="str">
        <f>'R&amp;P Accounts'!B2</f>
        <v/>
      </c>
      <c r="M1" s="1"/>
      <c r="N1" s="2" t="str">
        <f>'R&amp;P Accounts'!L2</f>
        <v>SCO52112</v>
      </c>
      <c r="Q1" s="1"/>
      <c r="R1" s="1"/>
      <c r="S1" s="1"/>
      <c r="T1" s="1"/>
      <c r="U1" s="1"/>
      <c r="V1" s="1"/>
      <c r="W1" s="1"/>
      <c r="X1" s="1"/>
      <c r="Y1" s="1"/>
      <c r="Z1" s="1"/>
    </row>
    <row r="2" ht="26.25" customHeight="1">
      <c r="A2" s="5" t="s">
        <v>1</v>
      </c>
      <c r="B2" s="7"/>
      <c r="C2" s="9"/>
      <c r="D2" s="9"/>
      <c r="E2" s="9"/>
      <c r="F2" s="11"/>
      <c r="G2" s="12"/>
      <c r="H2" s="12"/>
      <c r="I2" s="14"/>
      <c r="J2" s="14"/>
      <c r="K2" s="14"/>
      <c r="L2" s="16"/>
      <c r="M2" s="14"/>
      <c r="N2" s="16"/>
      <c r="O2" s="14"/>
      <c r="P2" s="16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ht="40.5" customHeight="1">
      <c r="A3" s="18" t="s">
        <v>5</v>
      </c>
      <c r="B3" s="19" t="s">
        <v>6</v>
      </c>
      <c r="E3" s="22"/>
      <c r="F3" s="24" t="s">
        <v>7</v>
      </c>
      <c r="G3" s="25"/>
      <c r="H3" s="24" t="s">
        <v>8</v>
      </c>
      <c r="I3" s="26"/>
      <c r="J3" s="24" t="s">
        <v>10</v>
      </c>
      <c r="K3" s="26"/>
      <c r="L3" s="24" t="s">
        <v>11</v>
      </c>
      <c r="M3" s="26"/>
      <c r="N3" s="24" t="s">
        <v>12</v>
      </c>
      <c r="O3" s="26"/>
      <c r="P3" s="24" t="s">
        <v>13</v>
      </c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/>
      <c r="B4" s="29"/>
      <c r="E4" s="30"/>
      <c r="F4" s="31" t="s">
        <v>17</v>
      </c>
      <c r="G4" s="1"/>
      <c r="H4" s="31" t="s">
        <v>17</v>
      </c>
      <c r="I4" s="33"/>
      <c r="J4" s="31" t="s">
        <v>17</v>
      </c>
      <c r="K4" s="33"/>
      <c r="L4" s="31" t="s">
        <v>17</v>
      </c>
      <c r="M4" s="33"/>
      <c r="N4" s="31" t="s">
        <v>17</v>
      </c>
      <c r="O4" s="33"/>
      <c r="P4" s="31" t="s">
        <v>17</v>
      </c>
      <c r="Q4" s="1"/>
      <c r="R4" s="1"/>
      <c r="S4" s="1"/>
      <c r="T4" s="1"/>
      <c r="U4" s="1"/>
      <c r="V4" s="1"/>
      <c r="W4" s="1"/>
      <c r="X4" s="1"/>
      <c r="Y4" s="1"/>
      <c r="Z4" s="1"/>
    </row>
    <row r="5" ht="30.0" customHeight="1">
      <c r="A5" s="38" t="s">
        <v>19</v>
      </c>
      <c r="B5" s="42" t="s">
        <v>20</v>
      </c>
      <c r="C5" s="36"/>
      <c r="D5" s="39"/>
      <c r="E5" s="44"/>
      <c r="F5" s="45"/>
      <c r="G5" s="47"/>
      <c r="H5" s="45"/>
      <c r="I5" s="47"/>
      <c r="J5" s="45"/>
      <c r="K5" s="47"/>
      <c r="L5" s="45"/>
      <c r="M5" s="47"/>
      <c r="N5" s="55">
        <f t="shared" ref="N5:N9" si="1">F5+H5+J5+L5</f>
        <v>0</v>
      </c>
      <c r="O5" s="47"/>
      <c r="P5" s="45"/>
      <c r="Q5" s="1"/>
      <c r="R5" s="1"/>
      <c r="S5" s="1"/>
      <c r="T5" s="1"/>
      <c r="U5" s="1"/>
      <c r="V5" s="1"/>
      <c r="W5" s="1"/>
      <c r="X5" s="1"/>
      <c r="Y5" s="1"/>
      <c r="Z5" s="1"/>
    </row>
    <row r="6" ht="30.0" customHeight="1">
      <c r="A6" s="43"/>
      <c r="B6" s="42" t="s">
        <v>28</v>
      </c>
      <c r="C6" s="36"/>
      <c r="D6" s="39"/>
      <c r="E6" s="44"/>
      <c r="F6" s="45"/>
      <c r="G6" s="47"/>
      <c r="H6" s="45"/>
      <c r="I6" s="47"/>
      <c r="J6" s="45"/>
      <c r="K6" s="47"/>
      <c r="L6" s="45"/>
      <c r="M6" s="47"/>
      <c r="N6" s="55">
        <f t="shared" si="1"/>
        <v>0</v>
      </c>
      <c r="O6" s="47"/>
      <c r="P6" s="45"/>
      <c r="Q6" s="1"/>
      <c r="R6" s="1"/>
      <c r="S6" s="1"/>
      <c r="T6" s="1"/>
      <c r="U6" s="1"/>
      <c r="V6" s="1"/>
      <c r="W6" s="1"/>
      <c r="X6" s="1"/>
      <c r="Y6" s="1"/>
      <c r="Z6" s="1"/>
    </row>
    <row r="7" ht="26.25" customHeight="1">
      <c r="A7" s="43"/>
      <c r="B7" s="42"/>
      <c r="C7" s="36"/>
      <c r="D7" s="39"/>
      <c r="E7" s="44"/>
      <c r="F7" s="66"/>
      <c r="G7" s="47"/>
      <c r="H7" s="66"/>
      <c r="I7" s="47"/>
      <c r="J7" s="66"/>
      <c r="K7" s="47"/>
      <c r="L7" s="66"/>
      <c r="M7" s="47"/>
      <c r="N7" s="55">
        <f t="shared" si="1"/>
        <v>0</v>
      </c>
      <c r="O7" s="47"/>
      <c r="P7" s="66"/>
      <c r="Q7" s="1"/>
      <c r="R7" s="1"/>
      <c r="S7" s="1"/>
      <c r="T7" s="1"/>
      <c r="U7" s="1"/>
      <c r="V7" s="1"/>
      <c r="W7" s="1"/>
      <c r="X7" s="1"/>
      <c r="Y7" s="1"/>
      <c r="Z7" s="1"/>
    </row>
    <row r="8" ht="26.25" customHeight="1">
      <c r="A8" s="43"/>
      <c r="B8" s="42"/>
      <c r="C8" s="36"/>
      <c r="D8" s="39"/>
      <c r="E8" s="44"/>
      <c r="F8" s="74"/>
      <c r="G8" s="47"/>
      <c r="H8" s="74"/>
      <c r="I8" s="47"/>
      <c r="J8" s="74"/>
      <c r="K8" s="47"/>
      <c r="L8" s="74"/>
      <c r="M8" s="47"/>
      <c r="N8" s="76">
        <f t="shared" si="1"/>
        <v>0</v>
      </c>
      <c r="O8" s="47"/>
      <c r="P8" s="74"/>
      <c r="Q8" s="1"/>
      <c r="R8" s="1"/>
      <c r="S8" s="1"/>
      <c r="T8" s="1"/>
      <c r="U8" s="1"/>
      <c r="V8" s="1"/>
      <c r="W8" s="1"/>
      <c r="X8" s="1"/>
      <c r="Y8" s="1"/>
      <c r="Z8" s="1"/>
    </row>
    <row r="9" ht="30.0" customHeight="1">
      <c r="A9" s="1"/>
      <c r="B9" s="85" t="s">
        <v>35</v>
      </c>
      <c r="C9" s="35"/>
      <c r="D9" s="35"/>
      <c r="E9" s="87"/>
      <c r="F9" s="89">
        <f>SUM(F5:F8)</f>
        <v>0</v>
      </c>
      <c r="G9" s="91"/>
      <c r="H9" s="89">
        <f>SUM(H5:H8)</f>
        <v>0</v>
      </c>
      <c r="I9" s="93"/>
      <c r="J9" s="89">
        <f>SUM(J5:J8)</f>
        <v>0</v>
      </c>
      <c r="K9" s="93"/>
      <c r="L9" s="89">
        <f>SUM(L5:L8)</f>
        <v>0</v>
      </c>
      <c r="M9" s="93"/>
      <c r="N9" s="96">
        <f t="shared" si="1"/>
        <v>0</v>
      </c>
      <c r="O9" s="93"/>
      <c r="P9" s="89">
        <f>SUM(P5:P8)</f>
        <v>0</v>
      </c>
      <c r="Q9" s="1"/>
      <c r="R9" s="1"/>
      <c r="S9" s="1"/>
      <c r="T9" s="1"/>
      <c r="U9" s="1"/>
      <c r="V9" s="1"/>
      <c r="W9" s="1"/>
      <c r="X9" s="1"/>
      <c r="Y9" s="1"/>
      <c r="Z9" s="1"/>
    </row>
    <row r="10" ht="26.25" customHeight="1">
      <c r="A10" s="1"/>
      <c r="B10" s="102" t="s">
        <v>57</v>
      </c>
      <c r="E10" s="103"/>
      <c r="F10" s="108">
        <f>F6-'R&amp;P Accounts'!B55</f>
        <v>0</v>
      </c>
      <c r="G10" s="93"/>
      <c r="H10" s="108">
        <f>H6-'R&amp;P Accounts'!D55</f>
        <v>0</v>
      </c>
      <c r="I10" s="93"/>
      <c r="J10" s="108">
        <f>J6-'R&amp;P Accounts'!F55</f>
        <v>0</v>
      </c>
      <c r="K10" s="93"/>
      <c r="L10" s="108">
        <f>L6-'R&amp;P Accounts'!H55</f>
        <v>0</v>
      </c>
      <c r="N10" s="108">
        <f>N6-'R&amp;P Accounts'!J55</f>
        <v>0</v>
      </c>
      <c r="P10" s="108">
        <f>P6-'R&amp;P Accounts'!L55</f>
        <v>0</v>
      </c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/>
      <c r="B11" s="71"/>
      <c r="E11" s="117"/>
      <c r="F11" s="1"/>
      <c r="G11" s="33"/>
      <c r="H11" s="1"/>
      <c r="I11" s="33"/>
      <c r="J11" s="33"/>
      <c r="K11" s="33"/>
      <c r="L11" s="1"/>
      <c r="M11" s="33"/>
      <c r="N11" s="1"/>
      <c r="O11" s="33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30.75" customHeight="1">
      <c r="A12" s="1"/>
      <c r="B12" s="121" t="s">
        <v>77</v>
      </c>
      <c r="E12" s="122"/>
      <c r="F12" s="1"/>
      <c r="H12" s="123"/>
      <c r="J12" s="123" t="s">
        <v>79</v>
      </c>
      <c r="N12" s="123" t="s">
        <v>81</v>
      </c>
      <c r="P12" s="123" t="s">
        <v>82</v>
      </c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24"/>
      <c r="B13" s="126"/>
      <c r="C13" s="50"/>
      <c r="D13" s="50"/>
      <c r="E13" s="127"/>
      <c r="F13" s="128"/>
      <c r="G13" s="124"/>
      <c r="H13" s="128"/>
      <c r="I13" s="129"/>
      <c r="J13" s="129"/>
      <c r="K13" s="129"/>
      <c r="L13" s="124"/>
      <c r="M13" s="129"/>
      <c r="N13" s="31" t="s">
        <v>17</v>
      </c>
      <c r="O13" s="33"/>
      <c r="P13" s="31" t="s">
        <v>17</v>
      </c>
      <c r="Q13" s="124"/>
      <c r="R13" s="124"/>
      <c r="S13" s="124"/>
      <c r="T13" s="124"/>
      <c r="U13" s="124"/>
      <c r="V13" s="124"/>
      <c r="W13" s="124"/>
      <c r="X13" s="124"/>
      <c r="Y13" s="124"/>
      <c r="Z13" s="124"/>
    </row>
    <row r="14" ht="19.5" customHeight="1">
      <c r="A14" s="38" t="s">
        <v>90</v>
      </c>
      <c r="B14" s="59"/>
      <c r="C14" s="36"/>
      <c r="D14" s="39"/>
      <c r="E14" s="133"/>
      <c r="F14" s="1"/>
      <c r="G14" s="33"/>
      <c r="H14" s="1"/>
      <c r="I14" s="33"/>
      <c r="J14" s="135"/>
      <c r="K14" s="36"/>
      <c r="L14" s="39"/>
      <c r="M14" s="22"/>
      <c r="N14" s="136"/>
      <c r="O14" s="93"/>
      <c r="P14" s="136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9.5" customHeight="1">
      <c r="A15" s="43"/>
      <c r="B15" s="59"/>
      <c r="C15" s="36"/>
      <c r="D15" s="39"/>
      <c r="E15" s="133"/>
      <c r="F15" s="1"/>
      <c r="H15" s="123"/>
      <c r="I15" s="33"/>
      <c r="J15" s="135"/>
      <c r="K15" s="36"/>
      <c r="L15" s="39"/>
      <c r="M15" s="22"/>
      <c r="N15" s="136"/>
      <c r="O15" s="93"/>
      <c r="P15" s="136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9.5" customHeight="1">
      <c r="A16" s="43"/>
      <c r="B16" s="59"/>
      <c r="C16" s="36"/>
      <c r="D16" s="39"/>
      <c r="E16" s="133"/>
      <c r="F16" s="33"/>
      <c r="G16" s="33"/>
      <c r="H16" s="133"/>
      <c r="I16" s="33"/>
      <c r="J16" s="135"/>
      <c r="K16" s="36"/>
      <c r="L16" s="39"/>
      <c r="M16" s="22"/>
      <c r="N16" s="136"/>
      <c r="O16" s="93"/>
      <c r="P16" s="136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9.5" customHeight="1">
      <c r="A17" s="43"/>
      <c r="B17" s="59"/>
      <c r="C17" s="36"/>
      <c r="D17" s="39"/>
      <c r="E17" s="133"/>
      <c r="F17" s="33"/>
      <c r="G17" s="33"/>
      <c r="H17" s="133"/>
      <c r="I17" s="33"/>
      <c r="J17" s="135"/>
      <c r="K17" s="36"/>
      <c r="L17" s="39"/>
      <c r="M17" s="22"/>
      <c r="N17" s="136"/>
      <c r="O17" s="93"/>
      <c r="P17" s="136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9.5" customHeight="1">
      <c r="A18" s="43"/>
      <c r="B18" s="59"/>
      <c r="C18" s="36"/>
      <c r="D18" s="39"/>
      <c r="E18" s="133"/>
      <c r="F18" s="33"/>
      <c r="G18" s="33"/>
      <c r="H18" s="133"/>
      <c r="I18" s="33"/>
      <c r="J18" s="135"/>
      <c r="K18" s="36"/>
      <c r="L18" s="39"/>
      <c r="M18" s="22"/>
      <c r="N18" s="143"/>
      <c r="O18" s="93"/>
      <c r="P18" s="143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9.5" customHeight="1">
      <c r="A19" s="144"/>
      <c r="B19" s="145"/>
      <c r="C19" s="145"/>
      <c r="D19" s="145"/>
      <c r="E19" s="133"/>
      <c r="F19" s="33"/>
      <c r="G19" s="33"/>
      <c r="H19" s="133"/>
      <c r="I19" s="33"/>
      <c r="J19" s="1"/>
      <c r="K19" s="33"/>
      <c r="L19" s="146" t="s">
        <v>37</v>
      </c>
      <c r="M19" s="22"/>
      <c r="N19" s="148">
        <f>SUM(N14:N18)</f>
        <v>0</v>
      </c>
      <c r="O19" s="93"/>
      <c r="P19" s="148">
        <f>SUM(P14:P18)</f>
        <v>0</v>
      </c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/>
      <c r="B20" s="71"/>
      <c r="E20" s="33"/>
      <c r="F20" s="1"/>
      <c r="G20" s="33"/>
      <c r="H20" s="1"/>
      <c r="I20" s="33"/>
      <c r="J20" s="33"/>
      <c r="K20" s="33"/>
      <c r="L20" s="31"/>
      <c r="M20" s="33"/>
      <c r="N20" s="31"/>
      <c r="O20" s="33"/>
      <c r="P20" s="3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27.0" customHeight="1">
      <c r="A21" s="1"/>
      <c r="B21" s="121" t="s">
        <v>77</v>
      </c>
      <c r="E21" s="154"/>
      <c r="F21" s="1"/>
      <c r="G21" s="33"/>
      <c r="H21" s="123" t="s">
        <v>79</v>
      </c>
      <c r="K21" s="33"/>
      <c r="L21" s="123" t="s">
        <v>103</v>
      </c>
      <c r="M21" s="33"/>
      <c r="N21" s="123" t="s">
        <v>104</v>
      </c>
      <c r="O21" s="33"/>
      <c r="P21" s="123" t="s">
        <v>82</v>
      </c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24"/>
      <c r="B22" s="126"/>
      <c r="C22" s="50"/>
      <c r="D22" s="50"/>
      <c r="E22" s="127"/>
      <c r="F22" s="124"/>
      <c r="G22" s="124"/>
      <c r="H22" s="124"/>
      <c r="I22" s="129"/>
      <c r="J22" s="128"/>
      <c r="K22" s="129"/>
      <c r="L22" s="31" t="s">
        <v>17</v>
      </c>
      <c r="M22" s="33"/>
      <c r="N22" s="31" t="s">
        <v>17</v>
      </c>
      <c r="O22" s="33"/>
      <c r="P22" s="31" t="s">
        <v>17</v>
      </c>
      <c r="Q22" s="124"/>
      <c r="R22" s="124"/>
      <c r="S22" s="124"/>
      <c r="T22" s="124"/>
      <c r="U22" s="124"/>
      <c r="V22" s="124"/>
      <c r="W22" s="124"/>
      <c r="X22" s="124"/>
      <c r="Y22" s="124"/>
      <c r="Z22" s="124"/>
    </row>
    <row r="23" ht="19.5" customHeight="1">
      <c r="A23" s="38" t="s">
        <v>105</v>
      </c>
      <c r="B23" s="59"/>
      <c r="C23" s="36"/>
      <c r="D23" s="39"/>
      <c r="E23" s="133"/>
      <c r="F23" s="1"/>
      <c r="G23" s="33"/>
      <c r="H23" s="155"/>
      <c r="I23" s="36"/>
      <c r="J23" s="39"/>
      <c r="K23" s="22"/>
      <c r="L23" s="136"/>
      <c r="M23" s="93"/>
      <c r="N23" s="136"/>
      <c r="O23" s="93"/>
      <c r="P23" s="136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9.5" customHeight="1">
      <c r="A24" s="43"/>
      <c r="B24" s="59"/>
      <c r="C24" s="36"/>
      <c r="D24" s="39"/>
      <c r="E24" s="133"/>
      <c r="F24" s="1"/>
      <c r="G24" s="33"/>
      <c r="H24" s="155"/>
      <c r="I24" s="36"/>
      <c r="J24" s="39"/>
      <c r="K24" s="22"/>
      <c r="L24" s="136"/>
      <c r="M24" s="93"/>
      <c r="N24" s="136"/>
      <c r="O24" s="93"/>
      <c r="P24" s="136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9.5" customHeight="1">
      <c r="A25" s="43"/>
      <c r="B25" s="59"/>
      <c r="C25" s="36"/>
      <c r="D25" s="39"/>
      <c r="E25" s="133"/>
      <c r="F25" s="1"/>
      <c r="G25" s="33"/>
      <c r="H25" s="155"/>
      <c r="I25" s="36"/>
      <c r="J25" s="39"/>
      <c r="K25" s="22"/>
      <c r="L25" s="136"/>
      <c r="M25" s="93"/>
      <c r="N25" s="136"/>
      <c r="O25" s="93"/>
      <c r="P25" s="136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9.5" customHeight="1">
      <c r="A26" s="43"/>
      <c r="B26" s="59"/>
      <c r="C26" s="36"/>
      <c r="D26" s="39"/>
      <c r="E26" s="133"/>
      <c r="F26" s="1"/>
      <c r="G26" s="33"/>
      <c r="H26" s="155"/>
      <c r="I26" s="36"/>
      <c r="J26" s="39"/>
      <c r="K26" s="22"/>
      <c r="L26" s="136"/>
      <c r="M26" s="93"/>
      <c r="N26" s="136"/>
      <c r="O26" s="93"/>
      <c r="P26" s="136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9.5" customHeight="1">
      <c r="A27" s="43"/>
      <c r="B27" s="59"/>
      <c r="C27" s="36"/>
      <c r="D27" s="39"/>
      <c r="E27" s="133"/>
      <c r="F27" s="1"/>
      <c r="G27" s="33"/>
      <c r="H27" s="155"/>
      <c r="I27" s="36"/>
      <c r="J27" s="39"/>
      <c r="K27" s="22"/>
      <c r="L27" s="136"/>
      <c r="M27" s="93"/>
      <c r="N27" s="136"/>
      <c r="O27" s="93"/>
      <c r="P27" s="136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9.5" customHeight="1">
      <c r="A28" s="43"/>
      <c r="B28" s="59"/>
      <c r="C28" s="36"/>
      <c r="D28" s="39"/>
      <c r="E28" s="133"/>
      <c r="F28" s="1"/>
      <c r="G28" s="33"/>
      <c r="H28" s="155"/>
      <c r="I28" s="36"/>
      <c r="J28" s="39"/>
      <c r="K28" s="22"/>
      <c r="L28" s="136"/>
      <c r="M28" s="93"/>
      <c r="N28" s="136"/>
      <c r="O28" s="93"/>
      <c r="P28" s="136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9.5" customHeight="1">
      <c r="A29" s="43"/>
      <c r="B29" s="59"/>
      <c r="C29" s="36"/>
      <c r="D29" s="39"/>
      <c r="E29" s="133"/>
      <c r="F29" s="1"/>
      <c r="G29" s="33"/>
      <c r="H29" s="155"/>
      <c r="I29" s="36"/>
      <c r="J29" s="39"/>
      <c r="K29" s="22"/>
      <c r="L29" s="136"/>
      <c r="M29" s="93"/>
      <c r="N29" s="136"/>
      <c r="O29" s="93"/>
      <c r="P29" s="136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9.5" customHeight="1">
      <c r="A30" s="43"/>
      <c r="B30" s="59"/>
      <c r="C30" s="36"/>
      <c r="D30" s="39"/>
      <c r="E30" s="133"/>
      <c r="F30" s="1"/>
      <c r="G30" s="33"/>
      <c r="H30" s="155"/>
      <c r="I30" s="36"/>
      <c r="J30" s="39"/>
      <c r="K30" s="22"/>
      <c r="L30" s="136"/>
      <c r="M30" s="93"/>
      <c r="N30" s="136"/>
      <c r="O30" s="93"/>
      <c r="P30" s="136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9.5" customHeight="1">
      <c r="A31" s="43"/>
      <c r="B31" s="59"/>
      <c r="C31" s="36"/>
      <c r="D31" s="39"/>
      <c r="E31" s="133"/>
      <c r="F31" s="1"/>
      <c r="G31" s="33"/>
      <c r="H31" s="155"/>
      <c r="I31" s="36"/>
      <c r="J31" s="39"/>
      <c r="K31" s="22"/>
      <c r="L31" s="143"/>
      <c r="M31" s="93"/>
      <c r="N31" s="143"/>
      <c r="O31" s="93"/>
      <c r="P31" s="143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9.5" customHeight="1">
      <c r="A32" s="144"/>
      <c r="B32" s="145"/>
      <c r="C32" s="145"/>
      <c r="D32" s="145"/>
      <c r="E32" s="133"/>
      <c r="F32" s="1"/>
      <c r="G32" s="33"/>
      <c r="H32" s="1"/>
      <c r="I32" s="33"/>
      <c r="J32" s="24" t="s">
        <v>111</v>
      </c>
      <c r="K32" s="33"/>
      <c r="L32" s="148">
        <f>SUM(L23:L31)</f>
        <v>0</v>
      </c>
      <c r="M32" s="93"/>
      <c r="N32" s="148">
        <f>SUM(N23:N31)</f>
        <v>0</v>
      </c>
      <c r="O32" s="93"/>
      <c r="P32" s="148">
        <f>SUM(P23:P31)</f>
        <v>0</v>
      </c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0.5" customHeight="1">
      <c r="A33" s="1"/>
      <c r="B33" s="71"/>
      <c r="E33" s="30"/>
      <c r="F33" s="1"/>
      <c r="G33" s="30"/>
      <c r="H33" s="31"/>
      <c r="I33" s="33"/>
      <c r="J33" s="33"/>
      <c r="K33" s="33"/>
      <c r="L33" s="165"/>
      <c r="M33" s="33"/>
      <c r="N33" s="165"/>
      <c r="O33" s="141"/>
      <c r="P33" s="165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9.5" customHeight="1">
      <c r="A34" s="1"/>
      <c r="B34" s="121" t="s">
        <v>77</v>
      </c>
      <c r="F34" s="1"/>
      <c r="H34" s="31"/>
      <c r="J34" s="123" t="s">
        <v>113</v>
      </c>
      <c r="N34" s="123" t="s">
        <v>114</v>
      </c>
      <c r="P34" s="123" t="s">
        <v>82</v>
      </c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24"/>
      <c r="B35" s="126"/>
      <c r="C35" s="50"/>
      <c r="D35" s="50"/>
      <c r="E35" s="127"/>
      <c r="F35" s="1"/>
      <c r="G35" s="124"/>
      <c r="H35" s="128"/>
      <c r="I35" s="129"/>
      <c r="J35" s="129"/>
      <c r="K35" s="129"/>
      <c r="L35" s="124"/>
      <c r="M35" s="129"/>
      <c r="N35" s="31" t="s">
        <v>17</v>
      </c>
      <c r="O35" s="33"/>
      <c r="P35" s="31" t="s">
        <v>17</v>
      </c>
      <c r="Q35" s="124"/>
      <c r="R35" s="124"/>
      <c r="S35" s="124"/>
      <c r="T35" s="124"/>
      <c r="U35" s="124"/>
      <c r="V35" s="124"/>
      <c r="W35" s="124"/>
      <c r="X35" s="124"/>
      <c r="Y35" s="124"/>
      <c r="Z35" s="124"/>
    </row>
    <row r="36" ht="19.5" customHeight="1">
      <c r="A36" s="38" t="s">
        <v>116</v>
      </c>
      <c r="B36" s="59"/>
      <c r="C36" s="36"/>
      <c r="D36" s="39"/>
      <c r="E36" s="133"/>
      <c r="F36" s="1"/>
      <c r="G36" s="33"/>
      <c r="H36" s="31"/>
      <c r="I36" s="33"/>
      <c r="J36" s="169"/>
      <c r="K36" s="36"/>
      <c r="L36" s="39"/>
      <c r="M36" s="33"/>
      <c r="N36" s="170"/>
      <c r="O36" s="171"/>
      <c r="P36" s="170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9.5" customHeight="1">
      <c r="A37" s="43"/>
      <c r="B37" s="59"/>
      <c r="C37" s="36"/>
      <c r="D37" s="39"/>
      <c r="E37" s="133"/>
      <c r="F37" s="1"/>
      <c r="G37" s="33"/>
      <c r="H37" s="31"/>
      <c r="I37" s="33"/>
      <c r="J37" s="169"/>
      <c r="K37" s="36"/>
      <c r="L37" s="39"/>
      <c r="M37" s="33"/>
      <c r="N37" s="170"/>
      <c r="O37" s="171"/>
      <c r="P37" s="170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9.5" customHeight="1">
      <c r="A38" s="43"/>
      <c r="B38" s="59"/>
      <c r="C38" s="36"/>
      <c r="D38" s="39"/>
      <c r="E38" s="133"/>
      <c r="F38" s="1"/>
      <c r="G38" s="33"/>
      <c r="H38" s="31"/>
      <c r="I38" s="33"/>
      <c r="J38" s="169"/>
      <c r="K38" s="36"/>
      <c r="L38" s="39"/>
      <c r="M38" s="33"/>
      <c r="N38" s="170"/>
      <c r="O38" s="171"/>
      <c r="P38" s="170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9.5" customHeight="1">
      <c r="A39" s="43"/>
      <c r="B39" s="59"/>
      <c r="C39" s="36"/>
      <c r="D39" s="39"/>
      <c r="E39" s="133"/>
      <c r="F39" s="1"/>
      <c r="G39" s="33"/>
      <c r="H39" s="31"/>
      <c r="I39" s="33"/>
      <c r="J39" s="169"/>
      <c r="K39" s="36"/>
      <c r="L39" s="39"/>
      <c r="M39" s="33"/>
      <c r="N39" s="170"/>
      <c r="O39" s="171"/>
      <c r="P39" s="170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9.5" customHeight="1">
      <c r="A40" s="43"/>
      <c r="B40" s="59"/>
      <c r="C40" s="36"/>
      <c r="D40" s="39"/>
      <c r="E40" s="133"/>
      <c r="F40" s="1"/>
      <c r="G40" s="33"/>
      <c r="H40" s="31"/>
      <c r="I40" s="33"/>
      <c r="J40" s="169"/>
      <c r="K40" s="36"/>
      <c r="L40" s="39"/>
      <c r="M40" s="33"/>
      <c r="N40" s="172"/>
      <c r="O40" s="171"/>
      <c r="P40" s="172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9.5" customHeight="1">
      <c r="A41" s="144"/>
      <c r="B41" s="145"/>
      <c r="C41" s="145"/>
      <c r="D41" s="145"/>
      <c r="E41" s="133"/>
      <c r="F41" s="1"/>
      <c r="G41" s="33"/>
      <c r="H41" s="31"/>
      <c r="I41" s="33"/>
      <c r="J41" s="1"/>
      <c r="K41" s="33"/>
      <c r="L41" s="24" t="s">
        <v>111</v>
      </c>
      <c r="M41" s="33"/>
      <c r="N41" s="173">
        <f>SUM(N36:N40)</f>
        <v>0</v>
      </c>
      <c r="O41" s="171"/>
      <c r="P41" s="173">
        <f>SUM(P36:P40)</f>
        <v>0</v>
      </c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04"/>
      <c r="B42" s="174"/>
      <c r="C42" s="33"/>
      <c r="D42" s="33"/>
      <c r="E42" s="33"/>
      <c r="F42" s="33"/>
      <c r="G42" s="33"/>
      <c r="H42" s="33"/>
      <c r="I42" s="33"/>
      <c r="J42" s="33"/>
      <c r="K42" s="33"/>
      <c r="L42" s="1"/>
      <c r="M42" s="33"/>
      <c r="N42" s="1"/>
      <c r="O42" s="33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21" t="s">
        <v>77</v>
      </c>
      <c r="E43" s="33"/>
      <c r="F43" s="1"/>
      <c r="G43" s="33"/>
      <c r="H43" s="33"/>
      <c r="I43" s="33"/>
      <c r="J43" s="123" t="s">
        <v>113</v>
      </c>
      <c r="M43" s="33"/>
      <c r="N43" s="31" t="s">
        <v>127</v>
      </c>
      <c r="O43" s="33"/>
      <c r="P43" s="123" t="s">
        <v>82</v>
      </c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24"/>
      <c r="B44" s="126"/>
      <c r="C44" s="50"/>
      <c r="D44" s="50"/>
      <c r="E44" s="127"/>
      <c r="F44" s="128"/>
      <c r="G44" s="124"/>
      <c r="H44" s="128"/>
      <c r="I44" s="129"/>
      <c r="J44" s="129"/>
      <c r="K44" s="129"/>
      <c r="L44" s="128"/>
      <c r="M44" s="129"/>
      <c r="N44" s="31" t="s">
        <v>17</v>
      </c>
      <c r="O44" s="33"/>
      <c r="P44" s="31" t="s">
        <v>17</v>
      </c>
      <c r="Q44" s="124"/>
      <c r="R44" s="124"/>
      <c r="S44" s="124"/>
      <c r="T44" s="124"/>
      <c r="U44" s="124"/>
      <c r="V44" s="124"/>
      <c r="W44" s="124"/>
      <c r="X44" s="124"/>
      <c r="Y44" s="124"/>
      <c r="Z44" s="124"/>
    </row>
    <row r="45" ht="19.5" customHeight="1">
      <c r="A45" s="38" t="s">
        <v>129</v>
      </c>
      <c r="B45" s="59"/>
      <c r="C45" s="36"/>
      <c r="D45" s="39"/>
      <c r="E45" s="133"/>
      <c r="F45" s="1"/>
      <c r="G45" s="33"/>
      <c r="H45" s="33"/>
      <c r="I45" s="33"/>
      <c r="J45" s="169"/>
      <c r="K45" s="36"/>
      <c r="L45" s="39"/>
      <c r="M45" s="33"/>
      <c r="N45" s="176"/>
      <c r="O45" s="93"/>
      <c r="P45" s="176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9.5" customHeight="1">
      <c r="A46" s="43"/>
      <c r="B46" s="59"/>
      <c r="C46" s="36"/>
      <c r="D46" s="39"/>
      <c r="E46" s="133"/>
      <c r="F46" s="1"/>
      <c r="G46" s="33"/>
      <c r="H46" s="33"/>
      <c r="I46" s="33"/>
      <c r="J46" s="169"/>
      <c r="K46" s="36"/>
      <c r="L46" s="39"/>
      <c r="M46" s="33"/>
      <c r="N46" s="176"/>
      <c r="O46" s="93"/>
      <c r="P46" s="176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9.5" customHeight="1">
      <c r="A47" s="43"/>
      <c r="B47" s="59"/>
      <c r="C47" s="36"/>
      <c r="D47" s="39"/>
      <c r="E47" s="133"/>
      <c r="F47" s="1"/>
      <c r="G47" s="33"/>
      <c r="H47" s="33"/>
      <c r="I47" s="33"/>
      <c r="J47" s="169"/>
      <c r="K47" s="36"/>
      <c r="L47" s="39"/>
      <c r="M47" s="33"/>
      <c r="N47" s="179"/>
      <c r="O47" s="93"/>
      <c r="P47" s="179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9.5" customHeight="1">
      <c r="A48" s="144"/>
      <c r="B48" s="145"/>
      <c r="C48" s="145"/>
      <c r="D48" s="145"/>
      <c r="E48" s="133"/>
      <c r="F48" s="1"/>
      <c r="G48" s="33"/>
      <c r="H48" s="33"/>
      <c r="I48" s="33"/>
      <c r="J48" s="1"/>
      <c r="K48" s="33"/>
      <c r="L48" s="24" t="s">
        <v>111</v>
      </c>
      <c r="M48" s="33"/>
      <c r="N48" s="148">
        <f>SUM(N45:N47)</f>
        <v>0</v>
      </c>
      <c r="O48" s="93"/>
      <c r="P48" s="148">
        <f>SUM(P45:P47)</f>
        <v>0</v>
      </c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04"/>
      <c r="B49" s="174"/>
      <c r="C49" s="33"/>
      <c r="D49" s="33"/>
      <c r="E49" s="33"/>
      <c r="F49" s="33"/>
      <c r="G49" s="33"/>
      <c r="H49" s="33"/>
      <c r="I49" s="33"/>
      <c r="J49" s="33"/>
      <c r="K49" s="33"/>
      <c r="L49" s="1"/>
      <c r="M49" s="33"/>
      <c r="N49" s="1"/>
      <c r="O49" s="33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40.5" customHeight="1">
      <c r="A50" s="181" t="s">
        <v>133</v>
      </c>
      <c r="B50" s="182" t="s">
        <v>134</v>
      </c>
      <c r="G50" s="183"/>
      <c r="H50" s="185" t="s">
        <v>135</v>
      </c>
      <c r="I50" s="50"/>
      <c r="J50" s="50"/>
      <c r="K50" s="50"/>
      <c r="L50" s="50"/>
      <c r="M50" s="182"/>
      <c r="N50" s="182"/>
      <c r="O50" s="187"/>
      <c r="P50" s="189" t="s">
        <v>136</v>
      </c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33.75" customHeight="1">
      <c r="A51" s="93"/>
      <c r="B51" s="155"/>
      <c r="C51" s="36"/>
      <c r="D51" s="36"/>
      <c r="E51" s="36"/>
      <c r="F51" s="39"/>
      <c r="G51" s="190"/>
      <c r="H51" s="155"/>
      <c r="I51" s="36"/>
      <c r="J51" s="36"/>
      <c r="K51" s="36"/>
      <c r="L51" s="36"/>
      <c r="M51" s="36"/>
      <c r="N51" s="39"/>
      <c r="O51" s="1"/>
      <c r="P51" s="19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33.75" customHeight="1">
      <c r="A52" s="93"/>
      <c r="B52" s="192"/>
      <c r="C52" s="36"/>
      <c r="D52" s="36"/>
      <c r="E52" s="36"/>
      <c r="F52" s="39"/>
      <c r="G52" s="190"/>
      <c r="H52" s="193"/>
      <c r="I52" s="36"/>
      <c r="J52" s="36"/>
      <c r="K52" s="36"/>
      <c r="L52" s="36"/>
      <c r="M52" s="36"/>
      <c r="N52" s="39"/>
      <c r="O52" s="1"/>
      <c r="P52" s="194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71"/>
      <c r="C53" s="1"/>
      <c r="D53" s="1"/>
      <c r="E53" s="1"/>
      <c r="F53" s="190"/>
      <c r="G53" s="190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7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7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7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7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7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7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7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7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7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7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7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7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7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7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7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7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7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7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7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7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7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7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7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7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7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7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7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7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7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7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7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7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7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7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7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7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7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7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7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7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7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7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7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7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7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7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7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7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7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7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7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7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7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7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7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7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7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7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7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7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7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7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7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7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7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7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7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7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7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7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7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7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7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7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7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7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7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7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7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7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7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7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7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7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7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7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7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7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7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7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7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7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7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7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7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7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7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7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7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7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7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7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7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7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7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7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7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7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7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7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7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7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7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7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7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7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7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7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7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7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7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7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7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7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7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7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7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7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7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7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7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7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7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7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7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7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7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7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7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7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7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7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7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7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7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7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7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7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7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7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7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7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7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7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7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7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7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7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7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7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7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7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7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7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7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7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7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7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7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7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7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7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7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7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7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7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7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7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7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7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7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7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7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7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7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7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7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7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7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7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7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7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7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7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7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7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7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7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7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7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7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7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7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7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7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7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7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7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7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7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7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7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7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7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7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7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7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7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7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7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7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7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7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7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7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7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7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7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7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7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7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7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7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7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7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7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7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7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7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7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7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7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7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7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7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7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7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7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7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7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7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7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7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7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7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7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7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7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7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7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7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7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7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7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7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7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7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7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7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7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7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7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7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7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7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7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7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7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7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7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7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7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7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7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7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7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7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7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7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7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7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7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7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7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7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7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7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7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7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7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7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7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7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7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7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7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7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7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7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7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7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7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7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7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7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7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7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7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7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7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7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7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7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7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7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7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7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7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7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7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7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7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7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7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7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7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7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7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7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7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7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7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7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7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7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7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7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7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7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7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7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7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7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7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7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7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7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7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7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7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7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7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7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7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7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7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7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7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7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7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7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7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7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7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7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7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7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7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7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7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7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7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7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7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7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7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7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7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7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7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7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7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7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7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7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7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7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7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7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7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7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7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7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7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7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7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7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7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7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7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7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7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7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7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7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7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7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7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7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7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7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7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7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7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7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7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7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7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7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7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7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7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7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7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7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7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7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7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7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7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7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7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7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7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7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7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7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7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7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7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7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7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7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7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7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7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7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7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7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7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7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7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7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7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7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7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7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7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7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7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7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7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7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7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7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7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7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7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7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7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7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7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7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7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7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7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7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7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7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7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7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7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7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7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7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7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7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7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7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7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7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7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7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7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7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7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7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7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7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7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7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7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7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7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7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7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7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7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7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7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7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7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7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7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7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7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7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7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7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7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7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7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7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7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7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7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7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7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7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7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7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7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7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7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7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7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7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7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7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7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7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7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7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7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7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7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7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7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7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7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7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7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7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7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7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7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7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7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7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7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7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7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7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7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7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7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7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7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7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7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7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7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7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7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7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7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7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7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7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7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7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7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7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7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7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7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7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7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7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7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7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7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7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7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7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7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7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7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7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7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7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7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7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7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7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7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7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7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7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7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7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7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7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7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7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7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7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7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7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7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7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7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7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7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7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7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7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7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7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7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7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7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7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7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7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7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7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7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7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7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7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7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7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7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7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7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7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7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7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7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7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7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7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7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7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7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7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7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7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7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7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7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7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7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7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7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7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7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7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7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7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7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7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7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7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7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7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7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7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7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7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7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7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7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7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7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7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7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7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7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7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7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7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7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7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7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7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7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7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7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7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7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7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7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7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7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7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7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7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7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7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7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7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7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7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7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7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7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7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7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7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7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7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7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7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7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7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7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7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7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7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7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7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7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7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7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7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7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7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7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7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7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7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7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7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7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7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7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7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7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7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7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7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7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7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7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7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7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7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7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7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7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7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7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7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7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7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7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7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7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7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7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7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7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7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7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7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7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7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7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7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7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7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7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7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7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7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7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7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7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7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7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7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7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7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7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7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7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7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7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7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7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7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7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7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7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7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7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7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7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7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7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7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7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7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7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7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7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7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7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7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7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7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7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7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7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7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7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7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7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7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7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7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7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7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7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7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7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7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7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7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7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7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7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7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7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7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7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7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7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7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7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7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7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7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7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7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7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7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7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7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7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7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7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7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7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7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7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7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7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7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7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7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7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7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7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7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7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7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7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7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7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7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7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7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7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7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7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7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7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7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7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7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7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7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7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7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7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7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7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7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7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7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7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7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7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7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7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7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7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7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7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7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7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7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7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7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7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7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7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7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7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7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7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7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7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7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7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7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7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7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7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7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7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7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7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7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93">
    <mergeCell ref="B17:D17"/>
    <mergeCell ref="B23:D23"/>
    <mergeCell ref="B18:D18"/>
    <mergeCell ref="B20:D20"/>
    <mergeCell ref="B21:D21"/>
    <mergeCell ref="H21:J21"/>
    <mergeCell ref="B22:D22"/>
    <mergeCell ref="H23:J23"/>
    <mergeCell ref="H24:J24"/>
    <mergeCell ref="B30:D30"/>
    <mergeCell ref="B31:D31"/>
    <mergeCell ref="B33:D33"/>
    <mergeCell ref="E33:E34"/>
    <mergeCell ref="G33:G34"/>
    <mergeCell ref="I33:I34"/>
    <mergeCell ref="B34:D34"/>
    <mergeCell ref="B35:D35"/>
    <mergeCell ref="B13:D13"/>
    <mergeCell ref="A14:A18"/>
    <mergeCell ref="B14:D14"/>
    <mergeCell ref="G14:G15"/>
    <mergeCell ref="B15:D15"/>
    <mergeCell ref="B16:D16"/>
    <mergeCell ref="A23:A31"/>
    <mergeCell ref="B28:D28"/>
    <mergeCell ref="B29:D29"/>
    <mergeCell ref="A36:A40"/>
    <mergeCell ref="B36:D36"/>
    <mergeCell ref="B37:D37"/>
    <mergeCell ref="B38:D38"/>
    <mergeCell ref="B39:D39"/>
    <mergeCell ref="B50:F50"/>
    <mergeCell ref="B51:F51"/>
    <mergeCell ref="B52:F52"/>
    <mergeCell ref="B40:D40"/>
    <mergeCell ref="B43:D43"/>
    <mergeCell ref="B44:D44"/>
    <mergeCell ref="A45:A47"/>
    <mergeCell ref="B45:D45"/>
    <mergeCell ref="B46:D46"/>
    <mergeCell ref="B47:D47"/>
    <mergeCell ref="J40:L40"/>
    <mergeCell ref="J43:L43"/>
    <mergeCell ref="J45:L45"/>
    <mergeCell ref="J46:L46"/>
    <mergeCell ref="J47:L47"/>
    <mergeCell ref="H50:L50"/>
    <mergeCell ref="H51:N51"/>
    <mergeCell ref="H52:N52"/>
    <mergeCell ref="M33:M34"/>
    <mergeCell ref="O33:O34"/>
    <mergeCell ref="J34:L34"/>
    <mergeCell ref="J36:L36"/>
    <mergeCell ref="J37:L37"/>
    <mergeCell ref="J38:L38"/>
    <mergeCell ref="J39:L39"/>
    <mergeCell ref="B1:L1"/>
    <mergeCell ref="N1:P1"/>
    <mergeCell ref="F2:H2"/>
    <mergeCell ref="B3:D3"/>
    <mergeCell ref="B4:D4"/>
    <mergeCell ref="A5:A8"/>
    <mergeCell ref="B5:D5"/>
    <mergeCell ref="B6:D6"/>
    <mergeCell ref="B7:D7"/>
    <mergeCell ref="B9:D9"/>
    <mergeCell ref="B11:D11"/>
    <mergeCell ref="G11:G12"/>
    <mergeCell ref="I11:I12"/>
    <mergeCell ref="B12:D12"/>
    <mergeCell ref="J14:L14"/>
    <mergeCell ref="J15:L15"/>
    <mergeCell ref="J16:L16"/>
    <mergeCell ref="J17:L17"/>
    <mergeCell ref="J18:L18"/>
    <mergeCell ref="B8:D8"/>
    <mergeCell ref="M9:M10"/>
    <mergeCell ref="O9:O10"/>
    <mergeCell ref="B10:D10"/>
    <mergeCell ref="M11:M12"/>
    <mergeCell ref="O11:O12"/>
    <mergeCell ref="J12:L12"/>
    <mergeCell ref="B24:D24"/>
    <mergeCell ref="B25:D25"/>
    <mergeCell ref="B26:D26"/>
    <mergeCell ref="B27:D27"/>
    <mergeCell ref="H25:J25"/>
    <mergeCell ref="H26:J26"/>
    <mergeCell ref="H27:J27"/>
    <mergeCell ref="H28:J28"/>
    <mergeCell ref="H29:J29"/>
    <mergeCell ref="H30:J30"/>
    <mergeCell ref="H31:J31"/>
  </mergeCells>
  <printOptions/>
  <pageMargins bottom="0.4" footer="0.0" header="0.0" left="0.35433070866141736" right="0.31496062992125984" top="0.4724409448818898"/>
  <pageSetup paperSize="9" orientation="portrait"/>
  <headerFooter>
    <oddHeader>&amp;LAPPENDIX 2</oddHeader>
    <oddFooter>&amp;L&amp;F / &amp;A&amp;C&amp;P&amp;RDecember 2007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1.75"/>
    <col customWidth="1" min="2" max="2" width="15.38"/>
    <col customWidth="1" min="3" max="3" width="1.75"/>
    <col customWidth="1" min="4" max="4" width="15.38"/>
    <col customWidth="1" min="5" max="5" width="1.63"/>
    <col customWidth="1" min="6" max="6" width="15.38"/>
    <col customWidth="1" min="7" max="7" width="1.38"/>
    <col customWidth="1" min="8" max="8" width="15.38"/>
    <col customWidth="1" min="9" max="9" width="1.63"/>
    <col customWidth="1" min="10" max="11" width="14.75"/>
    <col customWidth="1" min="12" max="12" width="52.0"/>
    <col customWidth="1" min="13" max="26" width="8.63"/>
  </cols>
  <sheetData>
    <row r="1" ht="27.75" customHeight="1">
      <c r="A1" s="1"/>
      <c r="B1" s="2" t="str">
        <f>'R&amp;P Accounts'!B2</f>
        <v/>
      </c>
      <c r="K1" s="4" t="str">
        <f>'R&amp;P Accounts'!L2</f>
        <v>SCO52112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0.5" customHeight="1">
      <c r="A2" s="6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6.25" customHeight="1">
      <c r="A3" s="9" t="s">
        <v>2</v>
      </c>
      <c r="B3" s="7"/>
      <c r="C3" s="9"/>
      <c r="D3" s="9"/>
      <c r="E3" s="9"/>
      <c r="F3" s="9"/>
      <c r="G3" s="13"/>
      <c r="H3" s="12"/>
      <c r="I3" s="12"/>
      <c r="J3" s="12"/>
      <c r="K3" s="15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ht="15.0" customHeight="1">
      <c r="A4" s="6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9.5" customHeight="1">
      <c r="A5" s="27" t="s">
        <v>14</v>
      </c>
      <c r="B5" s="32"/>
      <c r="C5" s="35"/>
      <c r="D5" s="35"/>
      <c r="E5" s="35"/>
      <c r="F5" s="35"/>
      <c r="G5" s="35"/>
      <c r="H5" s="35"/>
      <c r="I5" s="35"/>
      <c r="J5" s="35"/>
      <c r="K5" s="3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9.5" customHeight="1">
      <c r="B6" s="41"/>
      <c r="K6" s="43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9.25" customHeight="1">
      <c r="B7" s="41"/>
      <c r="K7" s="43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41.25" customHeight="1">
      <c r="B8" s="41"/>
      <c r="K8" s="43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64.5" customHeight="1">
      <c r="B9" s="49"/>
      <c r="C9" s="50"/>
      <c r="D9" s="50"/>
      <c r="E9" s="50"/>
      <c r="F9" s="50"/>
      <c r="G9" s="50"/>
      <c r="H9" s="50"/>
      <c r="I9" s="50"/>
      <c r="J9" s="50"/>
      <c r="K9" s="5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30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7.0" customHeight="1">
      <c r="A11" s="1"/>
      <c r="B11" s="56" t="s">
        <v>27</v>
      </c>
      <c r="C11" s="50"/>
      <c r="D11" s="50"/>
      <c r="E11" s="50"/>
      <c r="F11" s="50"/>
      <c r="G11" s="33"/>
      <c r="H11" s="31" t="s">
        <v>29</v>
      </c>
      <c r="I11" s="33"/>
      <c r="J11" s="31" t="s">
        <v>30</v>
      </c>
      <c r="K11" s="31" t="s">
        <v>31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9.5" customHeight="1">
      <c r="A12" s="27" t="s">
        <v>32</v>
      </c>
      <c r="B12" s="59"/>
      <c r="C12" s="36"/>
      <c r="D12" s="36"/>
      <c r="E12" s="36"/>
      <c r="F12" s="39"/>
      <c r="G12" s="22"/>
      <c r="H12" s="62"/>
      <c r="I12" s="64"/>
      <c r="J12" s="68"/>
      <c r="K12" s="6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9.5" customHeight="1">
      <c r="B13" s="59"/>
      <c r="C13" s="36"/>
      <c r="D13" s="36"/>
      <c r="E13" s="36"/>
      <c r="F13" s="39"/>
      <c r="G13" s="22"/>
      <c r="H13" s="62"/>
      <c r="I13" s="64"/>
      <c r="J13" s="68"/>
      <c r="K13" s="6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9.5" customHeight="1">
      <c r="B14" s="59"/>
      <c r="C14" s="36"/>
      <c r="D14" s="36"/>
      <c r="E14" s="36"/>
      <c r="F14" s="39"/>
      <c r="G14" s="22"/>
      <c r="H14" s="62"/>
      <c r="I14" s="64"/>
      <c r="J14" s="68"/>
      <c r="K14" s="6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9.5" customHeight="1">
      <c r="B15" s="59"/>
      <c r="C15" s="36"/>
      <c r="D15" s="36"/>
      <c r="E15" s="36"/>
      <c r="F15" s="39"/>
      <c r="G15" s="22"/>
      <c r="H15" s="62"/>
      <c r="I15" s="64"/>
      <c r="J15" s="68"/>
      <c r="K15" s="6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9.5" customHeight="1">
      <c r="B16" s="78"/>
      <c r="C16" s="50"/>
      <c r="D16" s="50"/>
      <c r="E16" s="50"/>
      <c r="F16" s="52"/>
      <c r="G16" s="22"/>
      <c r="H16" s="62"/>
      <c r="I16" s="64"/>
      <c r="J16" s="68"/>
      <c r="K16" s="84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0.25" customHeight="1">
      <c r="A17" s="33"/>
      <c r="B17" s="86" t="s">
        <v>37</v>
      </c>
      <c r="K17" s="95">
        <f>SUM(K12:K16)</f>
        <v>0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9.5" customHeight="1">
      <c r="A19" s="28" t="s">
        <v>51</v>
      </c>
      <c r="B19" s="98" t="s">
        <v>52</v>
      </c>
      <c r="C19" s="35"/>
      <c r="D19" s="35"/>
      <c r="E19" s="35"/>
      <c r="F19" s="35"/>
      <c r="G19" s="35"/>
      <c r="H19" s="35"/>
      <c r="I19" s="35"/>
      <c r="J19" s="37"/>
      <c r="K19" s="10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7.25" customHeight="1">
      <c r="A20" s="104"/>
      <c r="B20" s="49"/>
      <c r="C20" s="50"/>
      <c r="D20" s="50"/>
      <c r="E20" s="50"/>
      <c r="F20" s="50"/>
      <c r="G20" s="50"/>
      <c r="H20" s="50"/>
      <c r="I20" s="50"/>
      <c r="J20" s="52"/>
      <c r="K20" s="60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30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7.0" customHeight="1">
      <c r="A22" s="1"/>
      <c r="B22" s="56" t="s">
        <v>65</v>
      </c>
      <c r="C22" s="50"/>
      <c r="D22" s="50"/>
      <c r="E22" s="50"/>
      <c r="F22" s="50"/>
      <c r="G22" s="50"/>
      <c r="H22" s="50"/>
      <c r="I22" s="50"/>
      <c r="J22" s="50"/>
      <c r="K22" s="31" t="s">
        <v>31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9.5" customHeight="1">
      <c r="A23" s="27" t="s">
        <v>71</v>
      </c>
      <c r="B23" s="59"/>
      <c r="C23" s="36"/>
      <c r="D23" s="36"/>
      <c r="E23" s="36"/>
      <c r="F23" s="36"/>
      <c r="G23" s="36"/>
      <c r="H23" s="36"/>
      <c r="I23" s="36"/>
      <c r="J23" s="39"/>
      <c r="K23" s="115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9.5" customHeight="1">
      <c r="B24" s="59"/>
      <c r="C24" s="36"/>
      <c r="D24" s="36"/>
      <c r="E24" s="36"/>
      <c r="F24" s="36"/>
      <c r="G24" s="36"/>
      <c r="H24" s="36"/>
      <c r="I24" s="36"/>
      <c r="J24" s="39"/>
      <c r="K24" s="11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9.5" customHeight="1">
      <c r="B25" s="59"/>
      <c r="C25" s="36"/>
      <c r="D25" s="36"/>
      <c r="E25" s="36"/>
      <c r="F25" s="36"/>
      <c r="G25" s="36"/>
      <c r="H25" s="36"/>
      <c r="I25" s="36"/>
      <c r="J25" s="39"/>
      <c r="K25" s="115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9.5" customHeight="1">
      <c r="B26" s="59"/>
      <c r="C26" s="36"/>
      <c r="D26" s="36"/>
      <c r="E26" s="36"/>
      <c r="F26" s="36"/>
      <c r="G26" s="36"/>
      <c r="H26" s="36"/>
      <c r="I26" s="36"/>
      <c r="J26" s="39"/>
      <c r="K26" s="115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9.5" customHeight="1">
      <c r="B27" s="78"/>
      <c r="C27" s="50"/>
      <c r="D27" s="50"/>
      <c r="E27" s="50"/>
      <c r="F27" s="50"/>
      <c r="G27" s="50"/>
      <c r="H27" s="50"/>
      <c r="I27" s="50"/>
      <c r="J27" s="52"/>
      <c r="K27" s="115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30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9.5" customHeight="1">
      <c r="A29" s="28" t="s">
        <v>86</v>
      </c>
      <c r="B29" s="98" t="s">
        <v>88</v>
      </c>
      <c r="C29" s="35"/>
      <c r="D29" s="35"/>
      <c r="E29" s="35"/>
      <c r="F29" s="35"/>
      <c r="G29" s="35"/>
      <c r="H29" s="35"/>
      <c r="I29" s="35"/>
      <c r="J29" s="37"/>
      <c r="K29" s="13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7.25" customHeight="1">
      <c r="A30" s="104"/>
      <c r="B30" s="49"/>
      <c r="C30" s="50"/>
      <c r="D30" s="50"/>
      <c r="E30" s="50"/>
      <c r="F30" s="50"/>
      <c r="G30" s="50"/>
      <c r="H30" s="50"/>
      <c r="I30" s="50"/>
      <c r="J30" s="52"/>
      <c r="K30" s="6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30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27.0" customHeight="1">
      <c r="A32" s="6"/>
      <c r="I32" s="33"/>
      <c r="J32" s="31" t="s">
        <v>94</v>
      </c>
      <c r="K32" s="31" t="s">
        <v>31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9.5" customHeight="1">
      <c r="A33" s="27" t="s">
        <v>95</v>
      </c>
      <c r="B33" s="59"/>
      <c r="C33" s="36"/>
      <c r="D33" s="36"/>
      <c r="E33" s="36"/>
      <c r="F33" s="36"/>
      <c r="G33" s="36"/>
      <c r="H33" s="39"/>
      <c r="I33" s="22"/>
      <c r="J33" s="115"/>
      <c r="K33" s="115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9.5" customHeight="1">
      <c r="B34" s="59"/>
      <c r="C34" s="36"/>
      <c r="D34" s="36"/>
      <c r="E34" s="36"/>
      <c r="F34" s="36"/>
      <c r="G34" s="36"/>
      <c r="H34" s="39"/>
      <c r="I34" s="22"/>
      <c r="J34" s="115"/>
      <c r="K34" s="115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9.5" customHeight="1">
      <c r="B35" s="59"/>
      <c r="C35" s="36"/>
      <c r="D35" s="36"/>
      <c r="E35" s="36"/>
      <c r="F35" s="36"/>
      <c r="G35" s="36"/>
      <c r="H35" s="39"/>
      <c r="I35" s="22"/>
      <c r="J35" s="115"/>
      <c r="K35" s="115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9.5" customHeight="1">
      <c r="B36" s="59"/>
      <c r="C36" s="36"/>
      <c r="D36" s="36"/>
      <c r="E36" s="36"/>
      <c r="F36" s="36"/>
      <c r="G36" s="36"/>
      <c r="H36" s="39"/>
      <c r="I36" s="22"/>
      <c r="J36" s="115"/>
      <c r="K36" s="115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9.5" customHeight="1">
      <c r="B37" s="78"/>
      <c r="C37" s="50"/>
      <c r="D37" s="50"/>
      <c r="E37" s="50"/>
      <c r="F37" s="50"/>
      <c r="G37" s="50"/>
      <c r="H37" s="52"/>
      <c r="I37" s="22"/>
      <c r="J37" s="115"/>
      <c r="K37" s="115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30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47" t="s">
        <v>96</v>
      </c>
      <c r="C39" s="50"/>
      <c r="D39" s="50"/>
      <c r="E39" s="33"/>
      <c r="F39" s="147" t="s">
        <v>97</v>
      </c>
      <c r="G39" s="50"/>
      <c r="H39" s="50"/>
      <c r="I39" s="33"/>
      <c r="J39" s="31" t="s">
        <v>98</v>
      </c>
      <c r="K39" s="31" t="s">
        <v>99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9.5" customHeight="1">
      <c r="A40" s="27" t="s">
        <v>100</v>
      </c>
      <c r="B40" s="59"/>
      <c r="C40" s="36"/>
      <c r="D40" s="39"/>
      <c r="E40" s="150"/>
      <c r="F40" s="153"/>
      <c r="G40" s="36"/>
      <c r="H40" s="39"/>
      <c r="I40" s="22"/>
      <c r="J40" s="115"/>
      <c r="K40" s="115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9.5" customHeight="1">
      <c r="B41" s="78"/>
      <c r="C41" s="50"/>
      <c r="D41" s="52"/>
      <c r="E41" s="150"/>
      <c r="F41" s="153"/>
      <c r="G41" s="36"/>
      <c r="H41" s="39"/>
      <c r="I41" s="22"/>
      <c r="J41" s="115"/>
      <c r="K41" s="115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9.5" customHeight="1">
      <c r="B42" s="59"/>
      <c r="C42" s="36"/>
      <c r="D42" s="39"/>
      <c r="E42" s="150"/>
      <c r="F42" s="153"/>
      <c r="G42" s="36"/>
      <c r="H42" s="39"/>
      <c r="I42" s="22"/>
      <c r="J42" s="115"/>
      <c r="K42" s="115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9.5" customHeight="1">
      <c r="B43" s="59"/>
      <c r="C43" s="36"/>
      <c r="D43" s="39"/>
      <c r="E43" s="150"/>
      <c r="F43" s="153"/>
      <c r="G43" s="36"/>
      <c r="H43" s="39"/>
      <c r="I43" s="22"/>
      <c r="J43" s="115"/>
      <c r="K43" s="115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9.5" customHeight="1">
      <c r="B44" s="78"/>
      <c r="C44" s="50"/>
      <c r="D44" s="52"/>
      <c r="E44" s="150"/>
      <c r="F44" s="153"/>
      <c r="G44" s="36"/>
      <c r="H44" s="39"/>
      <c r="I44" s="22"/>
      <c r="J44" s="115"/>
      <c r="K44" s="115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58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9.5" customHeight="1">
      <c r="A46" s="160" t="s">
        <v>109</v>
      </c>
      <c r="B46" s="163"/>
      <c r="C46" s="35"/>
      <c r="D46" s="35"/>
      <c r="E46" s="35"/>
      <c r="F46" s="35"/>
      <c r="G46" s="35"/>
      <c r="H46" s="35"/>
      <c r="I46" s="35"/>
      <c r="J46" s="35"/>
      <c r="K46" s="37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9.5" customHeight="1">
      <c r="B47" s="41"/>
      <c r="K47" s="4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9.5" customHeight="1">
      <c r="B48" s="41"/>
      <c r="K48" s="4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9.5" customHeight="1">
      <c r="B49" s="41"/>
      <c r="K49" s="4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0.5" customHeight="1">
      <c r="B50" s="41"/>
      <c r="K50" s="4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1.25" customHeight="1">
      <c r="B51" s="41"/>
      <c r="K51" s="4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B52" s="41"/>
      <c r="K52" s="4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5.25" customHeight="1">
      <c r="B53" s="41"/>
      <c r="K53" s="4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4.5" customHeight="1">
      <c r="B54" s="41"/>
      <c r="K54" s="43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4.5" customHeight="1">
      <c r="B55" s="49"/>
      <c r="C55" s="50"/>
      <c r="D55" s="50"/>
      <c r="E55" s="50"/>
      <c r="F55" s="50"/>
      <c r="G55" s="50"/>
      <c r="H55" s="50"/>
      <c r="I55" s="50"/>
      <c r="J55" s="50"/>
      <c r="K55" s="52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7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7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7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7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7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7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7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7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7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7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7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7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7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7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7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7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7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7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7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7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7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7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7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7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7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7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7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7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7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7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7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7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7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7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7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7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7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7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7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7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7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7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7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7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7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7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7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7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7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7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7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7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7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7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7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7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7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7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7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7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7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7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7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7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7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7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7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7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7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7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7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7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7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7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7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7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7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7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7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7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7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7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7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7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7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7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7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7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7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7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7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7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7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7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7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7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7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7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7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7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7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7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7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7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7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7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7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7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7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7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7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7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7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7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7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7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7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7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7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7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7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7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7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7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7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7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7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7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7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7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7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7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7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7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7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7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7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7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7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7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7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7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7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7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7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7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7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7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7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7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7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7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7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7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7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7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7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7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7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7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7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7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7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7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7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7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7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7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7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7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7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7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7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7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7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7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7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7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7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7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7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7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7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7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7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7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7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7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7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7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7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7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7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7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7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7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7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7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7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7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7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7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7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7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7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7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7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7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7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7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7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7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7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7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7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7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7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7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7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7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7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7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7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7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7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7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7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7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7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7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7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7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7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7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7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7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7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7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7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7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7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7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7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7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7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7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7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7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7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7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7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7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7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7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7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7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7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7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7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7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7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7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7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7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7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7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7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7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7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7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7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7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7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7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7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7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7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7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7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7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7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7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7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7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7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7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7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7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7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7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7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7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7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7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7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7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7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7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7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7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7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7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7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7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7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7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7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7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7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7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7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7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7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7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7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7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7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7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7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7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7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7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7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7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7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7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7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7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7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7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7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7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7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7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7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7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7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7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7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7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7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7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7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7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7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7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7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7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7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7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7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7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7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7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7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7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7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7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7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7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7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7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7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7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7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7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7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7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7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7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7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7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7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7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7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7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7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7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7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7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7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7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7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7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7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7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7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7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7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7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7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7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7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7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7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7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7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7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7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7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7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7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7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7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7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7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7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7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7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7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7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7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7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7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7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7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7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7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7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7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7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7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7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7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7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7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7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7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7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7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7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7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7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7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7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7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7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7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7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7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7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7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7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7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7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7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7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7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7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7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7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7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7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7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7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7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7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7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7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7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7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7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7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7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7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7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7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7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7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7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7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7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7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7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7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7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7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7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7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7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7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7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7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7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7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7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7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7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7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7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7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7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7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7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7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7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7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7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7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7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7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7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7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7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7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7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7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7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7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7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7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7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7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7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7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7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7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7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7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7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7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7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7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7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7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7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7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7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7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7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7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7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7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7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7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7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7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7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7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7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7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7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7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7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7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7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7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7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7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7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7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7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7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7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7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7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7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7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7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7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7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7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7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7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7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7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7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7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7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7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7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7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7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7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7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7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7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7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7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7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7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7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7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7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7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7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7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7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7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7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7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7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7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7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7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7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7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7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7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7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7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7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7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7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7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7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7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7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7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7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7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7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7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7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7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7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7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7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7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7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7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7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7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7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7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7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7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7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7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7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7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7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7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7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7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7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7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7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7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7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7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7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7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7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7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7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7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7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7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7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7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7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7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7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7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7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7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7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7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7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7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7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7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7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7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7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7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7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7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7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7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7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7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7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7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7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7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7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7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7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7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7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7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7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7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7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7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7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7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7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7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7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7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7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7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7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7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7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7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7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7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7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7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7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7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7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7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7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7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7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7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7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7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7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7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7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7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7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7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7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7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7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7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7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7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7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7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7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7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7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7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7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7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7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7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7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7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7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7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7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7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7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7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7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7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7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7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7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7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7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7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7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7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7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7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7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7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7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7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7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7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7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7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7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7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7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7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7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7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7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7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7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7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7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7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7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7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7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7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7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7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7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7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7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7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7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7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7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7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7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7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7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7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7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7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7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7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7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7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7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7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7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7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7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7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7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7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7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7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7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7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7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7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7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7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7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7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7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7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7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7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7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7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7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7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7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7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7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7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7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7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7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7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7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7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7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7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7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7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7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7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7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7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7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7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7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7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7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7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7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7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7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7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7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7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7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7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7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7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7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7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7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7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7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7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7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7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7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7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7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7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7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7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7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7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7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7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7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7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7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7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7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7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7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7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7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7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7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7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7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7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7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7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7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7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7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7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7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7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7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7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7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7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7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7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7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7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7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7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7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7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7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7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7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7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7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7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7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7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7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7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7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7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7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7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7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7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7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7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7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7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7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7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7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7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7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7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7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7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7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7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7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7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7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7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4">
    <mergeCell ref="B35:H35"/>
    <mergeCell ref="B36:H36"/>
    <mergeCell ref="B27:J27"/>
    <mergeCell ref="A28:K28"/>
    <mergeCell ref="B29:J30"/>
    <mergeCell ref="K29:K30"/>
    <mergeCell ref="A31:K31"/>
    <mergeCell ref="A32:H32"/>
    <mergeCell ref="A33:A37"/>
    <mergeCell ref="B42:D42"/>
    <mergeCell ref="F42:H42"/>
    <mergeCell ref="B43:D43"/>
    <mergeCell ref="F43:H43"/>
    <mergeCell ref="B44:D44"/>
    <mergeCell ref="F44:H44"/>
    <mergeCell ref="A46:A55"/>
    <mergeCell ref="B46:K55"/>
    <mergeCell ref="B37:H37"/>
    <mergeCell ref="A38:K38"/>
    <mergeCell ref="B39:D39"/>
    <mergeCell ref="F39:H39"/>
    <mergeCell ref="A40:A44"/>
    <mergeCell ref="B40:D40"/>
    <mergeCell ref="B41:D41"/>
    <mergeCell ref="A45:K45"/>
    <mergeCell ref="B1:J1"/>
    <mergeCell ref="K1:L1"/>
    <mergeCell ref="A2:K2"/>
    <mergeCell ref="G3:J3"/>
    <mergeCell ref="A4:K4"/>
    <mergeCell ref="A5:A9"/>
    <mergeCell ref="B5:K9"/>
    <mergeCell ref="A10:K10"/>
    <mergeCell ref="B11:F11"/>
    <mergeCell ref="A12:A16"/>
    <mergeCell ref="B12:F12"/>
    <mergeCell ref="B13:F13"/>
    <mergeCell ref="B14:F14"/>
    <mergeCell ref="B15:F15"/>
    <mergeCell ref="B23:J23"/>
    <mergeCell ref="B24:J24"/>
    <mergeCell ref="B25:J25"/>
    <mergeCell ref="B26:J26"/>
    <mergeCell ref="B16:F16"/>
    <mergeCell ref="B17:J17"/>
    <mergeCell ref="B19:J20"/>
    <mergeCell ref="K19:K20"/>
    <mergeCell ref="A21:K21"/>
    <mergeCell ref="B22:J22"/>
    <mergeCell ref="A23:A27"/>
    <mergeCell ref="B33:H33"/>
    <mergeCell ref="B34:H34"/>
    <mergeCell ref="F40:H40"/>
    <mergeCell ref="F41:H41"/>
  </mergeCells>
  <printOptions/>
  <pageMargins bottom="0.4" footer="0.0" header="0.0" left="0.35433070866141736" right="0.31496062992125984" top="0.4724409448818898"/>
  <pageSetup paperSize="9" orientation="portrait"/>
  <headerFooter>
    <oddHeader>&amp;LAPPENDIX 2</oddHeader>
    <oddFooter>&amp;L&amp;F / &amp;A&amp;C&amp;P&amp;RDecember 2007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49.0"/>
    <col customWidth="1" min="2" max="2" width="1.63"/>
    <col customWidth="1" min="3" max="3" width="15.38"/>
    <col customWidth="1" min="4" max="4" width="1.75"/>
    <col customWidth="1" min="5" max="5" width="15.38"/>
    <col customWidth="1" min="6" max="6" width="1.63"/>
    <col customWidth="1" min="7" max="7" width="15.38"/>
    <col customWidth="1" min="8" max="8" width="1.38"/>
    <col customWidth="1" min="9" max="9" width="15.38"/>
    <col customWidth="1" min="10" max="10" width="1.63"/>
    <col customWidth="1" min="11" max="11" width="14.75"/>
    <col customWidth="1" min="12" max="12" width="1.75"/>
    <col customWidth="1" min="13" max="13" width="14.75"/>
    <col customWidth="1" min="14" max="14" width="9.13"/>
    <col customWidth="1" min="15" max="15" width="25.88"/>
    <col customWidth="1" min="16" max="26" width="8.63"/>
  </cols>
  <sheetData>
    <row r="1" ht="27.7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1"/>
      <c r="M1" s="4"/>
      <c r="N1" s="4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7.75" customHeight="1">
      <c r="A2" s="1"/>
      <c r="B2" s="1"/>
      <c r="C2" s="2" t="str">
        <f>'R&amp;P Accounts'!B2</f>
        <v/>
      </c>
      <c r="L2" s="1"/>
      <c r="M2" s="4" t="str">
        <f>'R&amp;P Accounts'!L2</f>
        <v>SCO52112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0.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6.25" customHeight="1">
      <c r="A4" s="9" t="s">
        <v>4</v>
      </c>
      <c r="B4" s="9"/>
      <c r="C4" s="7"/>
      <c r="D4" s="9"/>
      <c r="E4" s="9"/>
      <c r="F4" s="9"/>
      <c r="G4" s="9"/>
      <c r="H4" s="20"/>
      <c r="I4" s="20"/>
      <c r="J4" s="20"/>
      <c r="K4" s="20"/>
      <c r="L4" s="15"/>
      <c r="M4" s="16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ht="15.0" customHeight="1">
      <c r="A5" s="6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9.5" customHeight="1">
      <c r="A6" s="28" t="s">
        <v>15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9.5" customHeight="1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9.5" customHeight="1">
      <c r="A8" s="28" t="s">
        <v>18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40.5" customHeight="1">
      <c r="A9" s="1"/>
      <c r="B9" s="1"/>
      <c r="C9" s="24" t="s">
        <v>7</v>
      </c>
      <c r="D9" s="25"/>
      <c r="E9" s="24" t="s">
        <v>8</v>
      </c>
      <c r="F9" s="26"/>
      <c r="G9" s="24" t="s">
        <v>10</v>
      </c>
      <c r="H9" s="26"/>
      <c r="I9" s="24" t="s">
        <v>11</v>
      </c>
      <c r="J9" s="26"/>
      <c r="K9" s="24" t="s">
        <v>12</v>
      </c>
      <c r="L9" s="26"/>
      <c r="M9" s="24" t="s">
        <v>13</v>
      </c>
      <c r="N9" s="51" t="s">
        <v>22</v>
      </c>
      <c r="O9" s="51" t="s">
        <v>24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9.5" customHeight="1">
      <c r="A10" s="27"/>
      <c r="B10" s="27"/>
      <c r="C10" s="31" t="s">
        <v>17</v>
      </c>
      <c r="D10" s="1"/>
      <c r="E10" s="31" t="s">
        <v>17</v>
      </c>
      <c r="F10" s="33"/>
      <c r="G10" s="31" t="s">
        <v>17</v>
      </c>
      <c r="H10" s="33"/>
      <c r="I10" s="31" t="s">
        <v>17</v>
      </c>
      <c r="J10" s="33"/>
      <c r="K10" s="31" t="s">
        <v>17</v>
      </c>
      <c r="L10" s="33"/>
      <c r="M10" s="31" t="s">
        <v>17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6.5" customHeight="1">
      <c r="A11" s="61" t="s">
        <v>33</v>
      </c>
      <c r="B11" s="63"/>
      <c r="C11" s="70">
        <v>181.09</v>
      </c>
      <c r="D11" s="72"/>
      <c r="E11" s="73"/>
      <c r="F11" s="72"/>
      <c r="G11" s="73"/>
      <c r="H11" s="72"/>
      <c r="I11" s="73"/>
      <c r="J11" s="72"/>
      <c r="K11" s="79">
        <f t="shared" ref="K11:K21" si="1">SUM(C11:I11)</f>
        <v>181.09</v>
      </c>
      <c r="L11" s="81"/>
      <c r="M11" s="83"/>
      <c r="N11" s="90" t="s">
        <v>36</v>
      </c>
      <c r="O11" s="90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6.5" customHeight="1">
      <c r="A12" s="61" t="s">
        <v>39</v>
      </c>
      <c r="B12" s="63"/>
      <c r="C12" s="70">
        <v>150.0</v>
      </c>
      <c r="D12" s="72"/>
      <c r="E12" s="73"/>
      <c r="F12" s="72"/>
      <c r="G12" s="73"/>
      <c r="H12" s="72"/>
      <c r="I12" s="73"/>
      <c r="J12" s="72"/>
      <c r="K12" s="79">
        <f t="shared" si="1"/>
        <v>150</v>
      </c>
      <c r="L12" s="81"/>
      <c r="M12" s="83"/>
      <c r="N12" s="90" t="s">
        <v>41</v>
      </c>
      <c r="O12" s="90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6.5" customHeight="1">
      <c r="A13" s="61" t="s">
        <v>43</v>
      </c>
      <c r="B13" s="63"/>
      <c r="C13" s="70">
        <v>352.0</v>
      </c>
      <c r="D13" s="72"/>
      <c r="E13" s="73"/>
      <c r="F13" s="72"/>
      <c r="G13" s="73"/>
      <c r="H13" s="72"/>
      <c r="I13" s="73"/>
      <c r="J13" s="72"/>
      <c r="K13" s="79">
        <f t="shared" si="1"/>
        <v>352</v>
      </c>
      <c r="L13" s="81"/>
      <c r="M13" s="83"/>
      <c r="N13" s="90" t="s">
        <v>46</v>
      </c>
      <c r="O13" s="90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6.5" customHeight="1">
      <c r="A14" s="61" t="s">
        <v>48</v>
      </c>
      <c r="B14" s="63"/>
      <c r="C14" s="70">
        <v>250.0</v>
      </c>
      <c r="D14" s="72"/>
      <c r="E14" s="73"/>
      <c r="F14" s="72"/>
      <c r="G14" s="73"/>
      <c r="H14" s="72"/>
      <c r="I14" s="73"/>
      <c r="J14" s="72"/>
      <c r="K14" s="79">
        <f t="shared" si="1"/>
        <v>250</v>
      </c>
      <c r="L14" s="81"/>
      <c r="M14" s="83"/>
      <c r="N14" s="90" t="s">
        <v>49</v>
      </c>
      <c r="O14" s="90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6.5" customHeight="1">
      <c r="A15" s="61" t="s">
        <v>50</v>
      </c>
      <c r="B15" s="63"/>
      <c r="C15" s="70">
        <v>50.0</v>
      </c>
      <c r="D15" s="72"/>
      <c r="E15" s="73"/>
      <c r="F15" s="72"/>
      <c r="G15" s="73"/>
      <c r="H15" s="72"/>
      <c r="I15" s="73"/>
      <c r="J15" s="72"/>
      <c r="K15" s="79">
        <f t="shared" si="1"/>
        <v>50</v>
      </c>
      <c r="L15" s="81"/>
      <c r="M15" s="83"/>
      <c r="N15" s="90" t="s">
        <v>53</v>
      </c>
      <c r="O15" s="90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6.5" customHeight="1">
      <c r="A16" s="61" t="s">
        <v>54</v>
      </c>
      <c r="B16" s="63"/>
      <c r="C16" s="70">
        <v>80.0</v>
      </c>
      <c r="D16" s="72"/>
      <c r="E16" s="73"/>
      <c r="F16" s="72"/>
      <c r="G16" s="73"/>
      <c r="H16" s="72"/>
      <c r="I16" s="73"/>
      <c r="J16" s="72"/>
      <c r="K16" s="79">
        <f t="shared" si="1"/>
        <v>80</v>
      </c>
      <c r="L16" s="81"/>
      <c r="M16" s="83"/>
      <c r="N16" s="90" t="s">
        <v>55</v>
      </c>
      <c r="O16" s="90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6.5" customHeight="1">
      <c r="A17" s="61" t="s">
        <v>56</v>
      </c>
      <c r="B17" s="63"/>
      <c r="C17" s="70">
        <v>86.0</v>
      </c>
      <c r="D17" s="72"/>
      <c r="E17" s="73"/>
      <c r="F17" s="72"/>
      <c r="G17" s="73"/>
      <c r="H17" s="72"/>
      <c r="I17" s="73"/>
      <c r="J17" s="72"/>
      <c r="K17" s="79">
        <f t="shared" si="1"/>
        <v>86</v>
      </c>
      <c r="L17" s="81"/>
      <c r="M17" s="83"/>
      <c r="N17" s="90" t="s">
        <v>58</v>
      </c>
      <c r="O17" s="90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6.5" customHeight="1">
      <c r="A18" s="61" t="s">
        <v>59</v>
      </c>
      <c r="B18" s="63"/>
      <c r="C18" s="70">
        <v>50.0</v>
      </c>
      <c r="D18" s="72"/>
      <c r="E18" s="73"/>
      <c r="F18" s="72"/>
      <c r="G18" s="73"/>
      <c r="H18" s="72"/>
      <c r="I18" s="73"/>
      <c r="J18" s="72"/>
      <c r="K18" s="79">
        <f t="shared" si="1"/>
        <v>50</v>
      </c>
      <c r="L18" s="81"/>
      <c r="M18" s="83"/>
      <c r="N18" s="90" t="s">
        <v>60</v>
      </c>
      <c r="O18" s="90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6.5" customHeight="1">
      <c r="A19" s="61" t="s">
        <v>62</v>
      </c>
      <c r="B19" s="63"/>
      <c r="C19" s="70">
        <v>5000.0</v>
      </c>
      <c r="D19" s="72"/>
      <c r="E19" s="73"/>
      <c r="F19" s="72"/>
      <c r="G19" s="73"/>
      <c r="H19" s="72"/>
      <c r="I19" s="73"/>
      <c r="J19" s="72"/>
      <c r="K19" s="79">
        <f t="shared" si="1"/>
        <v>5000</v>
      </c>
      <c r="L19" s="81"/>
      <c r="M19" s="83"/>
      <c r="N19" s="90" t="s">
        <v>63</v>
      </c>
      <c r="O19" s="90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6.5" customHeight="1">
      <c r="A20" s="61" t="s">
        <v>64</v>
      </c>
      <c r="B20" s="63"/>
      <c r="C20" s="70">
        <v>394.0</v>
      </c>
      <c r="D20" s="72"/>
      <c r="E20" s="73"/>
      <c r="F20" s="72"/>
      <c r="G20" s="73"/>
      <c r="H20" s="72"/>
      <c r="I20" s="73"/>
      <c r="J20" s="72"/>
      <c r="K20" s="79">
        <f t="shared" si="1"/>
        <v>394</v>
      </c>
      <c r="L20" s="81"/>
      <c r="M20" s="83"/>
      <c r="N20" s="90" t="s">
        <v>66</v>
      </c>
      <c r="O20" s="90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6.5" customHeight="1">
      <c r="A21" s="61" t="s">
        <v>67</v>
      </c>
      <c r="B21" s="63"/>
      <c r="C21" s="70">
        <v>155.76</v>
      </c>
      <c r="D21" s="72"/>
      <c r="E21" s="73"/>
      <c r="F21" s="72"/>
      <c r="G21" s="73"/>
      <c r="H21" s="72"/>
      <c r="I21" s="73"/>
      <c r="J21" s="72"/>
      <c r="K21" s="79">
        <f t="shared" si="1"/>
        <v>155.76</v>
      </c>
      <c r="L21" s="81"/>
      <c r="M21" s="83"/>
      <c r="N21" s="90" t="s">
        <v>69</v>
      </c>
      <c r="O21" s="90"/>
      <c r="P21" s="1" t="s">
        <v>70</v>
      </c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6.5" customHeight="1">
      <c r="A22" s="61"/>
      <c r="B22" s="63"/>
      <c r="C22" s="70"/>
      <c r="D22" s="72"/>
      <c r="E22" s="73"/>
      <c r="F22" s="72"/>
      <c r="G22" s="73"/>
      <c r="H22" s="72"/>
      <c r="I22" s="73"/>
      <c r="J22" s="72"/>
      <c r="K22" s="79"/>
      <c r="L22" s="81"/>
      <c r="M22" s="83"/>
      <c r="N22" s="90"/>
      <c r="O22" s="90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6.5" customHeight="1">
      <c r="A23" s="61"/>
      <c r="B23" s="63"/>
      <c r="C23" s="70"/>
      <c r="D23" s="72"/>
      <c r="E23" s="73"/>
      <c r="F23" s="72"/>
      <c r="G23" s="73"/>
      <c r="H23" s="72"/>
      <c r="I23" s="73"/>
      <c r="J23" s="72"/>
      <c r="K23" s="79">
        <f>SUM(C23:I23)</f>
        <v>0</v>
      </c>
      <c r="L23" s="81"/>
      <c r="M23" s="83"/>
      <c r="N23" s="90"/>
      <c r="O23" s="90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6.5" customHeight="1">
      <c r="A24" s="61"/>
      <c r="B24" s="63"/>
      <c r="C24" s="70"/>
      <c r="D24" s="72"/>
      <c r="E24" s="73"/>
      <c r="F24" s="72"/>
      <c r="G24" s="73"/>
      <c r="H24" s="72"/>
      <c r="I24" s="73"/>
      <c r="J24" s="72"/>
      <c r="K24" s="79"/>
      <c r="L24" s="81"/>
      <c r="M24" s="83"/>
      <c r="N24" s="90"/>
      <c r="O24" s="90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6.5" customHeight="1">
      <c r="A25" s="61"/>
      <c r="B25" s="63"/>
      <c r="C25" s="70"/>
      <c r="D25" s="72"/>
      <c r="E25" s="73"/>
      <c r="F25" s="72"/>
      <c r="G25" s="73"/>
      <c r="H25" s="72"/>
      <c r="I25" s="73"/>
      <c r="J25" s="72"/>
      <c r="K25" s="79"/>
      <c r="L25" s="81"/>
      <c r="M25" s="83"/>
      <c r="N25" s="90"/>
      <c r="O25" s="90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6.5" customHeight="1">
      <c r="A26" s="61"/>
      <c r="B26" s="63"/>
      <c r="C26" s="70"/>
      <c r="D26" s="72"/>
      <c r="E26" s="73"/>
      <c r="F26" s="72"/>
      <c r="G26" s="73"/>
      <c r="H26" s="72"/>
      <c r="I26" s="73"/>
      <c r="J26" s="72"/>
      <c r="K26" s="79"/>
      <c r="L26" s="81"/>
      <c r="M26" s="83"/>
      <c r="N26" s="90"/>
      <c r="O26" s="90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6.5" customHeight="1">
      <c r="A27" s="118"/>
      <c r="B27" s="63"/>
      <c r="C27" s="119"/>
      <c r="D27" s="72"/>
      <c r="E27" s="119"/>
      <c r="F27" s="72"/>
      <c r="G27" s="119"/>
      <c r="H27" s="72"/>
      <c r="I27" s="119"/>
      <c r="J27" s="72"/>
      <c r="K27" s="72"/>
      <c r="L27" s="81"/>
      <c r="M27" s="120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6.5" customHeight="1">
      <c r="A28" s="118"/>
      <c r="B28" s="63"/>
      <c r="C28" s="119"/>
      <c r="D28" s="72"/>
      <c r="E28" s="119"/>
      <c r="F28" s="72"/>
      <c r="G28" s="119"/>
      <c r="H28" s="72"/>
      <c r="I28" s="119"/>
      <c r="J28" s="72"/>
      <c r="K28" s="72"/>
      <c r="L28" s="81"/>
      <c r="M28" s="120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6.5" customHeight="1">
      <c r="A29" s="118"/>
      <c r="B29" s="63"/>
      <c r="C29" s="119"/>
      <c r="D29" s="72"/>
      <c r="E29" s="119"/>
      <c r="F29" s="72"/>
      <c r="G29" s="119"/>
      <c r="H29" s="72"/>
      <c r="I29" s="119"/>
      <c r="J29" s="72"/>
      <c r="K29" s="72"/>
      <c r="L29" s="81"/>
      <c r="M29" s="120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6.5" customHeight="1">
      <c r="A30" s="63"/>
      <c r="B30" s="63"/>
      <c r="C30" s="72"/>
      <c r="D30" s="72"/>
      <c r="E30" s="72"/>
      <c r="F30" s="72"/>
      <c r="G30" s="72"/>
      <c r="H30" s="72"/>
      <c r="I30" s="72"/>
      <c r="J30" s="72"/>
      <c r="K30" s="72"/>
      <c r="L30" s="81"/>
      <c r="M30" s="125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20.25" customHeight="1">
      <c r="A31" s="130" t="s">
        <v>37</v>
      </c>
      <c r="B31" s="130"/>
      <c r="C31" s="132" t="str">
        <f>SUM(#REF!)</f>
        <v>#REF!</v>
      </c>
      <c r="D31" s="72"/>
      <c r="E31" s="132" t="str">
        <f>SUM(#REF!)</f>
        <v>#REF!</v>
      </c>
      <c r="F31" s="72"/>
      <c r="G31" s="132" t="str">
        <f>SUM(#REF!)</f>
        <v>#REF!</v>
      </c>
      <c r="H31" s="72"/>
      <c r="I31" s="132" t="str">
        <f>SUM(#REF!)</f>
        <v>#REF!</v>
      </c>
      <c r="J31" s="72"/>
      <c r="K31" s="132">
        <f>SUM(K11:K26)</f>
        <v>6748.85</v>
      </c>
      <c r="L31" s="81"/>
      <c r="M31" s="132" t="str">
        <f>SUM(#REF!)</f>
        <v>#REF!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3.5" customHeight="1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0" customHeight="1">
      <c r="A33" s="28"/>
      <c r="B33" s="28"/>
      <c r="C33" s="140" t="str">
        <f>IF('R&amp;P Accounts'!B12-'Additional notes (1)  '!C31=0,0,"reference error")</f>
        <v>#REF!</v>
      </c>
      <c r="D33" s="140"/>
      <c r="E33" s="140" t="str">
        <f>IF('R&amp;P Accounts'!D12-'Additional notes (1)  '!E31=0,0,"reference error")</f>
        <v>#REF!</v>
      </c>
      <c r="F33" s="140">
        <f>IF('R&amp;P Accounts'!E12-'Additional notes (1)  '!F31=0,0,"reference error")</f>
        <v>0</v>
      </c>
      <c r="G33" s="140" t="str">
        <f>IF('R&amp;P Accounts'!F12-'Additional notes (1)  '!G31=0,0,"reference error")</f>
        <v>#REF!</v>
      </c>
      <c r="H33" s="140">
        <f>IF('R&amp;P Accounts'!G12-'Additional notes (1)  '!H31=0,0,"reference error")</f>
        <v>0</v>
      </c>
      <c r="I33" s="140" t="str">
        <f>IF('R&amp;P Accounts'!H12-'Additional notes (1)  '!I31=0,0,"reference error")</f>
        <v>#REF!</v>
      </c>
      <c r="J33" s="140">
        <f>IF('R&amp;P Accounts'!I12-'Additional notes (1)  '!J31=0,0,"reference error")</f>
        <v>0</v>
      </c>
      <c r="K33" s="140" t="str">
        <f>IF('R&amp;P Accounts'!J12-'Additional notes (1)  '!K31=0,0,"reference error")</f>
        <v>reference error</v>
      </c>
      <c r="L33" s="140">
        <f>IF('R&amp;P Accounts'!K12-'Additional notes (1)  '!L31=0,0,"reference error")</f>
        <v>0</v>
      </c>
      <c r="M33" s="140" t="str">
        <f>IF('R&amp;P Accounts'!L12-'Additional notes (1)  '!M31=0,0,"reference error")</f>
        <v>#REF!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3.5" customHeight="1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9.5" customHeight="1">
      <c r="A35" s="28" t="s">
        <v>107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25.5" customHeight="1">
      <c r="A36" s="1"/>
      <c r="B36" s="1"/>
      <c r="C36" s="24" t="s">
        <v>7</v>
      </c>
      <c r="D36" s="25"/>
      <c r="E36" s="24" t="s">
        <v>8</v>
      </c>
      <c r="F36" s="26"/>
      <c r="G36" s="24"/>
      <c r="H36" s="26"/>
      <c r="I36" s="24"/>
      <c r="J36" s="26"/>
      <c r="K36" s="24" t="s">
        <v>12</v>
      </c>
      <c r="L36" s="26"/>
      <c r="M36" s="24" t="s">
        <v>13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9.5" customHeight="1">
      <c r="A37" s="27"/>
      <c r="B37" s="27"/>
      <c r="C37" s="31" t="s">
        <v>17</v>
      </c>
      <c r="D37" s="1"/>
      <c r="E37" s="31" t="s">
        <v>17</v>
      </c>
      <c r="F37" s="33"/>
      <c r="G37" s="31"/>
      <c r="H37" s="33"/>
      <c r="I37" s="31"/>
      <c r="J37" s="33"/>
      <c r="K37" s="31" t="s">
        <v>17</v>
      </c>
      <c r="L37" s="33"/>
      <c r="M37" s="31" t="s">
        <v>17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9.5" customHeight="1">
      <c r="A38" s="156"/>
      <c r="B38" s="22"/>
      <c r="C38" s="79"/>
      <c r="D38" s="72"/>
      <c r="E38" s="79"/>
      <c r="F38" s="72"/>
      <c r="G38" s="72"/>
      <c r="H38" s="72"/>
      <c r="I38" s="72"/>
      <c r="J38" s="72"/>
      <c r="K38" s="79">
        <f t="shared" ref="K38:K41" si="2">SUM(C38:I38)</f>
        <v>0</v>
      </c>
      <c r="L38" s="72"/>
      <c r="M38" s="157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9.5" customHeight="1">
      <c r="A39" s="156"/>
      <c r="B39" s="22"/>
      <c r="C39" s="79"/>
      <c r="D39" s="72"/>
      <c r="E39" s="79"/>
      <c r="F39" s="72"/>
      <c r="G39" s="72"/>
      <c r="H39" s="72"/>
      <c r="I39" s="72"/>
      <c r="J39" s="72"/>
      <c r="K39" s="79">
        <f t="shared" si="2"/>
        <v>0</v>
      </c>
      <c r="L39" s="72"/>
      <c r="M39" s="157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9.5" customHeight="1">
      <c r="A40" s="156"/>
      <c r="B40" s="22"/>
      <c r="C40" s="79"/>
      <c r="D40" s="72"/>
      <c r="E40" s="79"/>
      <c r="F40" s="72"/>
      <c r="G40" s="72"/>
      <c r="H40" s="72"/>
      <c r="I40" s="72"/>
      <c r="J40" s="72"/>
      <c r="K40" s="79">
        <f t="shared" si="2"/>
        <v>0</v>
      </c>
      <c r="L40" s="72"/>
      <c r="M40" s="157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9.5" customHeight="1">
      <c r="A41" s="161"/>
      <c r="B41" s="63"/>
      <c r="C41" s="162"/>
      <c r="D41" s="72"/>
      <c r="E41" s="79"/>
      <c r="F41" s="72"/>
      <c r="G41" s="72"/>
      <c r="H41" s="72"/>
      <c r="I41" s="72"/>
      <c r="J41" s="72"/>
      <c r="K41" s="79">
        <f t="shared" si="2"/>
        <v>0</v>
      </c>
      <c r="L41" s="81"/>
      <c r="M41" s="157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9.5" customHeight="1">
      <c r="A42" s="130" t="s">
        <v>37</v>
      </c>
      <c r="B42" s="130"/>
      <c r="C42" s="132">
        <f>SUM(C38:C41)</f>
        <v>0</v>
      </c>
      <c r="D42" s="72"/>
      <c r="E42" s="132">
        <f>SUM(E38:E41)</f>
        <v>0</v>
      </c>
      <c r="F42" s="72"/>
      <c r="G42" s="72"/>
      <c r="H42" s="72"/>
      <c r="I42" s="72"/>
      <c r="J42" s="72"/>
      <c r="K42" s="132">
        <f>SUM(K38:K41)</f>
        <v>0</v>
      </c>
      <c r="M42" s="132">
        <f>SUM(M38:M41)</f>
        <v>0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0" customHeight="1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3.5" customHeight="1">
      <c r="A44" s="28"/>
      <c r="B44" s="28"/>
      <c r="C44" s="140">
        <f>IF('R&amp;P Accounts'!B14-'Additional notes (1)  '!C42=0,0,"reference error")</f>
        <v>0</v>
      </c>
      <c r="D44" s="140"/>
      <c r="E44" s="140">
        <f>IF('R&amp;P Accounts'!D14-'Additional notes (1)  '!E42=0,0,"reference error")</f>
        <v>0</v>
      </c>
      <c r="F44" s="140">
        <f>IF('R&amp;P Accounts'!E14-'Additional notes (1)  '!F42=0,0,"reference error")</f>
        <v>0</v>
      </c>
      <c r="G44" s="140"/>
      <c r="H44" s="140"/>
      <c r="I44" s="140"/>
      <c r="J44" s="140">
        <f>IF('R&amp;P Accounts'!I14-'Additional notes (1)  '!J42=0,0,"reference error")</f>
        <v>0</v>
      </c>
      <c r="K44" s="140">
        <f>IF('R&amp;P Accounts'!J14-'Additional notes (1)  '!K42=0,0,"reference error")</f>
        <v>0</v>
      </c>
      <c r="L44" s="140">
        <f>IF('R&amp;P Accounts'!K14-'Additional notes (1)  '!L42=0,0,"reference error")</f>
        <v>0</v>
      </c>
      <c r="M44" s="140">
        <f>IF('R&amp;P Accounts'!L14-'Additional notes (1)  '!M42=0,0,"reference error")</f>
        <v>0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1.25" customHeight="1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9.5" customHeight="1">
      <c r="A46" s="28" t="s">
        <v>122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40.5" customHeight="1">
      <c r="A47" s="1"/>
      <c r="B47" s="1"/>
      <c r="C47" s="24" t="s">
        <v>7</v>
      </c>
      <c r="D47" s="25"/>
      <c r="E47" s="24" t="s">
        <v>8</v>
      </c>
      <c r="F47" s="26"/>
      <c r="G47" s="24" t="s">
        <v>10</v>
      </c>
      <c r="H47" s="26"/>
      <c r="I47" s="24" t="s">
        <v>11</v>
      </c>
      <c r="J47" s="26"/>
      <c r="K47" s="24" t="s">
        <v>12</v>
      </c>
      <c r="L47" s="26"/>
      <c r="M47" s="24" t="s">
        <v>13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9.5" customHeight="1">
      <c r="A48" s="27"/>
      <c r="B48" s="27"/>
      <c r="C48" s="31" t="s">
        <v>17</v>
      </c>
      <c r="D48" s="1"/>
      <c r="E48" s="31" t="s">
        <v>17</v>
      </c>
      <c r="F48" s="33"/>
      <c r="G48" s="31" t="s">
        <v>17</v>
      </c>
      <c r="H48" s="33"/>
      <c r="I48" s="31" t="s">
        <v>17</v>
      </c>
      <c r="J48" s="33"/>
      <c r="K48" s="31" t="s">
        <v>17</v>
      </c>
      <c r="L48" s="33"/>
      <c r="M48" s="31" t="s">
        <v>17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6.5" customHeight="1">
      <c r="A49" s="156"/>
      <c r="B49" s="22"/>
      <c r="C49" s="79"/>
      <c r="D49" s="72"/>
      <c r="E49" s="79"/>
      <c r="F49" s="72"/>
      <c r="G49" s="79"/>
      <c r="H49" s="72"/>
      <c r="I49" s="79"/>
      <c r="J49" s="72"/>
      <c r="K49" s="79">
        <f t="shared" ref="K49:K56" si="3">SUM(C49:I49)</f>
        <v>0</v>
      </c>
      <c r="L49" s="72"/>
      <c r="M49" s="157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6.5" customHeight="1">
      <c r="A50" s="156"/>
      <c r="B50" s="22"/>
      <c r="C50" s="79"/>
      <c r="D50" s="72"/>
      <c r="E50" s="79"/>
      <c r="F50" s="72"/>
      <c r="G50" s="79"/>
      <c r="H50" s="72"/>
      <c r="I50" s="79"/>
      <c r="J50" s="72"/>
      <c r="K50" s="79">
        <f t="shared" si="3"/>
        <v>0</v>
      </c>
      <c r="L50" s="72"/>
      <c r="M50" s="157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6.5" customHeight="1">
      <c r="A51" s="156"/>
      <c r="B51" s="22"/>
      <c r="C51" s="79"/>
      <c r="D51" s="72"/>
      <c r="E51" s="79"/>
      <c r="F51" s="72"/>
      <c r="G51" s="79"/>
      <c r="H51" s="72"/>
      <c r="I51" s="79"/>
      <c r="J51" s="72"/>
      <c r="K51" s="79">
        <f t="shared" si="3"/>
        <v>0</v>
      </c>
      <c r="L51" s="72"/>
      <c r="M51" s="157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6.5" customHeight="1">
      <c r="A52" s="156"/>
      <c r="B52" s="22"/>
      <c r="C52" s="79"/>
      <c r="D52" s="72"/>
      <c r="E52" s="79"/>
      <c r="F52" s="72"/>
      <c r="G52" s="79"/>
      <c r="H52" s="72"/>
      <c r="I52" s="79"/>
      <c r="J52" s="72"/>
      <c r="K52" s="79">
        <f t="shared" si="3"/>
        <v>0</v>
      </c>
      <c r="L52" s="72"/>
      <c r="M52" s="157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6.5" customHeight="1">
      <c r="A53" s="156"/>
      <c r="B53" s="22"/>
      <c r="C53" s="79"/>
      <c r="D53" s="72"/>
      <c r="E53" s="79"/>
      <c r="F53" s="72"/>
      <c r="G53" s="79"/>
      <c r="H53" s="72"/>
      <c r="I53" s="79"/>
      <c r="J53" s="72"/>
      <c r="K53" s="79">
        <f t="shared" si="3"/>
        <v>0</v>
      </c>
      <c r="L53" s="72"/>
      <c r="M53" s="157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6.5" customHeight="1">
      <c r="A54" s="156"/>
      <c r="B54" s="22"/>
      <c r="C54" s="79"/>
      <c r="D54" s="72"/>
      <c r="E54" s="79"/>
      <c r="F54" s="72"/>
      <c r="G54" s="79"/>
      <c r="H54" s="72"/>
      <c r="I54" s="79"/>
      <c r="J54" s="72"/>
      <c r="K54" s="79">
        <f t="shared" si="3"/>
        <v>0</v>
      </c>
      <c r="L54" s="72"/>
      <c r="M54" s="157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6.5" customHeight="1">
      <c r="A55" s="156"/>
      <c r="B55" s="22"/>
      <c r="C55" s="79"/>
      <c r="D55" s="72"/>
      <c r="E55" s="79"/>
      <c r="F55" s="72"/>
      <c r="G55" s="79"/>
      <c r="H55" s="72"/>
      <c r="I55" s="79"/>
      <c r="J55" s="72"/>
      <c r="K55" s="79">
        <f t="shared" si="3"/>
        <v>0</v>
      </c>
      <c r="L55" s="72"/>
      <c r="M55" s="157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6.5" customHeight="1">
      <c r="A56" s="161"/>
      <c r="B56" s="63"/>
      <c r="C56" s="162"/>
      <c r="D56" s="72"/>
      <c r="E56" s="79"/>
      <c r="F56" s="72"/>
      <c r="G56" s="79"/>
      <c r="H56" s="72"/>
      <c r="I56" s="79"/>
      <c r="J56" s="72"/>
      <c r="K56" s="79">
        <f t="shared" si="3"/>
        <v>0</v>
      </c>
      <c r="L56" s="81"/>
      <c r="M56" s="157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20.25" customHeight="1">
      <c r="A57" s="130" t="s">
        <v>37</v>
      </c>
      <c r="B57" s="130"/>
      <c r="C57" s="132">
        <f>SUM(C49:C56)</f>
        <v>0</v>
      </c>
      <c r="D57" s="72"/>
      <c r="E57" s="132">
        <f>SUM(E49:E56)</f>
        <v>0</v>
      </c>
      <c r="F57" s="72"/>
      <c r="G57" s="132">
        <f>SUM(G49:G56)</f>
        <v>0</v>
      </c>
      <c r="H57" s="72"/>
      <c r="I57" s="132">
        <f>SUM(I49:I56)</f>
        <v>0</v>
      </c>
      <c r="J57" s="72"/>
      <c r="K57" s="132">
        <f>SUM(K49:K56)</f>
        <v>0</v>
      </c>
      <c r="M57" s="132">
        <f>SUM(M49:M56)</f>
        <v>0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0.5" customHeight="1">
      <c r="A58" s="130"/>
      <c r="B58" s="130"/>
      <c r="C58" s="119"/>
      <c r="D58" s="119"/>
      <c r="E58" s="119"/>
      <c r="F58" s="119"/>
      <c r="G58" s="119"/>
      <c r="H58" s="119"/>
      <c r="I58" s="119"/>
      <c r="J58" s="119"/>
      <c r="K58" s="119"/>
      <c r="L58" s="184"/>
      <c r="M58" s="119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33"/>
      <c r="B59" s="33"/>
      <c r="C59" s="174">
        <f>IF(C57-'R&amp;P Accounts'!B19=0,0,"reference error")</f>
        <v>0</v>
      </c>
      <c r="D59" s="33"/>
      <c r="E59" s="174">
        <f>IF(E57-'R&amp;P Accounts'!D19=0,0,"reference error")</f>
        <v>0</v>
      </c>
      <c r="F59" s="174"/>
      <c r="G59" s="174">
        <f>IF(G57-'R&amp;P Accounts'!F19=0,0,"reference error")</f>
        <v>0</v>
      </c>
      <c r="H59" s="174"/>
      <c r="I59" s="174">
        <f>IF(I57-'R&amp;P Accounts'!H19=0,0,"reference error")</f>
        <v>0</v>
      </c>
      <c r="J59" s="174"/>
      <c r="K59" s="174">
        <f>IF(K57-'R&amp;P Accounts'!J19=0,0,"reference error")</f>
        <v>0</v>
      </c>
      <c r="L59" s="174"/>
      <c r="M59" s="174">
        <f>IF(M57-'R&amp;P Accounts'!L19=0,0,"reference error")</f>
        <v>0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33"/>
      <c r="B60" s="33"/>
      <c r="C60" s="174"/>
      <c r="D60" s="33"/>
      <c r="E60" s="174"/>
      <c r="F60" s="174"/>
      <c r="G60" s="174"/>
      <c r="H60" s="174"/>
      <c r="I60" s="174"/>
      <c r="J60" s="174"/>
      <c r="K60" s="174"/>
      <c r="L60" s="174"/>
      <c r="M60" s="174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9.5" customHeight="1">
      <c r="A61" s="195" t="s">
        <v>142</v>
      </c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40.5" customHeight="1">
      <c r="A62" s="1"/>
      <c r="B62" s="1"/>
      <c r="C62" s="24" t="s">
        <v>7</v>
      </c>
      <c r="D62" s="25"/>
      <c r="E62" s="24" t="s">
        <v>8</v>
      </c>
      <c r="F62" s="26"/>
      <c r="G62" s="24" t="s">
        <v>10</v>
      </c>
      <c r="H62" s="26"/>
      <c r="I62" s="24" t="s">
        <v>11</v>
      </c>
      <c r="J62" s="26"/>
      <c r="K62" s="24" t="s">
        <v>12</v>
      </c>
      <c r="L62" s="26"/>
      <c r="M62" s="24" t="s">
        <v>13</v>
      </c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9.5" customHeight="1">
      <c r="A63" s="27"/>
      <c r="B63" s="27"/>
      <c r="C63" s="31" t="s">
        <v>17</v>
      </c>
      <c r="D63" s="1"/>
      <c r="E63" s="31" t="s">
        <v>17</v>
      </c>
      <c r="F63" s="33"/>
      <c r="G63" s="31" t="s">
        <v>17</v>
      </c>
      <c r="H63" s="33"/>
      <c r="I63" s="31" t="s">
        <v>17</v>
      </c>
      <c r="J63" s="33"/>
      <c r="K63" s="31" t="s">
        <v>17</v>
      </c>
      <c r="L63" s="33"/>
      <c r="M63" s="31" t="s">
        <v>17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6.5" customHeight="1">
      <c r="A64" s="156"/>
      <c r="B64" s="22"/>
      <c r="C64" s="170"/>
      <c r="D64" s="197"/>
      <c r="E64" s="170"/>
      <c r="F64" s="197"/>
      <c r="G64" s="170"/>
      <c r="H64" s="197"/>
      <c r="I64" s="170"/>
      <c r="J64" s="197"/>
      <c r="K64" s="170">
        <f t="shared" ref="K64:K74" si="4">SUM(C64:I64)</f>
        <v>0</v>
      </c>
      <c r="L64" s="197"/>
      <c r="M64" s="198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6.5" customHeight="1">
      <c r="A65" s="156"/>
      <c r="B65" s="22"/>
      <c r="C65" s="170"/>
      <c r="D65" s="197"/>
      <c r="E65" s="170"/>
      <c r="F65" s="197"/>
      <c r="G65" s="170"/>
      <c r="H65" s="197"/>
      <c r="I65" s="170"/>
      <c r="J65" s="197"/>
      <c r="K65" s="170">
        <f t="shared" si="4"/>
        <v>0</v>
      </c>
      <c r="L65" s="197"/>
      <c r="M65" s="198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6.5" customHeight="1">
      <c r="A66" s="156"/>
      <c r="B66" s="22"/>
      <c r="C66" s="170"/>
      <c r="D66" s="197"/>
      <c r="E66" s="170"/>
      <c r="F66" s="197"/>
      <c r="G66" s="170"/>
      <c r="H66" s="197"/>
      <c r="I66" s="170"/>
      <c r="J66" s="197"/>
      <c r="K66" s="170">
        <f t="shared" si="4"/>
        <v>0</v>
      </c>
      <c r="L66" s="197"/>
      <c r="M66" s="198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6.5" customHeight="1">
      <c r="A67" s="156"/>
      <c r="B67" s="22"/>
      <c r="C67" s="170"/>
      <c r="D67" s="197"/>
      <c r="E67" s="170"/>
      <c r="F67" s="197"/>
      <c r="G67" s="170"/>
      <c r="H67" s="197"/>
      <c r="I67" s="170"/>
      <c r="J67" s="197"/>
      <c r="K67" s="170">
        <f t="shared" si="4"/>
        <v>0</v>
      </c>
      <c r="L67" s="197"/>
      <c r="M67" s="198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6.5" customHeight="1">
      <c r="A68" s="156"/>
      <c r="B68" s="22"/>
      <c r="C68" s="170"/>
      <c r="D68" s="197"/>
      <c r="E68" s="170"/>
      <c r="F68" s="197"/>
      <c r="G68" s="170"/>
      <c r="H68" s="197"/>
      <c r="I68" s="170"/>
      <c r="J68" s="197"/>
      <c r="K68" s="170">
        <f t="shared" si="4"/>
        <v>0</v>
      </c>
      <c r="L68" s="197"/>
      <c r="M68" s="198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6.5" customHeight="1">
      <c r="A69" s="156"/>
      <c r="B69" s="22"/>
      <c r="C69" s="170"/>
      <c r="D69" s="197"/>
      <c r="E69" s="170"/>
      <c r="F69" s="197"/>
      <c r="G69" s="170"/>
      <c r="H69" s="197"/>
      <c r="I69" s="170"/>
      <c r="J69" s="197"/>
      <c r="K69" s="170">
        <f t="shared" si="4"/>
        <v>0</v>
      </c>
      <c r="L69" s="197"/>
      <c r="M69" s="198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6.5" customHeight="1">
      <c r="A70" s="156"/>
      <c r="B70" s="22"/>
      <c r="C70" s="170"/>
      <c r="D70" s="197"/>
      <c r="E70" s="170"/>
      <c r="F70" s="197"/>
      <c r="G70" s="170"/>
      <c r="H70" s="197"/>
      <c r="I70" s="170"/>
      <c r="J70" s="197"/>
      <c r="K70" s="170">
        <f t="shared" si="4"/>
        <v>0</v>
      </c>
      <c r="L70" s="197"/>
      <c r="M70" s="198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6.5" customHeight="1">
      <c r="A71" s="156"/>
      <c r="B71" s="22"/>
      <c r="C71" s="170"/>
      <c r="D71" s="197"/>
      <c r="E71" s="170"/>
      <c r="F71" s="197"/>
      <c r="G71" s="170"/>
      <c r="H71" s="197"/>
      <c r="I71" s="170"/>
      <c r="J71" s="197"/>
      <c r="K71" s="170">
        <f t="shared" si="4"/>
        <v>0</v>
      </c>
      <c r="L71" s="197"/>
      <c r="M71" s="198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6.5" customHeight="1">
      <c r="A72" s="156"/>
      <c r="B72" s="22"/>
      <c r="C72" s="170"/>
      <c r="D72" s="197"/>
      <c r="E72" s="170"/>
      <c r="F72" s="197"/>
      <c r="G72" s="170"/>
      <c r="H72" s="197"/>
      <c r="I72" s="170"/>
      <c r="J72" s="197"/>
      <c r="K72" s="170">
        <f t="shared" si="4"/>
        <v>0</v>
      </c>
      <c r="L72" s="197"/>
      <c r="M72" s="198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6.5" customHeight="1">
      <c r="A73" s="156"/>
      <c r="B73" s="22"/>
      <c r="C73" s="170"/>
      <c r="D73" s="197"/>
      <c r="E73" s="170"/>
      <c r="F73" s="197"/>
      <c r="G73" s="170"/>
      <c r="H73" s="197"/>
      <c r="I73" s="170"/>
      <c r="J73" s="197"/>
      <c r="K73" s="170">
        <f t="shared" si="4"/>
        <v>0</v>
      </c>
      <c r="L73" s="197"/>
      <c r="M73" s="198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6.5" customHeight="1">
      <c r="A74" s="161"/>
      <c r="B74" s="63"/>
      <c r="C74" s="201"/>
      <c r="D74" s="197"/>
      <c r="E74" s="170"/>
      <c r="F74" s="197"/>
      <c r="G74" s="170"/>
      <c r="H74" s="197"/>
      <c r="I74" s="170"/>
      <c r="J74" s="197"/>
      <c r="K74" s="170">
        <f t="shared" si="4"/>
        <v>0</v>
      </c>
      <c r="L74" s="197"/>
      <c r="M74" s="198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9.5" customHeight="1">
      <c r="A75" s="130" t="s">
        <v>37</v>
      </c>
      <c r="B75" s="130"/>
      <c r="C75" s="203">
        <f>SUM(C64:C74)</f>
        <v>0</v>
      </c>
      <c r="D75" s="197"/>
      <c r="E75" s="203">
        <f>SUM(E64:E74)</f>
        <v>0</v>
      </c>
      <c r="F75" s="197"/>
      <c r="G75" s="203">
        <f>SUM(G64:G74)</f>
        <v>0</v>
      </c>
      <c r="H75" s="197"/>
      <c r="I75" s="203">
        <f>SUM(I64:I74)</f>
        <v>0</v>
      </c>
      <c r="J75" s="197"/>
      <c r="K75" s="203">
        <f>SUM(K64:K74)</f>
        <v>0</v>
      </c>
      <c r="M75" s="203">
        <f>SUM(M64:M74)</f>
        <v>0</v>
      </c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9.0" customHeight="1">
      <c r="A76" s="130"/>
      <c r="B76" s="130"/>
      <c r="C76" s="171"/>
      <c r="D76" s="171"/>
      <c r="E76" s="171"/>
      <c r="F76" s="171"/>
      <c r="G76" s="171"/>
      <c r="H76" s="171"/>
      <c r="I76" s="171"/>
      <c r="J76" s="171"/>
      <c r="K76" s="171"/>
      <c r="L76" s="207"/>
      <c r="M76" s="17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1.25" customHeight="1">
      <c r="A77" s="144"/>
      <c r="B77" s="144"/>
      <c r="C77" s="174">
        <f>IF(C75-'R&amp;P Accounts'!B34=0,0,"reference error")</f>
        <v>0</v>
      </c>
      <c r="D77" s="174"/>
      <c r="E77" s="174">
        <f>IF(E75-'R&amp;P Accounts'!D34=0,0,"reference error")</f>
        <v>0</v>
      </c>
      <c r="F77" s="174"/>
      <c r="G77" s="174">
        <f>IF(G75-'R&amp;P Accounts'!F34=0,0,"reference error")</f>
        <v>0</v>
      </c>
      <c r="H77" s="174"/>
      <c r="I77" s="174">
        <f>IF(I75-'R&amp;P Accounts'!H34=0,0,"reference error")</f>
        <v>0</v>
      </c>
      <c r="J77" s="174"/>
      <c r="K77" s="174">
        <f>IF(K75-'R&amp;P Accounts'!J34=0,0,"reference error")</f>
        <v>0</v>
      </c>
      <c r="L77" s="174"/>
      <c r="M77" s="174">
        <f>IF(M75-'R&amp;P Accounts'!L34=0,0,"reference error")</f>
        <v>0</v>
      </c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1.25" customHeight="1">
      <c r="A78" s="144"/>
      <c r="B78" s="144"/>
      <c r="C78" s="174"/>
      <c r="D78" s="174"/>
      <c r="E78" s="174"/>
      <c r="F78" s="174"/>
      <c r="G78" s="174"/>
      <c r="H78" s="174"/>
      <c r="I78" s="174"/>
      <c r="J78" s="174"/>
      <c r="K78" s="174"/>
      <c r="L78" s="174"/>
      <c r="M78" s="174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9.5" customHeight="1">
      <c r="A79" s="144"/>
      <c r="B79" s="144"/>
      <c r="C79" s="174"/>
      <c r="D79" s="174"/>
      <c r="E79" s="174"/>
      <c r="F79" s="174"/>
      <c r="G79" s="174"/>
      <c r="H79" s="174"/>
      <c r="I79" s="174"/>
      <c r="J79" s="33"/>
      <c r="K79" s="213"/>
      <c r="L79" s="213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9.5" customHeight="1">
      <c r="A80" s="1"/>
      <c r="B80" s="1"/>
      <c r="C80" s="7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54.0" customHeight="1">
      <c r="A81" s="1"/>
      <c r="B81" s="1"/>
      <c r="C81" s="7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54.0" customHeight="1">
      <c r="A82" s="1"/>
      <c r="B82" s="1"/>
      <c r="C82" s="7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9.5" customHeight="1">
      <c r="A83" s="1"/>
      <c r="B83" s="1"/>
      <c r="C83" s="7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7.25" customHeight="1">
      <c r="A84" s="1"/>
      <c r="B84" s="1"/>
      <c r="C84" s="7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7.25" customHeight="1">
      <c r="A85" s="1"/>
      <c r="B85" s="1"/>
      <c r="C85" s="7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8.0" customHeight="1">
      <c r="A86" s="1"/>
      <c r="B86" s="1"/>
      <c r="C86" s="7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7.25" customHeight="1">
      <c r="A87" s="1"/>
      <c r="B87" s="1"/>
      <c r="C87" s="7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6.5" customHeight="1">
      <c r="A88" s="1"/>
      <c r="B88" s="1"/>
      <c r="C88" s="7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29.25" customHeight="1">
      <c r="A89" s="1"/>
      <c r="B89" s="1"/>
      <c r="C89" s="7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8.0" customHeight="1">
      <c r="A90" s="1"/>
      <c r="B90" s="1"/>
      <c r="C90" s="7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7.25" customHeight="1">
      <c r="A91" s="1"/>
      <c r="B91" s="1"/>
      <c r="C91" s="7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9.5" customHeight="1">
      <c r="A92" s="1"/>
      <c r="B92" s="1"/>
      <c r="C92" s="7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6.5" customHeight="1">
      <c r="A93" s="1"/>
      <c r="B93" s="1"/>
      <c r="C93" s="7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29.25" customHeight="1">
      <c r="A94" s="1"/>
      <c r="B94" s="1"/>
      <c r="C94" s="7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6.5" customHeight="1">
      <c r="A95" s="1"/>
      <c r="B95" s="1"/>
      <c r="C95" s="7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7.25" customHeight="1">
      <c r="A96" s="1"/>
      <c r="B96" s="1"/>
      <c r="C96" s="7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9.5" customHeight="1">
      <c r="A97" s="1"/>
      <c r="B97" s="1"/>
      <c r="C97" s="7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5.25" customHeight="1">
      <c r="A98" s="1"/>
      <c r="B98" s="1"/>
      <c r="C98" s="7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9.5" customHeight="1">
      <c r="A99" s="1"/>
      <c r="B99" s="1"/>
      <c r="C99" s="7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9.5" customHeight="1">
      <c r="A100" s="1"/>
      <c r="B100" s="1"/>
      <c r="C100" s="7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9.5" customHeight="1">
      <c r="A101" s="1"/>
      <c r="B101" s="1"/>
      <c r="C101" s="7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9.5" customHeight="1">
      <c r="A102" s="1"/>
      <c r="B102" s="1"/>
      <c r="C102" s="7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7.25" customHeight="1">
      <c r="A103" s="1"/>
      <c r="B103" s="1"/>
      <c r="C103" s="7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6.5" customHeight="1">
      <c r="A104" s="1"/>
      <c r="B104" s="1"/>
      <c r="C104" s="7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7.25" customHeight="1">
      <c r="A105" s="1"/>
      <c r="B105" s="1"/>
      <c r="C105" s="7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7.25" customHeight="1">
      <c r="A106" s="1"/>
      <c r="B106" s="1"/>
      <c r="C106" s="7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7.25" customHeight="1">
      <c r="A107" s="1"/>
      <c r="B107" s="1"/>
      <c r="C107" s="7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7.25" customHeight="1">
      <c r="A108" s="1"/>
      <c r="B108" s="1"/>
      <c r="C108" s="7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7.25" customHeight="1">
      <c r="A109" s="1"/>
      <c r="B109" s="1"/>
      <c r="C109" s="7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7.25" customHeight="1">
      <c r="A110" s="1"/>
      <c r="B110" s="1"/>
      <c r="C110" s="7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7.25" customHeight="1">
      <c r="A111" s="1"/>
      <c r="B111" s="1"/>
      <c r="C111" s="7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7.25" customHeight="1">
      <c r="A112" s="1"/>
      <c r="B112" s="1"/>
      <c r="C112" s="7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7.25" customHeight="1">
      <c r="A113" s="1"/>
      <c r="B113" s="1"/>
      <c r="C113" s="7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7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7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7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7.25" customHeight="1">
      <c r="A117" s="1"/>
      <c r="B117" s="1"/>
      <c r="C117" s="7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7.25" customHeight="1">
      <c r="A118" s="1"/>
      <c r="B118" s="1"/>
      <c r="C118" s="7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7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7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7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7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7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7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7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7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7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7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7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7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7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7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7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7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7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7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7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7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7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7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7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7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7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7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7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7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7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7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7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7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7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7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7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7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7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7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7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7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7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7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7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7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7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7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7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7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7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7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7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7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7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7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7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7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7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7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7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7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7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7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7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7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7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7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7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7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7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7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7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7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7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7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7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7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7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7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7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7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7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7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7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7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7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7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7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7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7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7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7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7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7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7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7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7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7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7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7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7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7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7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7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7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7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7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7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7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7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7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7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7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7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7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7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7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7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7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7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7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7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7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7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7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7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7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7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7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7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7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7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7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7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7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7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7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7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7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7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7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7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7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7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7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7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7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7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7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7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7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7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7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7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7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7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7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7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7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7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7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7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7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7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7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7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7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7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7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7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7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7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7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7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7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7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7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7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7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7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7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7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7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7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7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7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7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7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7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7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7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7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7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7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7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7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7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7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7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7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7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7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7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7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7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7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7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7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7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7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7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7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7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7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7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7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7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7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7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7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7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7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7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7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7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7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7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7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7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7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7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7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7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7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7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7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7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7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7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7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7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7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7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7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7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7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7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7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7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7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7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7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7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7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7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7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7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7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7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7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7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7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7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7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7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7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7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7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7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7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7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7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7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7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7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7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7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7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7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7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7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7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7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7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7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7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7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7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7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7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7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7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7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7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7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7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7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7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7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7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7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7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7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7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7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7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7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7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7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7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7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7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7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7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7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7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7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7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7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7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7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7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7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7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7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7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7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7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7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7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7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7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7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7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7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7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7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7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7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7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7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7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7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7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7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7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7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7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7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7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7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7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7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7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7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7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7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7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7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7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7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7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7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7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7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7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7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7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7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7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7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7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7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7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7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7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7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7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7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7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7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7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7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7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7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7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7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7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7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7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7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7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7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7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7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7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7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7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7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7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7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7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7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7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7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7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7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7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7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7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7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7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7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7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7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7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7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7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7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7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7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7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7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7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7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7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7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7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7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7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7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7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7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7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7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7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7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7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7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7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7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7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7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7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7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7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7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7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7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7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7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7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7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7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7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7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7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7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7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7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7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7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7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7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7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7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7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7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7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7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7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7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7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7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7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7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7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7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7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7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7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7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7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7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7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7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7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7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7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7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7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7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7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7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7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7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7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7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7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7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7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7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7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7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7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7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7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7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7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7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7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7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7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7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7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7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7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7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7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7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7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7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7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7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7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7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7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7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7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7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7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7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7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7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7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7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7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7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7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7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7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7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7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7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7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7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7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7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7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7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7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7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7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7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7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7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7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7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7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7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7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7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7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7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7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7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7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7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7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7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7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7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7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7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7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7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7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7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7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7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7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7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7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7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7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7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7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7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7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7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7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7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7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7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7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7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7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7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7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7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7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7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7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7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7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7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7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7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7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7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7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7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7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7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7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7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7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7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7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7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7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7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7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7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7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7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7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7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7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7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7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7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7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7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7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7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7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7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7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7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7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7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7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7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7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7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7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7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7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7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7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7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7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7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7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7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7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7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7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7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7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7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7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7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7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7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7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7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7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7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7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7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7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7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7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7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7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7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7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7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7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7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7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7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7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7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7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7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7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7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7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7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7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7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7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7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7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7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7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7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7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7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7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7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7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7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7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7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7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7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7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7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7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7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7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7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7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7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7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7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7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7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7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7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7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7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7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7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7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7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7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7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7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7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7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7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7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7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7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7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7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7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7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7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7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7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7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7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7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7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7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7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7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7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7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7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7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7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7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7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7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7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7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7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7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7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7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7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7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7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7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7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7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7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7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7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7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7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7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7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7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7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7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7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7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7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7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7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7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7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7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7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7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7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7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7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7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7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7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7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7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7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7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7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7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7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7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7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7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7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7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7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7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7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7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7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7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7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7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7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7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7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7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7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7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7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7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7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7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7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7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7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7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7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7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7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7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7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7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7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7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7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7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7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7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7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7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7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7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7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7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7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7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7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7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7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7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7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7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7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7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7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7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7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7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7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7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7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7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7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7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7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7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7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7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7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7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7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7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7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7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7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7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ht="12.75" customHeight="1">
      <c r="A1001" s="1"/>
      <c r="B1001" s="1"/>
      <c r="C1001" s="7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ht="12.75" customHeight="1">
      <c r="A1002" s="1"/>
      <c r="B1002" s="1"/>
      <c r="C1002" s="7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ht="12.75" customHeight="1">
      <c r="A1003" s="1"/>
      <c r="B1003" s="1"/>
      <c r="C1003" s="7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ht="12.75" customHeight="1">
      <c r="A1004" s="1"/>
      <c r="B1004" s="1"/>
      <c r="C1004" s="7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ht="12.75" customHeight="1">
      <c r="A1005" s="1"/>
      <c r="B1005" s="1"/>
      <c r="C1005" s="7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ht="12.75" customHeight="1">
      <c r="A1006" s="1"/>
      <c r="B1006" s="1"/>
      <c r="C1006" s="7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ht="12.75" customHeight="1">
      <c r="A1007" s="1"/>
      <c r="B1007" s="1"/>
      <c r="C1007" s="7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ht="12.75" customHeight="1">
      <c r="A1008" s="1"/>
      <c r="B1008" s="1"/>
      <c r="C1008" s="7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ht="12.75" customHeight="1">
      <c r="A1009" s="1"/>
      <c r="B1009" s="1"/>
      <c r="C1009" s="7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ht="12.75" customHeight="1">
      <c r="A1010" s="1"/>
      <c r="B1010" s="1"/>
      <c r="C1010" s="7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ht="12.75" customHeight="1">
      <c r="A1011" s="1"/>
      <c r="B1011" s="1"/>
      <c r="C1011" s="7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ht="12.75" customHeight="1">
      <c r="A1012" s="1"/>
      <c r="B1012" s="1"/>
      <c r="C1012" s="7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ht="12.75" customHeight="1">
      <c r="A1013" s="1"/>
      <c r="B1013" s="1"/>
      <c r="C1013" s="7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ht="12.75" customHeight="1">
      <c r="A1014" s="1"/>
      <c r="B1014" s="1"/>
      <c r="C1014" s="7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ht="12.75" customHeight="1">
      <c r="A1015" s="1"/>
      <c r="B1015" s="1"/>
      <c r="C1015" s="7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ht="12.75" customHeight="1">
      <c r="A1016" s="1"/>
      <c r="B1016" s="1"/>
      <c r="C1016" s="7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ht="12.75" customHeight="1">
      <c r="A1017" s="1"/>
      <c r="B1017" s="1"/>
      <c r="C1017" s="7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</sheetData>
  <mergeCells count="10">
    <mergeCell ref="L56:L57"/>
    <mergeCell ref="A61:M61"/>
    <mergeCell ref="L74:L75"/>
    <mergeCell ref="C2:K2"/>
    <mergeCell ref="M2:N2"/>
    <mergeCell ref="A5:L5"/>
    <mergeCell ref="A6:L6"/>
    <mergeCell ref="A35:M35"/>
    <mergeCell ref="L41:L42"/>
    <mergeCell ref="A46:L46"/>
  </mergeCells>
  <conditionalFormatting sqref="C1:C1017">
    <cfRule type="notContainsBlanks" dxfId="0" priority="1">
      <formula>LEN(TRIM(C1))&gt;0</formula>
    </cfRule>
  </conditionalFormatting>
  <printOptions/>
  <pageMargins bottom="1.0" footer="0.0" header="0.0" left="0.75" right="0.75" top="1.0"/>
  <pageSetup paperSize="9" orientation="portrait"/>
  <headerFooter>
    <oddHeader>&amp;LAPPENDIX 2</oddHeader>
    <oddFooter>&amp;L&amp;F&amp;A&amp;RDecember 2007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49.0"/>
    <col customWidth="1" min="2" max="2" width="1.63"/>
    <col customWidth="1" min="3" max="3" width="15.38"/>
    <col customWidth="1" min="4" max="4" width="1.88"/>
    <col customWidth="1" min="5" max="5" width="15.38"/>
    <col customWidth="1" min="6" max="6" width="1.63"/>
    <col customWidth="1" min="7" max="7" width="15.38"/>
    <col customWidth="1" min="8" max="8" width="1.63"/>
    <col customWidth="1" min="9" max="9" width="15.38"/>
    <col customWidth="1" min="10" max="10" width="1.63"/>
    <col customWidth="1" min="11" max="11" width="15.25"/>
    <col customWidth="1" min="12" max="12" width="1.63"/>
    <col customWidth="1" min="13" max="13" width="15.25"/>
    <col customWidth="1" min="14" max="26" width="8.63"/>
  </cols>
  <sheetData>
    <row r="1" ht="27.75" customHeight="1">
      <c r="A1" s="1"/>
      <c r="B1" s="1"/>
      <c r="C1" s="218" t="str">
        <f>'R&amp;P Accounts'!B2</f>
        <v/>
      </c>
      <c r="L1" s="1"/>
      <c r="M1" s="4" t="str">
        <f>'R&amp;P Accounts'!L2</f>
        <v>SCO52112</v>
      </c>
    </row>
    <row r="2" ht="12.75" customHeight="1">
      <c r="A2" s="6"/>
    </row>
    <row r="3" ht="26.25" customHeight="1">
      <c r="A3" s="9" t="s">
        <v>147</v>
      </c>
      <c r="B3" s="9"/>
      <c r="C3" s="7"/>
      <c r="D3" s="9"/>
      <c r="E3" s="9"/>
      <c r="F3" s="9"/>
      <c r="G3" s="9"/>
      <c r="H3" s="13"/>
      <c r="I3" s="12"/>
      <c r="J3" s="12"/>
      <c r="K3" s="12"/>
      <c r="L3" s="15"/>
      <c r="M3" s="82"/>
    </row>
    <row r="4" ht="12.75" customHeight="1"/>
    <row r="5" ht="12.75" customHeight="1">
      <c r="A5" s="28" t="s">
        <v>148</v>
      </c>
      <c r="F5" s="174"/>
      <c r="G5" s="174"/>
      <c r="H5" s="174"/>
      <c r="I5" s="174"/>
      <c r="J5" s="33"/>
      <c r="K5" s="213"/>
      <c r="L5" s="213"/>
      <c r="M5" s="1"/>
    </row>
    <row r="6" ht="54.75" customHeight="1">
      <c r="A6" s="144"/>
      <c r="B6" s="144"/>
      <c r="C6" s="219" t="s">
        <v>149</v>
      </c>
      <c r="D6" s="220"/>
      <c r="E6" s="219" t="s">
        <v>150</v>
      </c>
      <c r="F6" s="221"/>
      <c r="G6" s="219" t="s">
        <v>151</v>
      </c>
      <c r="H6" s="221"/>
      <c r="I6" s="219" t="s">
        <v>152</v>
      </c>
      <c r="J6" s="222"/>
      <c r="K6" s="1"/>
      <c r="L6" s="1"/>
      <c r="M6" s="1"/>
    </row>
    <row r="7" ht="54.0" customHeight="1">
      <c r="A7" s="144"/>
      <c r="B7" s="144"/>
      <c r="C7" s="220"/>
      <c r="D7" s="220"/>
      <c r="E7" s="220"/>
      <c r="F7" s="221"/>
      <c r="G7" s="220"/>
      <c r="H7" s="221"/>
      <c r="I7" s="220"/>
      <c r="J7" s="222"/>
      <c r="K7" s="223" t="s">
        <v>153</v>
      </c>
      <c r="L7" s="213"/>
      <c r="M7" s="224" t="s">
        <v>154</v>
      </c>
    </row>
    <row r="8" ht="16.5" customHeight="1">
      <c r="A8" s="225" t="s">
        <v>155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1"/>
    </row>
    <row r="9" ht="17.25" customHeight="1">
      <c r="A9" s="110" t="s">
        <v>68</v>
      </c>
      <c r="B9" s="1"/>
      <c r="C9" s="226"/>
      <c r="D9" s="227"/>
      <c r="E9" s="226"/>
      <c r="F9" s="228"/>
      <c r="G9" s="226"/>
      <c r="H9" s="227"/>
      <c r="I9" s="226"/>
      <c r="J9" s="228"/>
      <c r="K9" s="226">
        <f t="shared" ref="K9:K16" si="1">SUM(C9:I9)</f>
        <v>0</v>
      </c>
      <c r="L9" s="228"/>
      <c r="M9" s="226"/>
    </row>
    <row r="10" ht="17.25" customHeight="1">
      <c r="A10" s="110" t="s">
        <v>73</v>
      </c>
      <c r="B10" s="27"/>
      <c r="C10" s="229"/>
      <c r="D10" s="228"/>
      <c r="E10" s="229"/>
      <c r="F10" s="228"/>
      <c r="G10" s="229"/>
      <c r="H10" s="228"/>
      <c r="I10" s="229"/>
      <c r="J10" s="228"/>
      <c r="K10" s="226">
        <f t="shared" si="1"/>
        <v>0</v>
      </c>
      <c r="L10" s="228"/>
      <c r="M10" s="229"/>
    </row>
    <row r="11" ht="17.25" customHeight="1">
      <c r="A11" s="110" t="s">
        <v>75</v>
      </c>
      <c r="B11" s="144"/>
      <c r="C11" s="229"/>
      <c r="D11" s="228"/>
      <c r="E11" s="229"/>
      <c r="F11" s="228"/>
      <c r="G11" s="229"/>
      <c r="H11" s="228"/>
      <c r="I11" s="229"/>
      <c r="J11" s="228"/>
      <c r="K11" s="226">
        <f t="shared" si="1"/>
        <v>0</v>
      </c>
      <c r="L11" s="228"/>
      <c r="M11" s="229"/>
    </row>
    <row r="12" ht="16.5" customHeight="1">
      <c r="A12" s="110" t="s">
        <v>78</v>
      </c>
      <c r="B12" s="144"/>
      <c r="C12" s="229"/>
      <c r="D12" s="228"/>
      <c r="E12" s="229"/>
      <c r="F12" s="228"/>
      <c r="G12" s="229"/>
      <c r="H12" s="228"/>
      <c r="I12" s="229"/>
      <c r="J12" s="228"/>
      <c r="K12" s="226">
        <f t="shared" si="1"/>
        <v>0</v>
      </c>
      <c r="L12" s="228"/>
      <c r="M12" s="229"/>
    </row>
    <row r="13" ht="17.25" customHeight="1">
      <c r="A13" s="110" t="s">
        <v>83</v>
      </c>
      <c r="B13" s="144"/>
      <c r="C13" s="229"/>
      <c r="D13" s="228"/>
      <c r="E13" s="229"/>
      <c r="F13" s="228"/>
      <c r="G13" s="229"/>
      <c r="H13" s="228"/>
      <c r="I13" s="229"/>
      <c r="J13" s="228"/>
      <c r="K13" s="226">
        <f t="shared" si="1"/>
        <v>0</v>
      </c>
      <c r="L13" s="228"/>
      <c r="M13" s="229"/>
    </row>
    <row r="14" ht="17.25" customHeight="1">
      <c r="A14" s="110" t="s">
        <v>85</v>
      </c>
      <c r="B14" s="144"/>
      <c r="C14" s="229"/>
      <c r="D14" s="228"/>
      <c r="E14" s="229"/>
      <c r="F14" s="228"/>
      <c r="G14" s="229"/>
      <c r="H14" s="228"/>
      <c r="I14" s="229"/>
      <c r="J14" s="228"/>
      <c r="K14" s="226">
        <f t="shared" si="1"/>
        <v>0</v>
      </c>
      <c r="L14" s="228"/>
      <c r="M14" s="229"/>
    </row>
    <row r="15" ht="16.5" customHeight="1">
      <c r="A15" s="110" t="s">
        <v>89</v>
      </c>
      <c r="B15" s="1"/>
      <c r="C15" s="230"/>
      <c r="D15" s="231"/>
      <c r="E15" s="230"/>
      <c r="F15" s="231"/>
      <c r="G15" s="230"/>
      <c r="H15" s="231"/>
      <c r="I15" s="230"/>
      <c r="J15" s="231"/>
      <c r="K15" s="226">
        <f t="shared" si="1"/>
        <v>0</v>
      </c>
      <c r="L15" s="231"/>
      <c r="M15" s="230"/>
    </row>
    <row r="16" ht="16.5" customHeight="1">
      <c r="A16" s="110" t="s">
        <v>91</v>
      </c>
      <c r="B16" s="1"/>
      <c r="C16" s="232"/>
      <c r="D16" s="231"/>
      <c r="E16" s="232"/>
      <c r="F16" s="231"/>
      <c r="G16" s="232"/>
      <c r="H16" s="231"/>
      <c r="I16" s="232"/>
      <c r="J16" s="231"/>
      <c r="K16" s="226">
        <f t="shared" si="1"/>
        <v>0</v>
      </c>
      <c r="L16" s="231"/>
      <c r="M16" s="232"/>
    </row>
    <row r="17" ht="12.75" customHeight="1">
      <c r="A17" s="233" t="s">
        <v>156</v>
      </c>
      <c r="B17" s="211"/>
      <c r="C17" s="234">
        <f>SUM(C9:C16)</f>
        <v>0</v>
      </c>
      <c r="D17" s="231"/>
      <c r="E17" s="234">
        <f>SUM(E9:E16)</f>
        <v>0</v>
      </c>
      <c r="F17" s="231"/>
      <c r="G17" s="234">
        <f>SUM(G9:G16)</f>
        <v>0</v>
      </c>
      <c r="H17" s="231"/>
      <c r="I17" s="234">
        <f>SUM(I9:I16)</f>
        <v>0</v>
      </c>
      <c r="J17" s="231"/>
      <c r="K17" s="234">
        <f>SUM(K9:K16)</f>
        <v>0</v>
      </c>
      <c r="L17" s="231"/>
      <c r="M17" s="234">
        <f>SUM(M9:M16)</f>
        <v>0</v>
      </c>
    </row>
    <row r="18" ht="12.75" customHeight="1">
      <c r="A18" s="235"/>
      <c r="B18" s="235"/>
      <c r="C18" s="235"/>
      <c r="D18" s="235"/>
      <c r="E18" s="235"/>
      <c r="F18" s="235"/>
      <c r="G18" s="235"/>
      <c r="H18" s="235"/>
      <c r="I18" s="235"/>
      <c r="J18" s="235"/>
      <c r="K18" s="236">
        <f>IF(K17='R&amp;P Accounts'!B21,0,"cross ref error")</f>
        <v>0</v>
      </c>
      <c r="L18" s="235"/>
      <c r="M18" s="1"/>
    </row>
    <row r="19" ht="16.5" customHeight="1">
      <c r="A19" s="151" t="s">
        <v>157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ht="16.5" customHeight="1">
      <c r="A20" s="110" t="s">
        <v>102</v>
      </c>
      <c r="B20" s="1"/>
      <c r="C20" s="157"/>
      <c r="D20" s="125"/>
      <c r="E20" s="157"/>
      <c r="F20" s="125"/>
      <c r="G20" s="157"/>
      <c r="H20" s="125"/>
      <c r="I20" s="157"/>
      <c r="J20" s="125"/>
      <c r="K20" s="111">
        <f t="shared" ref="K20:K21" si="2">SUM(C20:I20)</f>
        <v>0</v>
      </c>
      <c r="L20" s="125"/>
      <c r="M20" s="157"/>
    </row>
    <row r="21" ht="16.5" customHeight="1">
      <c r="A21" s="110" t="s">
        <v>106</v>
      </c>
      <c r="B21" s="1"/>
      <c r="C21" s="237"/>
      <c r="D21" s="125"/>
      <c r="E21" s="237"/>
      <c r="F21" s="125"/>
      <c r="G21" s="237"/>
      <c r="H21" s="125"/>
      <c r="I21" s="237"/>
      <c r="J21" s="125"/>
      <c r="K21" s="111">
        <f t="shared" si="2"/>
        <v>0</v>
      </c>
      <c r="L21" s="125"/>
      <c r="M21" s="237"/>
    </row>
    <row r="22" ht="12.75" customHeight="1">
      <c r="A22" s="233" t="s">
        <v>156</v>
      </c>
      <c r="B22" s="1"/>
      <c r="C22" s="238">
        <f>SUM(C20:C21)</f>
        <v>0</v>
      </c>
      <c r="D22" s="125"/>
      <c r="E22" s="239">
        <f>SUM(E20:E21)</f>
        <v>0</v>
      </c>
      <c r="F22" s="125"/>
      <c r="G22" s="239">
        <f>SUM(G20:G21)</f>
        <v>0</v>
      </c>
      <c r="H22" s="125"/>
      <c r="I22" s="239">
        <f>SUM(I20:I21)</f>
        <v>0</v>
      </c>
      <c r="J22" s="125"/>
      <c r="K22" s="239">
        <f>SUM(K20:K21)</f>
        <v>0</v>
      </c>
      <c r="L22" s="125"/>
      <c r="M22" s="239">
        <f>SUM(M20:M21)</f>
        <v>0</v>
      </c>
    </row>
    <row r="23" ht="9.0" customHeight="1">
      <c r="A23" s="233"/>
      <c r="B23" s="1"/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</row>
    <row r="24" ht="12.75" customHeight="1">
      <c r="A24" s="233" t="s">
        <v>158</v>
      </c>
      <c r="B24" s="1"/>
      <c r="C24" s="239">
        <f>C17+C22</f>
        <v>0</v>
      </c>
      <c r="D24" s="125"/>
      <c r="E24" s="239">
        <f>E17+E22</f>
        <v>0</v>
      </c>
      <c r="F24" s="125"/>
      <c r="G24" s="239">
        <f>G17+G22</f>
        <v>0</v>
      </c>
      <c r="H24" s="125"/>
      <c r="I24" s="239">
        <f>I17+I22</f>
        <v>0</v>
      </c>
      <c r="J24" s="125"/>
      <c r="K24" s="239">
        <f>K17+K22</f>
        <v>0</v>
      </c>
      <c r="L24" s="125"/>
      <c r="M24" s="239">
        <f>M17+M22</f>
        <v>0</v>
      </c>
    </row>
    <row r="2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240">
        <f>IF(K24='R&amp;P Accounts'!B28,0,"cross ref error")</f>
        <v>0</v>
      </c>
      <c r="L25" s="1"/>
      <c r="M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ht="12.75" customHeight="1">
      <c r="A27" s="166" t="s">
        <v>159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ht="16.5" customHeight="1">
      <c r="A28" s="61" t="s">
        <v>117</v>
      </c>
      <c r="B28" s="1"/>
      <c r="C28" s="157"/>
      <c r="D28" s="125"/>
      <c r="E28" s="157"/>
      <c r="F28" s="125"/>
      <c r="G28" s="157"/>
      <c r="H28" s="125"/>
      <c r="I28" s="157"/>
      <c r="J28" s="125"/>
      <c r="K28" s="111">
        <f t="shared" ref="K28:K38" si="3">SUM(C28:I28)</f>
        <v>0</v>
      </c>
      <c r="L28" s="125"/>
      <c r="M28" s="157"/>
    </row>
    <row r="29" ht="16.5" customHeight="1">
      <c r="A29" s="61" t="s">
        <v>118</v>
      </c>
      <c r="B29" s="1"/>
      <c r="C29" s="157"/>
      <c r="D29" s="125"/>
      <c r="E29" s="157"/>
      <c r="F29" s="125"/>
      <c r="G29" s="157"/>
      <c r="H29" s="125"/>
      <c r="I29" s="157"/>
      <c r="J29" s="125"/>
      <c r="K29" s="111">
        <f t="shared" si="3"/>
        <v>0</v>
      </c>
      <c r="L29" s="125"/>
      <c r="M29" s="157"/>
    </row>
    <row r="30" ht="16.5" customHeight="1">
      <c r="A30" s="61" t="s">
        <v>120</v>
      </c>
      <c r="B30" s="1"/>
      <c r="C30" s="157"/>
      <c r="D30" s="125"/>
      <c r="E30" s="157"/>
      <c r="F30" s="125"/>
      <c r="G30" s="157"/>
      <c r="H30" s="125"/>
      <c r="I30" s="157"/>
      <c r="J30" s="125"/>
      <c r="K30" s="111">
        <f t="shared" si="3"/>
        <v>0</v>
      </c>
      <c r="L30" s="125"/>
      <c r="M30" s="157"/>
    </row>
    <row r="31" ht="16.5" customHeight="1">
      <c r="A31" s="61" t="s">
        <v>121</v>
      </c>
      <c r="B31" s="1"/>
      <c r="C31" s="157"/>
      <c r="D31" s="125"/>
      <c r="E31" s="157"/>
      <c r="F31" s="125"/>
      <c r="G31" s="157"/>
      <c r="H31" s="125"/>
      <c r="I31" s="157"/>
      <c r="J31" s="125"/>
      <c r="K31" s="111">
        <f t="shared" si="3"/>
        <v>0</v>
      </c>
      <c r="L31" s="125"/>
      <c r="M31" s="157"/>
    </row>
    <row r="32" ht="16.5" customHeight="1">
      <c r="A32" s="61" t="s">
        <v>123</v>
      </c>
      <c r="B32" s="1"/>
      <c r="C32" s="157"/>
      <c r="D32" s="125"/>
      <c r="E32" s="157"/>
      <c r="F32" s="125"/>
      <c r="G32" s="157"/>
      <c r="H32" s="125"/>
      <c r="I32" s="157"/>
      <c r="J32" s="125"/>
      <c r="K32" s="111">
        <f t="shared" si="3"/>
        <v>0</v>
      </c>
      <c r="L32" s="125"/>
      <c r="M32" s="157"/>
    </row>
    <row r="33" ht="16.5" customHeight="1">
      <c r="A33" s="61" t="s">
        <v>124</v>
      </c>
      <c r="B33" s="1"/>
      <c r="C33" s="157"/>
      <c r="D33" s="125"/>
      <c r="E33" s="157"/>
      <c r="F33" s="125"/>
      <c r="G33" s="157"/>
      <c r="H33" s="125"/>
      <c r="I33" s="157"/>
      <c r="J33" s="125"/>
      <c r="K33" s="111">
        <f t="shared" si="3"/>
        <v>0</v>
      </c>
      <c r="L33" s="125"/>
      <c r="M33" s="157"/>
    </row>
    <row r="34" ht="16.5" customHeight="1">
      <c r="A34" s="175" t="s">
        <v>126</v>
      </c>
      <c r="B34" s="1"/>
      <c r="C34" s="157"/>
      <c r="D34" s="125"/>
      <c r="E34" s="157"/>
      <c r="F34" s="125"/>
      <c r="G34" s="157"/>
      <c r="H34" s="125"/>
      <c r="I34" s="157"/>
      <c r="J34" s="125"/>
      <c r="K34" s="111">
        <f t="shared" si="3"/>
        <v>0</v>
      </c>
      <c r="L34" s="125"/>
      <c r="M34" s="157"/>
    </row>
    <row r="35" ht="17.25" customHeight="1">
      <c r="A35" s="175" t="s">
        <v>128</v>
      </c>
      <c r="B35" s="1"/>
      <c r="C35" s="157"/>
      <c r="D35" s="125"/>
      <c r="E35" s="157"/>
      <c r="F35" s="125"/>
      <c r="G35" s="157"/>
      <c r="H35" s="125"/>
      <c r="I35" s="157"/>
      <c r="J35" s="125"/>
      <c r="K35" s="111">
        <f t="shared" si="3"/>
        <v>0</v>
      </c>
      <c r="L35" s="125"/>
      <c r="M35" s="157"/>
    </row>
    <row r="36" ht="17.25" customHeight="1">
      <c r="A36" s="175" t="s">
        <v>130</v>
      </c>
      <c r="B36" s="1"/>
      <c r="C36" s="157"/>
      <c r="D36" s="125"/>
      <c r="E36" s="157"/>
      <c r="F36" s="125"/>
      <c r="G36" s="157"/>
      <c r="H36" s="125"/>
      <c r="I36" s="157"/>
      <c r="J36" s="125"/>
      <c r="K36" s="111">
        <f t="shared" si="3"/>
        <v>0</v>
      </c>
      <c r="L36" s="125"/>
      <c r="M36" s="157"/>
    </row>
    <row r="37" ht="12.75" customHeight="1">
      <c r="A37" s="61"/>
      <c r="B37" s="1"/>
      <c r="C37" s="157"/>
      <c r="D37" s="125"/>
      <c r="E37" s="157"/>
      <c r="F37" s="125"/>
      <c r="G37" s="157"/>
      <c r="H37" s="125"/>
      <c r="I37" s="157"/>
      <c r="J37" s="125"/>
      <c r="K37" s="111">
        <f t="shared" si="3"/>
        <v>0</v>
      </c>
      <c r="L37" s="125"/>
      <c r="M37" s="157"/>
    </row>
    <row r="38" ht="12.75" customHeight="1">
      <c r="A38" s="241"/>
      <c r="B38" s="1"/>
      <c r="C38" s="157"/>
      <c r="D38" s="125"/>
      <c r="E38" s="157"/>
      <c r="F38" s="125"/>
      <c r="G38" s="157"/>
      <c r="H38" s="125"/>
      <c r="I38" s="157"/>
      <c r="J38" s="125"/>
      <c r="K38" s="111">
        <f t="shared" si="3"/>
        <v>0</v>
      </c>
      <c r="L38" s="125"/>
      <c r="M38" s="157"/>
    </row>
    <row r="39" ht="16.5" customHeight="1">
      <c r="A39" s="178" t="s">
        <v>156</v>
      </c>
      <c r="B39" s="1"/>
      <c r="C39" s="238">
        <f>SUM(C28:C38)</f>
        <v>0</v>
      </c>
      <c r="D39" s="125"/>
      <c r="E39" s="239">
        <f>SUM(E28:E38)</f>
        <v>0</v>
      </c>
      <c r="F39" s="125"/>
      <c r="G39" s="239">
        <f>SUM(G28:G38)</f>
        <v>0</v>
      </c>
      <c r="H39" s="125"/>
      <c r="I39" s="239">
        <f>SUM(I28:I38)</f>
        <v>0</v>
      </c>
      <c r="J39" s="125"/>
      <c r="K39" s="239">
        <f>SUM(K28:K38)</f>
        <v>0</v>
      </c>
      <c r="L39" s="125"/>
      <c r="M39" s="239">
        <f>SUM(M28:M38)</f>
        <v>0</v>
      </c>
    </row>
    <row r="40" ht="12.75" customHeight="1">
      <c r="A40" s="1"/>
      <c r="B40" s="1"/>
      <c r="C40" s="71"/>
      <c r="D40" s="1"/>
      <c r="E40" s="1"/>
      <c r="F40" s="1"/>
      <c r="G40" s="1"/>
      <c r="H40" s="1"/>
      <c r="I40" s="1"/>
      <c r="J40" s="1"/>
      <c r="K40" s="240">
        <f>IF(K39='R&amp;P Accounts'!B42,0,"cross ref error")</f>
        <v>0</v>
      </c>
      <c r="L40" s="1"/>
      <c r="M40" s="1"/>
    </row>
    <row r="41" ht="30.0" customHeight="1">
      <c r="A41" s="151" t="s">
        <v>160</v>
      </c>
      <c r="B41" s="1"/>
      <c r="C41" s="7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ht="17.25" customHeight="1">
      <c r="A42" s="61" t="s">
        <v>138</v>
      </c>
      <c r="B42" s="1"/>
      <c r="C42" s="157"/>
      <c r="D42" s="125"/>
      <c r="E42" s="157"/>
      <c r="F42" s="125"/>
      <c r="G42" s="157"/>
      <c r="H42" s="125"/>
      <c r="I42" s="157"/>
      <c r="J42" s="125"/>
      <c r="K42" s="111">
        <f t="shared" ref="K42:K43" si="4">SUM(C42:I42)</f>
        <v>0</v>
      </c>
      <c r="L42" s="125"/>
      <c r="M42" s="157"/>
    </row>
    <row r="43" ht="16.5" customHeight="1">
      <c r="A43" s="61" t="s">
        <v>140</v>
      </c>
      <c r="B43" s="1"/>
      <c r="C43" s="157"/>
      <c r="D43" s="125"/>
      <c r="E43" s="157"/>
      <c r="F43" s="125"/>
      <c r="G43" s="157"/>
      <c r="H43" s="125"/>
      <c r="I43" s="157"/>
      <c r="J43" s="125"/>
      <c r="K43" s="111">
        <f t="shared" si="4"/>
        <v>0</v>
      </c>
      <c r="L43" s="125"/>
      <c r="M43" s="157"/>
    </row>
    <row r="44" ht="16.5" customHeight="1">
      <c r="A44" s="178" t="s">
        <v>161</v>
      </c>
      <c r="B44" s="1"/>
      <c r="C44" s="238">
        <f>C42+C43</f>
        <v>0</v>
      </c>
      <c r="D44" s="125"/>
      <c r="E44" s="239">
        <f>E42+E43</f>
        <v>0</v>
      </c>
      <c r="F44" s="125"/>
      <c r="G44" s="239">
        <f>G42+G43</f>
        <v>0</v>
      </c>
      <c r="H44" s="125"/>
      <c r="I44" s="239">
        <f>I42+I43</f>
        <v>0</v>
      </c>
      <c r="J44" s="125"/>
      <c r="K44" s="239">
        <f>K42+K43</f>
        <v>0</v>
      </c>
      <c r="L44" s="125"/>
      <c r="M44" s="239">
        <f>M42+M43</f>
        <v>0</v>
      </c>
    </row>
    <row r="45" ht="17.25" customHeight="1">
      <c r="A45" s="1"/>
      <c r="B45" s="1"/>
      <c r="C45" s="242"/>
      <c r="D45" s="243"/>
      <c r="E45" s="243"/>
      <c r="F45" s="243"/>
      <c r="G45" s="243"/>
      <c r="H45" s="243"/>
      <c r="I45" s="243"/>
      <c r="J45" s="243"/>
      <c r="K45" s="240">
        <f>IF(K44='R&amp;P Accounts'!B47,0,"cross ref error")</f>
        <v>0</v>
      </c>
      <c r="L45" s="243"/>
      <c r="M45" s="243"/>
    </row>
    <row r="46" ht="16.5" customHeight="1">
      <c r="A46" s="244" t="s">
        <v>143</v>
      </c>
      <c r="B46" s="1"/>
      <c r="C46" s="239">
        <f>+C44+C39</f>
        <v>0</v>
      </c>
      <c r="D46" s="125"/>
      <c r="E46" s="239">
        <f>+E44+E39</f>
        <v>0</v>
      </c>
      <c r="F46" s="125"/>
      <c r="G46" s="239">
        <f>+G44+G39</f>
        <v>0</v>
      </c>
      <c r="H46" s="125"/>
      <c r="I46" s="239">
        <f>+I44+I39</f>
        <v>0</v>
      </c>
      <c r="J46" s="125"/>
      <c r="K46" s="239">
        <f>+K44+K39</f>
        <v>0</v>
      </c>
      <c r="L46" s="125"/>
      <c r="M46" s="239">
        <f>+M44+M39</f>
        <v>0</v>
      </c>
      <c r="N46" s="209"/>
    </row>
    <row r="47" ht="17.25" customHeight="1">
      <c r="A47" s="1"/>
      <c r="B47" s="1"/>
      <c r="C47" s="242"/>
      <c r="D47" s="243"/>
      <c r="E47" s="243"/>
      <c r="F47" s="243"/>
      <c r="G47" s="243"/>
      <c r="H47" s="243"/>
      <c r="I47" s="243"/>
      <c r="J47" s="243"/>
      <c r="K47" s="240">
        <f>IF(K46='R&amp;P Accounts'!B49,0,"cross ref error")</f>
        <v>0</v>
      </c>
      <c r="L47" s="243"/>
      <c r="M47" s="243"/>
    </row>
    <row r="48" ht="18.75" customHeight="1">
      <c r="A48" s="204" t="s">
        <v>144</v>
      </c>
      <c r="B48" s="1"/>
      <c r="C48" s="212">
        <f>+C24-C46</f>
        <v>0</v>
      </c>
      <c r="D48" s="210"/>
      <c r="E48" s="212">
        <f>+E24-E46</f>
        <v>0</v>
      </c>
      <c r="F48" s="210"/>
      <c r="G48" s="212">
        <f>+G24-G46</f>
        <v>0</v>
      </c>
      <c r="H48" s="210"/>
      <c r="I48" s="212">
        <f>+I24-I46</f>
        <v>0</v>
      </c>
      <c r="J48" s="210"/>
      <c r="K48" s="212">
        <f>+K24-K46</f>
        <v>0</v>
      </c>
      <c r="L48" s="210"/>
      <c r="M48" s="212">
        <f>+M24-M46</f>
        <v>0</v>
      </c>
    </row>
    <row r="49" ht="14.25" customHeight="1">
      <c r="A49" s="204"/>
      <c r="B49" s="1"/>
      <c r="C49" s="210"/>
      <c r="D49" s="210"/>
      <c r="E49" s="210"/>
      <c r="F49" s="210"/>
      <c r="G49" s="210"/>
      <c r="H49" s="210"/>
      <c r="I49" s="210"/>
      <c r="J49" s="210"/>
      <c r="K49" s="210"/>
      <c r="L49" s="210"/>
      <c r="M49" s="210"/>
    </row>
    <row r="50" ht="18.75" customHeight="1">
      <c r="A50" s="211" t="s">
        <v>162</v>
      </c>
      <c r="B50" s="1"/>
      <c r="C50" s="212"/>
      <c r="D50" s="210"/>
      <c r="E50" s="212"/>
      <c r="F50" s="210"/>
      <c r="G50" s="212"/>
      <c r="H50" s="210"/>
      <c r="I50" s="212"/>
      <c r="J50" s="210"/>
      <c r="K50" s="212">
        <f>SUM(C50:I50)</f>
        <v>0</v>
      </c>
      <c r="L50" s="210"/>
      <c r="M50" s="212"/>
    </row>
    <row r="51" ht="14.25" customHeight="1">
      <c r="A51" s="211"/>
      <c r="B51" s="1"/>
      <c r="C51" s="210"/>
      <c r="D51" s="210"/>
      <c r="E51" s="210"/>
      <c r="F51" s="210"/>
      <c r="G51" s="210"/>
      <c r="H51" s="210"/>
      <c r="I51" s="210"/>
      <c r="J51" s="210"/>
      <c r="K51" s="210"/>
      <c r="L51" s="210"/>
      <c r="M51" s="210"/>
    </row>
    <row r="52" ht="18.75" customHeight="1">
      <c r="A52" s="178" t="s">
        <v>146</v>
      </c>
      <c r="B52" s="1"/>
      <c r="C52" s="212">
        <f>C48+C50</f>
        <v>0</v>
      </c>
      <c r="D52" s="210"/>
      <c r="E52" s="212">
        <f>E48+E50</f>
        <v>0</v>
      </c>
      <c r="F52" s="210"/>
      <c r="G52" s="212">
        <f>G48+G50</f>
        <v>0</v>
      </c>
      <c r="H52" s="210"/>
      <c r="I52" s="212">
        <f>I48+I50</f>
        <v>0</v>
      </c>
      <c r="J52" s="210"/>
      <c r="K52" s="212">
        <f>K48+K50</f>
        <v>0</v>
      </c>
      <c r="L52" s="210"/>
      <c r="M52" s="212">
        <f>M48+M50</f>
        <v>0</v>
      </c>
    </row>
    <row r="53" ht="12.75" customHeight="1">
      <c r="A53" s="1"/>
      <c r="B53" s="1"/>
      <c r="C53" s="71"/>
      <c r="D53" s="1"/>
      <c r="E53" s="1"/>
      <c r="F53" s="1"/>
      <c r="G53" s="1"/>
      <c r="H53" s="1"/>
      <c r="I53" s="1"/>
      <c r="J53" s="1"/>
      <c r="K53" s="240">
        <f>IF(K52='R&amp;P Accounts'!B55,0,"cross ref error")</f>
        <v>0</v>
      </c>
      <c r="L53" s="1"/>
      <c r="M53" s="1"/>
    </row>
    <row r="54" ht="12.75" customHeight="1"/>
    <row r="55" ht="12.75" customHeight="1">
      <c r="A55" s="245" t="s">
        <v>163</v>
      </c>
    </row>
    <row r="56" ht="12.75" customHeight="1">
      <c r="A56" s="163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7"/>
    </row>
    <row r="57" ht="12.75" customHeight="1">
      <c r="A57" s="41"/>
      <c r="M57" s="43"/>
    </row>
    <row r="58" ht="12.75" customHeight="1">
      <c r="A58" s="41"/>
      <c r="M58" s="43"/>
    </row>
    <row r="59" ht="12.75" customHeight="1">
      <c r="A59" s="41"/>
      <c r="M59" s="43"/>
    </row>
    <row r="60" ht="12.75" customHeight="1">
      <c r="A60" s="41"/>
      <c r="M60" s="43"/>
    </row>
    <row r="61" ht="12.75" customHeight="1">
      <c r="A61" s="41"/>
      <c r="M61" s="43"/>
    </row>
    <row r="62" ht="12.75" customHeight="1">
      <c r="A62" s="41"/>
      <c r="M62" s="43"/>
    </row>
    <row r="63" ht="12.75" customHeight="1">
      <c r="A63" s="41"/>
      <c r="M63" s="43"/>
    </row>
    <row r="64" ht="12.75" customHeight="1">
      <c r="A64" s="49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2"/>
    </row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6">
    <mergeCell ref="C1:K1"/>
    <mergeCell ref="M1:N1"/>
    <mergeCell ref="A2:L2"/>
    <mergeCell ref="H3:K3"/>
    <mergeCell ref="A5:E5"/>
    <mergeCell ref="A56:M64"/>
  </mergeCells>
  <printOptions/>
  <pageMargins bottom="1.0" footer="0.0" header="0.0" left="0.75" right="0.75" top="1.0"/>
  <pageSetup paperSize="9" orientation="portrait"/>
  <headerFooter>
    <oddHeader>&amp;LAPPENDIX 2</oddHeader>
    <oddFooter>&amp;L&amp;F&amp;A&amp;RDecember  2007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49.0"/>
    <col customWidth="1" min="2" max="2" width="1.63"/>
    <col customWidth="1" min="3" max="3" width="15.38"/>
    <col customWidth="1" min="4" max="4" width="1.75"/>
    <col customWidth="1" min="5" max="5" width="15.38"/>
    <col customWidth="1" min="6" max="6" width="1.63"/>
    <col customWidth="1" min="7" max="7" width="15.38"/>
    <col customWidth="1" min="8" max="8" width="1.38"/>
    <col customWidth="1" min="9" max="9" width="15.38"/>
    <col customWidth="1" min="10" max="10" width="1.63"/>
    <col customWidth="1" min="11" max="11" width="14.75"/>
    <col customWidth="1" min="12" max="12" width="1.75"/>
    <col customWidth="1" min="13" max="13" width="14.75"/>
    <col customWidth="1" min="14" max="14" width="9.13"/>
    <col customWidth="1" min="15" max="26" width="8.63"/>
  </cols>
  <sheetData>
    <row r="1" ht="27.75" customHeight="1">
      <c r="A1" s="1"/>
      <c r="B1" s="1"/>
      <c r="C1" s="2" t="str">
        <f>'R&amp;P Accounts'!B2</f>
        <v/>
      </c>
      <c r="L1" s="1"/>
      <c r="M1" s="4" t="str">
        <f>'R&amp;P Accounts'!L2</f>
        <v>SCO52112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0.5" customHeight="1">
      <c r="A2" s="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6.25" customHeight="1">
      <c r="A3" s="9" t="s">
        <v>164</v>
      </c>
      <c r="B3" s="9"/>
      <c r="C3" s="7"/>
      <c r="D3" s="9"/>
      <c r="E3" s="9"/>
      <c r="F3" s="9"/>
      <c r="G3" s="9"/>
      <c r="H3" s="13"/>
      <c r="I3" s="12"/>
      <c r="J3" s="12"/>
      <c r="K3" s="12"/>
      <c r="L3" s="15"/>
      <c r="M3" s="16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ht="15.0" customHeight="1">
      <c r="A4" s="6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9.5" customHeight="1">
      <c r="A5" s="28" t="s">
        <v>165</v>
      </c>
      <c r="F5" s="174"/>
      <c r="G5" s="174"/>
      <c r="H5" s="174"/>
      <c r="I5" s="174"/>
      <c r="J5" s="33"/>
      <c r="K5" s="213"/>
      <c r="L5" s="213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54.0" customHeight="1">
      <c r="A6" s="144"/>
      <c r="B6" s="144"/>
      <c r="C6" s="219" t="s">
        <v>166</v>
      </c>
      <c r="D6" s="219"/>
      <c r="E6" s="219" t="s">
        <v>167</v>
      </c>
      <c r="F6" s="246"/>
      <c r="G6" s="219" t="s">
        <v>168</v>
      </c>
      <c r="H6" s="246"/>
      <c r="I6" s="219" t="s">
        <v>169</v>
      </c>
      <c r="J6" s="222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54.0" customHeight="1">
      <c r="A7" s="144"/>
      <c r="B7" s="144"/>
      <c r="C7" s="220"/>
      <c r="D7" s="220"/>
      <c r="E7" s="220"/>
      <c r="F7" s="221"/>
      <c r="G7" s="220"/>
      <c r="H7" s="221"/>
      <c r="I7" s="220"/>
      <c r="J7" s="222"/>
      <c r="K7" s="223" t="s">
        <v>170</v>
      </c>
      <c r="L7" s="213"/>
      <c r="M7" s="224" t="s">
        <v>171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9.5" customHeight="1">
      <c r="A8" s="225" t="s">
        <v>155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7.25" customHeight="1">
      <c r="A9" s="110" t="s">
        <v>68</v>
      </c>
      <c r="B9" s="1"/>
      <c r="C9" s="111"/>
      <c r="D9" s="112"/>
      <c r="E9" s="111"/>
      <c r="F9" s="72"/>
      <c r="G9" s="111"/>
      <c r="H9" s="112"/>
      <c r="I9" s="111"/>
      <c r="J9" s="72"/>
      <c r="K9" s="111">
        <f t="shared" ref="K9:K16" si="1">SUM(C9:I9)</f>
        <v>0</v>
      </c>
      <c r="L9" s="81"/>
      <c r="M9" s="11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7.25" customHeight="1">
      <c r="A10" s="110" t="s">
        <v>73</v>
      </c>
      <c r="B10" s="27"/>
      <c r="C10" s="79"/>
      <c r="D10" s="72"/>
      <c r="E10" s="79"/>
      <c r="F10" s="72"/>
      <c r="G10" s="79"/>
      <c r="H10" s="72"/>
      <c r="I10" s="79"/>
      <c r="J10" s="72"/>
      <c r="K10" s="111">
        <f t="shared" si="1"/>
        <v>0</v>
      </c>
      <c r="L10" s="72"/>
      <c r="M10" s="73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8.0" customHeight="1">
      <c r="A11" s="110" t="s">
        <v>75</v>
      </c>
      <c r="B11" s="144"/>
      <c r="C11" s="79"/>
      <c r="D11" s="72"/>
      <c r="E11" s="79"/>
      <c r="F11" s="72"/>
      <c r="G11" s="79"/>
      <c r="H11" s="72"/>
      <c r="I11" s="79"/>
      <c r="J11" s="72"/>
      <c r="K11" s="111">
        <f t="shared" si="1"/>
        <v>0</v>
      </c>
      <c r="L11" s="72"/>
      <c r="M11" s="73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6.5" customHeight="1">
      <c r="A12" s="110" t="s">
        <v>78</v>
      </c>
      <c r="B12" s="144"/>
      <c r="C12" s="79"/>
      <c r="D12" s="72"/>
      <c r="E12" s="79"/>
      <c r="F12" s="72"/>
      <c r="G12" s="79"/>
      <c r="H12" s="72"/>
      <c r="I12" s="79"/>
      <c r="J12" s="72"/>
      <c r="K12" s="111">
        <f t="shared" si="1"/>
        <v>0</v>
      </c>
      <c r="L12" s="72"/>
      <c r="M12" s="73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8.0" customHeight="1">
      <c r="A13" s="110" t="s">
        <v>83</v>
      </c>
      <c r="B13" s="144"/>
      <c r="C13" s="79"/>
      <c r="D13" s="72"/>
      <c r="E13" s="79"/>
      <c r="F13" s="72"/>
      <c r="G13" s="79"/>
      <c r="H13" s="72"/>
      <c r="I13" s="79"/>
      <c r="J13" s="72"/>
      <c r="K13" s="111">
        <f t="shared" si="1"/>
        <v>0</v>
      </c>
      <c r="L13" s="72"/>
      <c r="M13" s="73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9.25" customHeight="1">
      <c r="A14" s="110" t="s">
        <v>85</v>
      </c>
      <c r="B14" s="144"/>
      <c r="C14" s="79"/>
      <c r="D14" s="72"/>
      <c r="E14" s="79"/>
      <c r="F14" s="72"/>
      <c r="G14" s="79"/>
      <c r="H14" s="72"/>
      <c r="I14" s="79"/>
      <c r="J14" s="72"/>
      <c r="K14" s="111">
        <f t="shared" si="1"/>
        <v>0</v>
      </c>
      <c r="L14" s="72"/>
      <c r="M14" s="73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7.25" customHeight="1">
      <c r="A15" s="110" t="s">
        <v>89</v>
      </c>
      <c r="B15" s="1"/>
      <c r="C15" s="157"/>
      <c r="D15" s="125"/>
      <c r="E15" s="157"/>
      <c r="F15" s="125"/>
      <c r="G15" s="157"/>
      <c r="H15" s="125"/>
      <c r="I15" s="157"/>
      <c r="J15" s="125"/>
      <c r="K15" s="111">
        <f t="shared" si="1"/>
        <v>0</v>
      </c>
      <c r="L15" s="120"/>
      <c r="M15" s="83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7.25" customHeight="1">
      <c r="A16" s="110" t="s">
        <v>91</v>
      </c>
      <c r="B16" s="1"/>
      <c r="C16" s="247"/>
      <c r="D16" s="125"/>
      <c r="E16" s="247"/>
      <c r="F16" s="125"/>
      <c r="G16" s="247"/>
      <c r="H16" s="125"/>
      <c r="I16" s="247"/>
      <c r="J16" s="125"/>
      <c r="K16" s="111">
        <f t="shared" si="1"/>
        <v>0</v>
      </c>
      <c r="L16" s="120"/>
      <c r="M16" s="248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8.0" customHeight="1">
      <c r="A17" s="233" t="s">
        <v>156</v>
      </c>
      <c r="B17" s="211"/>
      <c r="C17" s="239">
        <f>SUM(C9:C16)</f>
        <v>0</v>
      </c>
      <c r="D17" s="125"/>
      <c r="E17" s="239">
        <f>SUM(E9:E16)</f>
        <v>0</v>
      </c>
      <c r="F17" s="125"/>
      <c r="G17" s="239">
        <f>SUM(G9:G16)</f>
        <v>0</v>
      </c>
      <c r="H17" s="125"/>
      <c r="I17" s="239">
        <f>SUM(I9:I16)</f>
        <v>0</v>
      </c>
      <c r="J17" s="125"/>
      <c r="K17" s="239">
        <f>SUM(K9:K16)</f>
        <v>0</v>
      </c>
      <c r="L17" s="125"/>
      <c r="M17" s="239">
        <f>SUM(M9:M16)</f>
        <v>0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235"/>
      <c r="B18" s="235"/>
      <c r="C18" s="235"/>
      <c r="D18" s="235"/>
      <c r="E18" s="235"/>
      <c r="F18" s="235"/>
      <c r="G18" s="235"/>
      <c r="H18" s="235"/>
      <c r="I18" s="235"/>
      <c r="J18" s="235"/>
      <c r="K18" s="249">
        <f>IF(K17='R&amp;P Accounts'!D21,0,"cross ref error")</f>
        <v>0</v>
      </c>
      <c r="L18" s="235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9.25" customHeight="1">
      <c r="A19" s="151" t="s">
        <v>157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6.5" customHeight="1">
      <c r="A20" s="110" t="s">
        <v>102</v>
      </c>
      <c r="B20" s="1"/>
      <c r="C20" s="157"/>
      <c r="D20" s="125"/>
      <c r="E20" s="157"/>
      <c r="F20" s="125"/>
      <c r="G20" s="157"/>
      <c r="H20" s="125"/>
      <c r="I20" s="157"/>
      <c r="J20" s="125"/>
      <c r="K20" s="111">
        <f t="shared" ref="K20:K21" si="2">SUM(C20:I20)</f>
        <v>0</v>
      </c>
      <c r="L20" s="125"/>
      <c r="M20" s="157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7.25" customHeight="1">
      <c r="A21" s="110" t="s">
        <v>106</v>
      </c>
      <c r="B21" s="1"/>
      <c r="C21" s="237"/>
      <c r="D21" s="125"/>
      <c r="E21" s="237"/>
      <c r="F21" s="125"/>
      <c r="G21" s="237"/>
      <c r="H21" s="125"/>
      <c r="I21" s="237"/>
      <c r="J21" s="125"/>
      <c r="K21" s="111">
        <f t="shared" si="2"/>
        <v>0</v>
      </c>
      <c r="L21" s="125"/>
      <c r="M21" s="237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8.0" customHeight="1">
      <c r="A22" s="233" t="s">
        <v>156</v>
      </c>
      <c r="B22" s="1"/>
      <c r="C22" s="238">
        <f>SUM(C20:C21)</f>
        <v>0</v>
      </c>
      <c r="D22" s="125"/>
      <c r="E22" s="239">
        <f>SUM(E20:E21)</f>
        <v>0</v>
      </c>
      <c r="F22" s="125"/>
      <c r="G22" s="239">
        <f>SUM(G20:G21)</f>
        <v>0</v>
      </c>
      <c r="H22" s="125"/>
      <c r="I22" s="239">
        <f>SUM(I20:I21)</f>
        <v>0</v>
      </c>
      <c r="J22" s="125"/>
      <c r="K22" s="239">
        <f>SUM(K20:K21)</f>
        <v>0</v>
      </c>
      <c r="L22" s="125"/>
      <c r="M22" s="239">
        <f>SUM(M20:M21)</f>
        <v>0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5.25" customHeight="1">
      <c r="A23" s="233"/>
      <c r="B23" s="1"/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8.0" customHeight="1">
      <c r="A24" s="233" t="s">
        <v>158</v>
      </c>
      <c r="B24" s="1"/>
      <c r="C24" s="239">
        <f>C17+C22</f>
        <v>0</v>
      </c>
      <c r="D24" s="125"/>
      <c r="E24" s="239">
        <f>E17+E22</f>
        <v>0</v>
      </c>
      <c r="F24" s="125"/>
      <c r="G24" s="239">
        <f>G17+G22</f>
        <v>0</v>
      </c>
      <c r="H24" s="125"/>
      <c r="I24" s="239">
        <f>I17+I22</f>
        <v>0</v>
      </c>
      <c r="J24" s="125"/>
      <c r="K24" s="239">
        <f>K17+K22</f>
        <v>0</v>
      </c>
      <c r="L24" s="125"/>
      <c r="M24" s="239">
        <f>M17+M22</f>
        <v>0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9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240">
        <f>IF(K24='R&amp;P Accounts'!D28,0,"cross ref error")</f>
        <v>0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9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9.5" customHeight="1">
      <c r="A27" s="166" t="s">
        <v>159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7.25" customHeight="1">
      <c r="A28" s="61" t="s">
        <v>117</v>
      </c>
      <c r="B28" s="1"/>
      <c r="C28" s="157"/>
      <c r="D28" s="125"/>
      <c r="E28" s="157"/>
      <c r="F28" s="125"/>
      <c r="G28" s="157"/>
      <c r="H28" s="125"/>
      <c r="I28" s="157"/>
      <c r="J28" s="125"/>
      <c r="K28" s="111">
        <f t="shared" ref="K28:K38" si="3">SUM(C28:I28)</f>
        <v>0</v>
      </c>
      <c r="L28" s="125"/>
      <c r="M28" s="157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6.5" customHeight="1">
      <c r="A29" s="61" t="s">
        <v>118</v>
      </c>
      <c r="B29" s="1"/>
      <c r="C29" s="157"/>
      <c r="D29" s="125"/>
      <c r="E29" s="157"/>
      <c r="F29" s="125"/>
      <c r="G29" s="157"/>
      <c r="H29" s="125"/>
      <c r="I29" s="157"/>
      <c r="J29" s="125"/>
      <c r="K29" s="111">
        <f t="shared" si="3"/>
        <v>0</v>
      </c>
      <c r="L29" s="125"/>
      <c r="M29" s="157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7.25" customHeight="1">
      <c r="A30" s="61" t="s">
        <v>120</v>
      </c>
      <c r="B30" s="1"/>
      <c r="C30" s="157"/>
      <c r="D30" s="125"/>
      <c r="E30" s="157"/>
      <c r="F30" s="125"/>
      <c r="G30" s="157"/>
      <c r="H30" s="125"/>
      <c r="I30" s="157"/>
      <c r="J30" s="125"/>
      <c r="K30" s="111">
        <f t="shared" si="3"/>
        <v>0</v>
      </c>
      <c r="L30" s="125"/>
      <c r="M30" s="157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7.25" customHeight="1">
      <c r="A31" s="61" t="s">
        <v>121</v>
      </c>
      <c r="B31" s="1"/>
      <c r="C31" s="157"/>
      <c r="D31" s="125"/>
      <c r="E31" s="157"/>
      <c r="F31" s="125"/>
      <c r="G31" s="157"/>
      <c r="H31" s="125"/>
      <c r="I31" s="157"/>
      <c r="J31" s="125"/>
      <c r="K31" s="111">
        <f t="shared" si="3"/>
        <v>0</v>
      </c>
      <c r="L31" s="125"/>
      <c r="M31" s="157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7.25" customHeight="1">
      <c r="A32" s="61" t="s">
        <v>123</v>
      </c>
      <c r="B32" s="1"/>
      <c r="C32" s="157"/>
      <c r="D32" s="125"/>
      <c r="E32" s="157"/>
      <c r="F32" s="125"/>
      <c r="G32" s="157"/>
      <c r="H32" s="125"/>
      <c r="I32" s="157"/>
      <c r="J32" s="125"/>
      <c r="K32" s="111">
        <f t="shared" si="3"/>
        <v>0</v>
      </c>
      <c r="L32" s="125"/>
      <c r="M32" s="157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7.25" customHeight="1">
      <c r="A33" s="61" t="s">
        <v>124</v>
      </c>
      <c r="B33" s="1"/>
      <c r="C33" s="157"/>
      <c r="D33" s="125"/>
      <c r="E33" s="157"/>
      <c r="F33" s="125"/>
      <c r="G33" s="157"/>
      <c r="H33" s="125"/>
      <c r="I33" s="157"/>
      <c r="J33" s="125"/>
      <c r="K33" s="111">
        <f t="shared" si="3"/>
        <v>0</v>
      </c>
      <c r="L33" s="125"/>
      <c r="M33" s="157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7.25" customHeight="1">
      <c r="A34" s="175" t="s">
        <v>126</v>
      </c>
      <c r="B34" s="1"/>
      <c r="C34" s="157"/>
      <c r="D34" s="125"/>
      <c r="E34" s="157"/>
      <c r="F34" s="125"/>
      <c r="G34" s="157"/>
      <c r="H34" s="125"/>
      <c r="I34" s="157"/>
      <c r="J34" s="125"/>
      <c r="K34" s="111">
        <f t="shared" si="3"/>
        <v>0</v>
      </c>
      <c r="L34" s="125"/>
      <c r="M34" s="157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7.25" customHeight="1">
      <c r="A35" s="175" t="s">
        <v>128</v>
      </c>
      <c r="B35" s="1"/>
      <c r="C35" s="157"/>
      <c r="D35" s="125"/>
      <c r="E35" s="157"/>
      <c r="F35" s="125"/>
      <c r="G35" s="157"/>
      <c r="H35" s="125"/>
      <c r="I35" s="157"/>
      <c r="J35" s="125"/>
      <c r="K35" s="111">
        <f t="shared" si="3"/>
        <v>0</v>
      </c>
      <c r="L35" s="125"/>
      <c r="M35" s="157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7.25" customHeight="1">
      <c r="A36" s="175" t="s">
        <v>130</v>
      </c>
      <c r="B36" s="1"/>
      <c r="C36" s="157"/>
      <c r="D36" s="125"/>
      <c r="E36" s="157"/>
      <c r="F36" s="125"/>
      <c r="G36" s="157"/>
      <c r="H36" s="125"/>
      <c r="I36" s="157"/>
      <c r="J36" s="125"/>
      <c r="K36" s="111">
        <f t="shared" si="3"/>
        <v>0</v>
      </c>
      <c r="L36" s="125"/>
      <c r="M36" s="157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7.25" customHeight="1">
      <c r="A37" s="61"/>
      <c r="B37" s="1"/>
      <c r="C37" s="157"/>
      <c r="D37" s="125"/>
      <c r="E37" s="157"/>
      <c r="F37" s="125"/>
      <c r="G37" s="157"/>
      <c r="H37" s="125"/>
      <c r="I37" s="157"/>
      <c r="J37" s="125"/>
      <c r="K37" s="111">
        <f t="shared" si="3"/>
        <v>0</v>
      </c>
      <c r="L37" s="125"/>
      <c r="M37" s="157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7.25" customHeight="1">
      <c r="A38" s="241"/>
      <c r="B38" s="1"/>
      <c r="C38" s="157"/>
      <c r="D38" s="125"/>
      <c r="E38" s="157"/>
      <c r="F38" s="125"/>
      <c r="G38" s="157"/>
      <c r="H38" s="125"/>
      <c r="I38" s="157"/>
      <c r="J38" s="125"/>
      <c r="K38" s="111">
        <f t="shared" si="3"/>
        <v>0</v>
      </c>
      <c r="L38" s="125"/>
      <c r="M38" s="157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7.25" customHeight="1">
      <c r="A39" s="178" t="s">
        <v>156</v>
      </c>
      <c r="B39" s="1"/>
      <c r="C39" s="238">
        <f>SUM(C28:C38)</f>
        <v>0</v>
      </c>
      <c r="D39" s="125"/>
      <c r="E39" s="239">
        <f>SUM(E28:E38)</f>
        <v>0</v>
      </c>
      <c r="F39" s="125"/>
      <c r="G39" s="239">
        <f>SUM(G28:G38)</f>
        <v>0</v>
      </c>
      <c r="H39" s="125"/>
      <c r="I39" s="239">
        <f>SUM(I28:I38)</f>
        <v>0</v>
      </c>
      <c r="J39" s="125"/>
      <c r="K39" s="239">
        <f>SUM(K28:K38)</f>
        <v>0</v>
      </c>
      <c r="L39" s="125"/>
      <c r="M39" s="239">
        <f>SUM(M28:M38)</f>
        <v>0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71"/>
      <c r="D40" s="1"/>
      <c r="E40" s="1"/>
      <c r="F40" s="1"/>
      <c r="G40" s="1"/>
      <c r="H40" s="1"/>
      <c r="I40" s="1"/>
      <c r="J40" s="1"/>
      <c r="K40" s="240">
        <f>IF(K39='R&amp;P Accounts'!D42,0,"cross ref error")</f>
        <v>0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51" t="s">
        <v>160</v>
      </c>
      <c r="B41" s="1"/>
      <c r="C41" s="7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7.25" customHeight="1">
      <c r="A42" s="61" t="s">
        <v>138</v>
      </c>
      <c r="B42" s="1"/>
      <c r="C42" s="157"/>
      <c r="D42" s="125"/>
      <c r="E42" s="157"/>
      <c r="F42" s="125"/>
      <c r="G42" s="157"/>
      <c r="H42" s="125"/>
      <c r="I42" s="157"/>
      <c r="J42" s="125"/>
      <c r="K42" s="111">
        <f t="shared" ref="K42:K43" si="4">SUM(C42:I42)</f>
        <v>0</v>
      </c>
      <c r="L42" s="125"/>
      <c r="M42" s="157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7.25" customHeight="1">
      <c r="A43" s="61" t="s">
        <v>140</v>
      </c>
      <c r="B43" s="1"/>
      <c r="C43" s="157"/>
      <c r="D43" s="125"/>
      <c r="E43" s="157"/>
      <c r="F43" s="125"/>
      <c r="G43" s="157"/>
      <c r="H43" s="125"/>
      <c r="I43" s="157"/>
      <c r="J43" s="125"/>
      <c r="K43" s="111">
        <f t="shared" si="4"/>
        <v>0</v>
      </c>
      <c r="L43" s="125"/>
      <c r="M43" s="157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7.25" customHeight="1">
      <c r="A44" s="178" t="s">
        <v>161</v>
      </c>
      <c r="B44" s="1"/>
      <c r="C44" s="238">
        <f>C42+C43</f>
        <v>0</v>
      </c>
      <c r="D44" s="125"/>
      <c r="E44" s="239">
        <f>E42+E43</f>
        <v>0</v>
      </c>
      <c r="F44" s="125"/>
      <c r="G44" s="239">
        <f>G42+G43</f>
        <v>0</v>
      </c>
      <c r="H44" s="125"/>
      <c r="I44" s="239">
        <f>I42+I43</f>
        <v>0</v>
      </c>
      <c r="J44" s="125"/>
      <c r="K44" s="239">
        <f>K42+K43</f>
        <v>0</v>
      </c>
      <c r="L44" s="125"/>
      <c r="M44" s="239">
        <f>M42+M43</f>
        <v>0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71"/>
      <c r="D45" s="1"/>
      <c r="E45" s="1"/>
      <c r="F45" s="1"/>
      <c r="G45" s="1"/>
      <c r="H45" s="1"/>
      <c r="I45" s="1"/>
      <c r="J45" s="1"/>
      <c r="K45" s="240">
        <f>IF(K44='R&amp;P Accounts'!D47,0,"cross ref error")</f>
        <v>0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7.25" customHeight="1">
      <c r="A46" s="244" t="s">
        <v>143</v>
      </c>
      <c r="B46" s="1"/>
      <c r="C46" s="239">
        <f>+C44+C39</f>
        <v>0</v>
      </c>
      <c r="D46" s="125"/>
      <c r="E46" s="239">
        <f>+E44+E39</f>
        <v>0</v>
      </c>
      <c r="F46" s="125"/>
      <c r="G46" s="239">
        <f>+G44+G39</f>
        <v>0</v>
      </c>
      <c r="H46" s="125"/>
      <c r="I46" s="239">
        <f>+I44+I39</f>
        <v>0</v>
      </c>
      <c r="J46" s="125"/>
      <c r="K46" s="239">
        <f>+K44+K39</f>
        <v>0</v>
      </c>
      <c r="L46" s="125"/>
      <c r="M46" s="239">
        <f>+M44+M39</f>
        <v>0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71"/>
      <c r="D47" s="1"/>
      <c r="E47" s="1"/>
      <c r="F47" s="1"/>
      <c r="G47" s="1"/>
      <c r="H47" s="1"/>
      <c r="I47" s="1"/>
      <c r="J47" s="1"/>
      <c r="K47" s="240">
        <f>IF(K46='R&amp;P Accounts'!D49,0,"cross ref error")</f>
        <v>0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7.25" customHeight="1">
      <c r="A48" s="204" t="s">
        <v>144</v>
      </c>
      <c r="B48" s="1"/>
      <c r="C48" s="212">
        <f>+C24-C46</f>
        <v>0</v>
      </c>
      <c r="D48" s="210"/>
      <c r="E48" s="212">
        <f>+E24-E46</f>
        <v>0</v>
      </c>
      <c r="F48" s="210"/>
      <c r="G48" s="212">
        <f>+G24-G46</f>
        <v>0</v>
      </c>
      <c r="H48" s="210"/>
      <c r="I48" s="212">
        <f>+I24-I46</f>
        <v>0</v>
      </c>
      <c r="J48" s="210"/>
      <c r="K48" s="212">
        <f>+K24-K46</f>
        <v>0</v>
      </c>
      <c r="L48" s="210"/>
      <c r="M48" s="212">
        <f>+M24-M46</f>
        <v>0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4.25" customHeight="1">
      <c r="A49" s="204"/>
      <c r="B49" s="1"/>
      <c r="C49" s="210"/>
      <c r="D49" s="210"/>
      <c r="E49" s="210"/>
      <c r="F49" s="210"/>
      <c r="G49" s="210"/>
      <c r="H49" s="210"/>
      <c r="I49" s="210"/>
      <c r="J49" s="210"/>
      <c r="K49" s="210"/>
      <c r="L49" s="210"/>
      <c r="M49" s="210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7.25" customHeight="1">
      <c r="A50" s="211" t="s">
        <v>162</v>
      </c>
      <c r="B50" s="243"/>
      <c r="C50" s="212"/>
      <c r="D50" s="210"/>
      <c r="E50" s="212"/>
      <c r="F50" s="210"/>
      <c r="G50" s="212"/>
      <c r="H50" s="210"/>
      <c r="I50" s="212"/>
      <c r="J50" s="210"/>
      <c r="K50" s="212">
        <f>SUM(C50:I50)</f>
        <v>0</v>
      </c>
      <c r="L50" s="210"/>
      <c r="M50" s="212"/>
      <c r="N50" s="243"/>
      <c r="O50" s="243"/>
      <c r="P50" s="243"/>
      <c r="Q50" s="243"/>
      <c r="R50" s="243"/>
      <c r="S50" s="243"/>
      <c r="T50" s="243"/>
      <c r="U50" s="243"/>
      <c r="V50" s="243"/>
      <c r="W50" s="243"/>
      <c r="X50" s="243"/>
      <c r="Y50" s="243"/>
      <c r="Z50" s="243"/>
    </row>
    <row r="51" ht="14.25" customHeight="1">
      <c r="A51" s="215"/>
      <c r="B51" s="1"/>
      <c r="C51" s="250"/>
      <c r="D51" s="250"/>
      <c r="E51" s="250"/>
      <c r="F51" s="250"/>
      <c r="G51" s="250"/>
      <c r="H51" s="250"/>
      <c r="I51" s="250"/>
      <c r="J51" s="250"/>
      <c r="K51" s="250"/>
      <c r="L51" s="250"/>
      <c r="M51" s="250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7.25" customHeight="1">
      <c r="A52" s="178" t="s">
        <v>146</v>
      </c>
      <c r="B52" s="1"/>
      <c r="C52" s="212">
        <f>C48+C50</f>
        <v>0</v>
      </c>
      <c r="D52" s="210"/>
      <c r="E52" s="212">
        <f>E48+E50</f>
        <v>0</v>
      </c>
      <c r="F52" s="210"/>
      <c r="G52" s="212">
        <f>G48+G50</f>
        <v>0</v>
      </c>
      <c r="H52" s="210"/>
      <c r="I52" s="212">
        <f>I48+I50</f>
        <v>0</v>
      </c>
      <c r="J52" s="210"/>
      <c r="K52" s="212">
        <f>K48+K50</f>
        <v>0</v>
      </c>
      <c r="L52" s="210"/>
      <c r="M52" s="212">
        <f>M48+M50</f>
        <v>0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71"/>
      <c r="D53" s="1"/>
      <c r="E53" s="1"/>
      <c r="F53" s="1"/>
      <c r="G53" s="1"/>
      <c r="H53" s="1"/>
      <c r="I53" s="1"/>
      <c r="J53" s="1"/>
      <c r="K53" s="240">
        <f>IF(K52='R&amp;P Accounts'!D55,0,"cross ref error")</f>
        <v>0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7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245" t="s">
        <v>163</v>
      </c>
      <c r="B55" s="1"/>
      <c r="C55" s="7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63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7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41"/>
      <c r="M57" s="43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41"/>
      <c r="M58" s="43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41"/>
      <c r="M59" s="43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41"/>
      <c r="M60" s="43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41"/>
      <c r="M61" s="43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41"/>
      <c r="M62" s="43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41"/>
      <c r="M63" s="43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49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2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7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7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7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7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7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7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7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7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7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7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7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7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7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7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7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7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7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7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7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7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7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7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7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7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7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7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7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7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7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7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7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7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7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7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7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7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7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7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7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7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7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7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7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7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7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7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7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7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7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7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7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7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7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7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7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7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7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7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7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7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7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7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7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7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7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7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7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7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7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7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7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7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7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7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7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7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7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7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7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7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7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7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7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7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7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7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7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7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7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7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7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7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7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7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7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7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7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7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7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7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7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7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7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7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7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7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7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7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7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7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7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7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7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7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7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7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7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7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7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7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7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7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7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7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7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7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7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7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7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7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7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7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7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7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7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7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7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7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7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7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7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7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7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7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7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7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7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7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7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7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7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7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7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7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7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7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7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7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7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7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7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7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7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7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7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7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7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7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7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7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7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7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7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7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7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7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7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7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7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7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7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7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7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7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7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7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7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7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7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7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7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7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7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7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7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7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7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7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7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7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7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7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7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7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7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7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7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7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7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7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7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7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7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7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7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7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7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7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7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7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7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7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7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7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7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7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7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7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7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7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7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7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7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7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7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7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7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7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7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7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7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7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7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7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7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7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7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7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7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7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7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7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7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7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7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7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7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7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7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7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7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7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7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7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7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7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7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7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7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7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7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7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7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7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7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7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7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7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7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7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7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7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7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7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7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7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7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7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7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7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7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7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7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7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7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7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7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7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7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7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7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7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7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7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7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7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7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7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7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7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7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7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7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7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7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7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7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7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7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7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7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7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7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7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7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7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7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7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7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7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7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7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7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7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7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7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7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7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7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7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7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7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7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7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7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7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7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7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7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7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7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7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7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7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7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7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7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7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7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7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7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7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7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7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7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7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7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7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7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7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7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7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7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7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7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7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7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7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7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7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7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7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7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7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7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7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7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7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7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7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7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7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7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7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7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7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7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7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7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7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7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7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7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7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7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7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7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7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7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7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7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7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7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7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7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7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7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7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7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7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7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7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7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7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7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7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7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7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7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7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7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7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7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7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7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7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7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7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7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7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7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7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7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7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7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7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7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7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7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7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7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7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7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7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7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7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7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7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7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7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7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7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7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7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7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7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7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7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7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7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7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7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7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7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7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7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7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7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7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7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7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7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7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7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7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7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7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7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7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7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7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7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7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7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7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7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7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7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7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7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7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7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7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7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7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7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7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7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7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7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7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7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7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7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7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7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7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7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7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7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7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7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7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7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7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7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7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7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7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7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7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7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7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7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7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7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7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7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7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7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7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7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7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7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7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7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7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7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7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7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7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7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7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7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7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7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7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7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7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7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7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7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7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7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7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7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7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7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7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7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7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7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7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7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7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7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7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7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7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7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7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7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7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7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7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7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7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7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7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7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7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7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7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7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7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7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7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7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7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7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7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7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7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7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7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7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7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7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7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7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7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7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7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7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7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7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7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7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7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7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7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7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7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7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7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7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7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7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7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7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7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7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7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7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7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7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7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7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7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7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7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7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7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7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7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7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7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7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7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7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7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7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7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7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7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7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7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7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7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7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7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7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7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7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7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7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7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7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7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7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7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7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7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7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7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7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7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7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7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7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7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7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7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7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7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7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7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7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7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7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7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7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7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7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7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7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7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7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7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7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7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7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7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7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7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7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7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7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7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7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7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7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7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7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7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7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7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7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7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7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7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7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7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7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7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7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7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7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7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7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7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7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7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7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7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7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7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7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7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7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7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7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7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7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7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7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7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7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7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7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7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7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7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7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7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7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7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7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7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7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7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7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7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7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7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7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7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7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7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7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7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7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7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7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7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7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7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7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7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7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7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7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7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7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7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7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7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7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7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7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7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7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7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7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7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7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7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7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7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7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7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7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7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7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7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7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7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7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7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7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7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7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7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7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7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7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7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7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7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7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7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7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7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7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7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7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7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7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7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7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7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7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7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7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7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7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7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7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7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7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7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7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7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7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7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7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7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7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7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7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7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7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7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7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7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7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7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7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7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7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7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7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7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7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7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7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7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7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7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7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7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7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7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7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7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7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7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7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7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7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7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7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7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7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7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7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7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7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7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7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7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7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7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7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7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7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7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7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7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7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7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7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7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7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7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7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7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7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7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7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7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7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7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7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7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7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7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7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7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7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7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7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7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7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7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7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7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7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7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7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7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7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7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7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7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7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">
    <mergeCell ref="C1:K1"/>
    <mergeCell ref="M1:N1"/>
    <mergeCell ref="A2:L2"/>
    <mergeCell ref="H3:K3"/>
    <mergeCell ref="A4:L4"/>
    <mergeCell ref="A5:E5"/>
    <mergeCell ref="A56:M64"/>
  </mergeCells>
  <printOptions/>
  <pageMargins bottom="1.0" footer="0.0" header="0.0" left="0.75" right="0.75" top="1.0"/>
  <pageSetup paperSize="9" orientation="portrait"/>
  <headerFooter>
    <oddHeader>&amp;LAPPENDIX 2</oddHeader>
    <oddFooter>&amp;L&amp;F&amp;A&amp;RDecember 2007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50081A40-9568-49DF-A406-0041FC4FE6A1}"/>
</file>

<file path=customXml/itemProps2.xml><?xml version="1.0" encoding="utf-8"?>
<ds:datastoreItem xmlns:ds="http://schemas.openxmlformats.org/officeDocument/2006/customXml" ds:itemID="{3BA6C383-FDC6-43C5-9793-C8E0882AA62F}"/>
</file>

<file path=customXml/itemProps3.xml><?xml version="1.0" encoding="utf-8"?>
<ds:datastoreItem xmlns:ds="http://schemas.openxmlformats.org/officeDocument/2006/customXml" ds:itemID="{9C6AC44A-D618-4355-9FCC-3D947897B4AA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dcterms:created xsi:type="dcterms:W3CDTF">2007-04-10T16:51:52Z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