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yp430f\Documents\Treasurer\"/>
    </mc:Choice>
  </mc:AlternateContent>
  <xr:revisionPtr revIDLastSave="0" documentId="13_ncr:1_{D0A300FB-EA6F-48F0-BE11-F43811B31652}" xr6:coauthVersionLast="47" xr6:coauthVersionMax="47" xr10:uidLastSave="{00000000-0000-0000-0000-000000000000}"/>
  <bookViews>
    <workbookView xWindow="28680" yWindow="-120" windowWidth="29040" windowHeight="15720" firstSheet="3" activeTab="3" xr2:uid="{9B4B1FF8-FAD4-4E13-A28C-7E9BF2DA840D}"/>
  </bookViews>
  <sheets>
    <sheet name="Front Cover" sheetId="10" r:id="rId1"/>
    <sheet name="R&amp;P Account" sheetId="9" r:id="rId2"/>
    <sheet name="Notes" sheetId="12" r:id="rId3"/>
    <sheet name="Statement of Balances" sheetId="11" r:id="rId4"/>
    <sheet name="Account " sheetId="1" r:id="rId5"/>
    <sheet name="Halloween Disco" sheetId="2" r:id="rId6"/>
    <sheet name="Toy Shop" sheetId="4" r:id="rId7"/>
    <sheet name="Christmas" sheetId="3" r:id="rId8"/>
    <sheet name="Valentines Disco" sheetId="5" r:id="rId9"/>
    <sheet name="P7 Leavers" sheetId="6" r:id="rId10"/>
    <sheet name="Fun day" sheetId="7" r:id="rId11"/>
    <sheet name="Charity Shop" sheetId="8" r:id="rId12"/>
    <sheet name="Glossary" sheetId="1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1" l="1"/>
  <c r="F19" i="9"/>
  <c r="F23" i="9" s="1"/>
  <c r="H18" i="1"/>
  <c r="H7" i="1"/>
  <c r="M26" i="1"/>
  <c r="C19" i="1"/>
  <c r="C12" i="1"/>
  <c r="D26" i="12"/>
  <c r="E14" i="11"/>
  <c r="C14" i="11" l="1"/>
  <c r="D10" i="7" l="1"/>
  <c r="B5" i="7"/>
  <c r="B12" i="6"/>
  <c r="C10" i="5"/>
  <c r="B9" i="3"/>
  <c r="B9" i="2"/>
  <c r="C6" i="2"/>
  <c r="B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tc={BCD893F6-9998-47AE-822F-19DF0D2F71DC}</author>
  </authors>
  <commentList>
    <comment ref="F19" authorId="0" shapeId="0" xr:uid="{BCD893F6-9998-47AE-822F-19DF0D2F71DC}">
      <text>
        <t xml:space="preserve">[Threaded comment]
Your version of Excel allows you to read this threaded comment; however, any edits to it will get removed if the file is opened in a newer version of Excel. Learn more: https://go.microsoft.com/fwlink/?linkid=870924
Comment:
    Less floats
</t>
      </text>
    </comment>
  </commentList>
</comments>
</file>

<file path=xl/sharedStrings.xml><?xml version="1.0" encoding="utf-8"?>
<sst xmlns="http://schemas.openxmlformats.org/spreadsheetml/2006/main" count="200" uniqueCount="155">
  <si>
    <t xml:space="preserve">Money in </t>
  </si>
  <si>
    <t xml:space="preserve">Moray Council </t>
  </si>
  <si>
    <t>Foreign Exchange</t>
  </si>
  <si>
    <t xml:space="preserve">Money Out </t>
  </si>
  <si>
    <t xml:space="preserve">Nicola </t>
  </si>
  <si>
    <t xml:space="preserve">Vicky </t>
  </si>
  <si>
    <t>Float</t>
  </si>
  <si>
    <t xml:space="preserve">Total </t>
  </si>
  <si>
    <t xml:space="preserve">Total cash counted on the night </t>
  </si>
  <si>
    <t>Disco Dave</t>
  </si>
  <si>
    <t>Total Expenses</t>
  </si>
  <si>
    <t>Cash counted on the night</t>
  </si>
  <si>
    <t>Profit Made</t>
  </si>
  <si>
    <t>M&amp;M Theatrical Productions Ltd (Christmas School Panto</t>
  </si>
  <si>
    <t>Pumpkin Money</t>
  </si>
  <si>
    <t>Expenses</t>
  </si>
  <si>
    <t>Raffle Tickets</t>
  </si>
  <si>
    <t>Prizes for the bells</t>
  </si>
  <si>
    <t>Santa gifts, lucky dips and bell games</t>
  </si>
  <si>
    <t xml:space="preserve">Profit </t>
  </si>
  <si>
    <t>Elf costume</t>
  </si>
  <si>
    <t>CHQ 10728</t>
  </si>
  <si>
    <t>Nicola Halloween disco Expenses</t>
  </si>
  <si>
    <t>Swimming Pool CHQ 010724</t>
  </si>
  <si>
    <t>Vicky Halloween Disco Expences</t>
  </si>
  <si>
    <t>Halloween money</t>
  </si>
  <si>
    <t>Moray Council CHQ - Ipads - CHQ 010726</t>
  </si>
  <si>
    <t>Nicola Christmas Fayre Expences</t>
  </si>
  <si>
    <t>Nicolas Christmas Fayre Expences</t>
  </si>
  <si>
    <t>Jo Foggo Christmas Raffle tickets</t>
  </si>
  <si>
    <t>Nicola Elf costume</t>
  </si>
  <si>
    <t>Pumpkin money and toy shop</t>
  </si>
  <si>
    <t xml:space="preserve">Nicola - activities station </t>
  </si>
  <si>
    <t>Raffle prizes - Show</t>
  </si>
  <si>
    <t>CHQ 10727 - Yukelees</t>
  </si>
  <si>
    <t>Sweet bags</t>
  </si>
  <si>
    <t>Finger Lights</t>
  </si>
  <si>
    <t xml:space="preserve">Various Items </t>
  </si>
  <si>
    <t>Vic</t>
  </si>
  <si>
    <t>Nic</t>
  </si>
  <si>
    <t>Sweets and crisps</t>
  </si>
  <si>
    <t>Gizzits</t>
  </si>
  <si>
    <t>Decorations</t>
  </si>
  <si>
    <t>Jo</t>
  </si>
  <si>
    <t xml:space="preserve">DJ </t>
  </si>
  <si>
    <t>Money Counted</t>
  </si>
  <si>
    <t>Deli-cious</t>
  </si>
  <si>
    <t>DJ Dave</t>
  </si>
  <si>
    <t xml:space="preserve">Room Hire </t>
  </si>
  <si>
    <t>Ducks and glow sticks</t>
  </si>
  <si>
    <t>Sweets</t>
  </si>
  <si>
    <t>Strawberry Tarts</t>
  </si>
  <si>
    <t>Bouncy |Castles</t>
  </si>
  <si>
    <t xml:space="preserve">cake and donuts </t>
  </si>
  <si>
    <t>St Gerardine Primary School Parent Council (SC045113)</t>
  </si>
  <si>
    <t>Receipts and Payments Accounts</t>
  </si>
  <si>
    <t>Section A - Statement of receipts and payments</t>
  </si>
  <si>
    <t>Unrestricted funds</t>
  </si>
  <si>
    <t>Restricted funds</t>
  </si>
  <si>
    <t>£</t>
  </si>
  <si>
    <t>Receipts</t>
  </si>
  <si>
    <t>Donations</t>
  </si>
  <si>
    <t>Other</t>
  </si>
  <si>
    <t>Total receipts</t>
  </si>
  <si>
    <t>Payments</t>
  </si>
  <si>
    <t>Expenses for fundraising activities</t>
  </si>
  <si>
    <t>Payments relating directly to charitable activities</t>
  </si>
  <si>
    <t>Grants and donations</t>
  </si>
  <si>
    <t>Total payments</t>
  </si>
  <si>
    <t>ST GERARDINE PRIMARY SCHOOL PARENT COUNCIL</t>
  </si>
  <si>
    <t>Scottish Charity No. SC045113</t>
  </si>
  <si>
    <t>Annual Report &amp; Financial Statements</t>
  </si>
  <si>
    <t>Section B - Statement of balances</t>
  </si>
  <si>
    <t>Cash funds</t>
  </si>
  <si>
    <t>Cash and bank balances at start of year</t>
  </si>
  <si>
    <t>Surplus/(deficit) shown on receipts and payments account</t>
  </si>
  <si>
    <t>Cash and bank balances at end of year</t>
  </si>
  <si>
    <t>Signed by one or two trustees on behalf of all the trustees:</t>
  </si>
  <si>
    <t>Signature</t>
  </si>
  <si>
    <t>Print Name</t>
  </si>
  <si>
    <t>Date of approval</t>
  </si>
  <si>
    <t>Section C - Notes to the Accounts</t>
  </si>
  <si>
    <t>C1 Nature and purpose of funds</t>
  </si>
  <si>
    <t>N/A</t>
  </si>
  <si>
    <t>C2 Payments made relating to Charitable Activity</t>
  </si>
  <si>
    <t>Type of activity or projected supported</t>
  </si>
  <si>
    <t>Individual</t>
  </si>
  <si>
    <t>Number of grants made</t>
  </si>
  <si>
    <t>Total</t>
  </si>
  <si>
    <t>C3a Trustee remuneration</t>
  </si>
  <si>
    <t>If no remuneration was paid during the period to any charity trustee or person connnected to a trustee cross this box (otherwise complete section 3b).</t>
  </si>
  <si>
    <t>X</t>
  </si>
  <si>
    <t>C3b Trustee remuneration - details</t>
  </si>
  <si>
    <t>n/a</t>
  </si>
  <si>
    <t>C4a Trustee expenses</t>
  </si>
  <si>
    <t>If no expenses were paid to any charity trustee during the period cross this box (otherwise complete section 3b).</t>
  </si>
  <si>
    <t>C4b Trustee expenses- details</t>
  </si>
  <si>
    <t>Number of trustees</t>
  </si>
  <si>
    <t>C5 Transactions with trustees and connected persons</t>
  </si>
  <si>
    <t>Nature of relationship/transaction</t>
  </si>
  <si>
    <t>Transaction amount (£)</t>
  </si>
  <si>
    <t>Balance outstanding at period end (£)</t>
  </si>
  <si>
    <t>C6 Other information</t>
  </si>
  <si>
    <t>Glossary of Terms</t>
  </si>
  <si>
    <t>Charity Trustee</t>
  </si>
  <si>
    <t>Charity trustees’ are defined in section 106 of the 2005 Act as people having the general control and management of the administration of a charity. Charity trustees can also sometimes be known as committee members, directors or board members.</t>
  </si>
  <si>
    <t>Governing Document</t>
  </si>
  <si>
    <t>A governing document (or constitution) is the document (or set of documents) that sets up an organisation and says what its purposes are. It will usually deal with other matters, including who will manage and control the organisation, what its powers are, what it can do with the organisation's money and other assets, and membership of the organisation</t>
  </si>
  <si>
    <t>Reserves</t>
  </si>
  <si>
    <t>General reserves are funds held by a charity that are freely available to spend on any of the charity’s purposes. This would exclude endowment and restricted funds and tangible fixed assets.</t>
  </si>
  <si>
    <t>Restricted funds are funds that can only be used for the particular purposes specified by the donor. For example, if a local authority provides a grant to a local charity to refurbish the community hall, the grant is a restricted fund that can only be used for the purpose for which it was given, in this case refurbishing the hall. Another example would be if a charity carries out an appeal for a particular purpose (for example to purchase a minibus). The money raised by the appeal would be a restricted fund and should only be used for the purpose of the appeal. Income from assets held in a restricted fund (for example interest) will be subject to the same restriction as the original fund unless the terms of the original restriction say otherwise.</t>
  </si>
  <si>
    <t>Trustees Annual Report</t>
  </si>
  <si>
    <t>The Trustees Annual Report is a part of the annual Accounts and contains information about the charity and its activities and achievements in that year.</t>
  </si>
  <si>
    <t>Unrestricted funds are funds that the charity trustees are able to use for any of the charity’s purposes. Donations that are not given for a specific purpose would be an unrestricted fund (for example membership fees). Income from these funds is also unrestricted and can be used for any of the charity’s purposes at the discretion of the charity trustees. Charity trustees may decide to earmark part of a charity’s unrestricted funds for a particular purpose, for example major repair works. These sums are designated for that purpose and should be accounted for as part of the charity’s unrestricted funds.</t>
  </si>
  <si>
    <t>For the period from 01 August 2025 to 31 July 2026</t>
  </si>
  <si>
    <t>Money in from fundraising</t>
  </si>
  <si>
    <t>Account Balance</t>
  </si>
  <si>
    <t>Moray Council - PC Funding</t>
  </si>
  <si>
    <t>Oct</t>
  </si>
  <si>
    <t xml:space="preserve">CHQ </t>
  </si>
  <si>
    <t>Halloween Float 10725</t>
  </si>
  <si>
    <t>Chistmas Fayre Float 107285</t>
  </si>
  <si>
    <t>Christmas Money in</t>
  </si>
  <si>
    <t>Leigh Xmas Fayre Raffle</t>
  </si>
  <si>
    <t>Chistmas Fayre Nicola</t>
  </si>
  <si>
    <t>Christmas Table Krissy</t>
  </si>
  <si>
    <t>Valentines disco Bicky expences</t>
  </si>
  <si>
    <t>Valentines Disco Nicola Expences</t>
  </si>
  <si>
    <t>12 Jan Services Charges</t>
  </si>
  <si>
    <t xml:space="preserve">16 Feb Service charges </t>
  </si>
  <si>
    <t>Valentines disco Expences Jo Foggo</t>
  </si>
  <si>
    <t>CHQ 10729 valentines Float</t>
  </si>
  <si>
    <t>Service charge</t>
  </si>
  <si>
    <t>Raffle tickets</t>
  </si>
  <si>
    <t>P7 Prom Food</t>
  </si>
  <si>
    <t xml:space="preserve">Charity Shop </t>
  </si>
  <si>
    <t>Prom Expenses Kate Sharp</t>
  </si>
  <si>
    <t>Prom DJ</t>
  </si>
  <si>
    <t>Prom Sweets Yvonne Joss</t>
  </si>
  <si>
    <t>Prom Decorations Andrea Dowds</t>
  </si>
  <si>
    <t xml:space="preserve">Strawberry Tarts Funday </t>
  </si>
  <si>
    <t xml:space="preserve">Inflatables - fun day </t>
  </si>
  <si>
    <t>Funday Money</t>
  </si>
  <si>
    <t>Fund Raising Expenses</t>
  </si>
  <si>
    <t>Money Out - Other</t>
  </si>
  <si>
    <t>Total Funds Aug 2026</t>
  </si>
  <si>
    <t xml:space="preserve">Jo Foggo </t>
  </si>
  <si>
    <t>Paid for for the school  - Approved funding from the PC</t>
  </si>
  <si>
    <t>As of 11 Aug 26</t>
  </si>
  <si>
    <t xml:space="preserve">Funds as of end of 2024/25 </t>
  </si>
  <si>
    <t>Lynsey Huxford</t>
  </si>
  <si>
    <t>for the year ended 31 July 2026</t>
  </si>
  <si>
    <t xml:space="preserve">Total funds in Account </t>
  </si>
  <si>
    <t>Total funds
2024/25</t>
  </si>
  <si>
    <t>Total Funds 2024/26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</si>
</sst>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0;\(#,##0\)"/>
  </numFmts>
  <fonts count="11" x14ac:knownFonts="1">
    <font>
      <sz val="11"/>
      <color theme="1"/>
      <name val="Aptos Narrow"/>
      <family val="2"/>
      <scheme val="minor"/>
    </font>
    <font>
      <b/>
      <sz val="11"/>
      <color theme="1"/>
      <name val="Aptos Narrow"/>
      <family val="2"/>
      <scheme val="minor"/>
    </font>
    <font>
      <sz val="11"/>
      <color theme="1"/>
      <name val="Aptos Narrow"/>
      <family val="2"/>
      <scheme val="minor"/>
    </font>
    <font>
      <b/>
      <u/>
      <sz val="11"/>
      <color theme="1"/>
      <name val="Aptos Narrow"/>
      <family val="2"/>
      <scheme val="minor"/>
    </font>
    <font>
      <b/>
      <i/>
      <sz val="11"/>
      <color theme="1"/>
      <name val="Aptos Narrow"/>
      <family val="2"/>
      <scheme val="minor"/>
    </font>
    <font>
      <sz val="20"/>
      <color theme="1"/>
      <name val="Aptos Narrow"/>
      <family val="2"/>
      <scheme val="minor"/>
    </font>
    <font>
      <b/>
      <sz val="20"/>
      <color theme="1"/>
      <name val="Aptos Narrow"/>
      <family val="2"/>
      <scheme val="minor"/>
    </font>
    <font>
      <b/>
      <sz val="16"/>
      <color theme="1"/>
      <name val="Aptos Narrow"/>
      <family val="2"/>
      <scheme val="minor"/>
    </font>
    <font>
      <b/>
      <u/>
      <sz val="11"/>
      <color rgb="FF000000"/>
      <name val="Aptos Narrow"/>
      <family val="2"/>
      <scheme val="minor"/>
    </font>
    <font>
      <u/>
      <sz val="11"/>
      <color theme="10"/>
      <name val="Aptos Narrow"/>
      <family val="2"/>
      <scheme val="minor"/>
    </font>
    <font>
      <sz val="11"/>
      <color rgb="FF3A3A3A"/>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auto="1"/>
      </top>
      <bottom style="medium">
        <color auto="1"/>
      </bottom>
      <diagonal/>
    </border>
    <border>
      <left/>
      <right/>
      <top style="thin">
        <color auto="1"/>
      </top>
      <bottom style="double">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style="thin">
        <color auto="1"/>
      </top>
      <bottom style="thin">
        <color auto="1"/>
      </bottom>
      <diagonal/>
    </border>
    <border>
      <left style="thin">
        <color indexed="64"/>
      </left>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indexed="64"/>
      </top>
      <bottom style="double">
        <color indexed="64"/>
      </bottom>
      <diagonal/>
    </border>
    <border>
      <left/>
      <right style="medium">
        <color indexed="64"/>
      </right>
      <top style="medium">
        <color indexed="64"/>
      </top>
      <bottom style="medium">
        <color indexed="64"/>
      </bottom>
      <diagonal/>
    </border>
  </borders>
  <cellStyleXfs count="3">
    <xf numFmtId="0" fontId="0" fillId="0" borderId="0"/>
    <xf numFmtId="43" fontId="2" fillId="0" borderId="0" applyFont="0" applyFill="0" applyBorder="0" applyAlignment="0" applyProtection="0"/>
    <xf numFmtId="0" fontId="9" fillId="0" borderId="0" applyNumberFormat="0" applyFill="0" applyBorder="0" applyAlignment="0" applyProtection="0"/>
  </cellStyleXfs>
  <cellXfs count="72">
    <xf numFmtId="0" fontId="0" fillId="0" borderId="0" xfId="0"/>
    <xf numFmtId="0" fontId="0" fillId="0" borderId="1" xfId="0" applyBorder="1"/>
    <xf numFmtId="15" fontId="0" fillId="0" borderId="1" xfId="0" applyNumberFormat="1" applyBorder="1"/>
    <xf numFmtId="16" fontId="0" fillId="0" borderId="1" xfId="0" applyNumberForma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8" xfId="0" applyBorder="1"/>
    <xf numFmtId="0" fontId="0" fillId="0" borderId="9" xfId="0" applyBorder="1"/>
    <xf numFmtId="0" fontId="0" fillId="0" borderId="10" xfId="0" applyBorder="1"/>
    <xf numFmtId="0" fontId="1" fillId="0" borderId="1" xfId="0" applyFont="1" applyBorder="1"/>
    <xf numFmtId="0" fontId="1" fillId="0" borderId="2" xfId="0" applyFont="1" applyBorder="1"/>
    <xf numFmtId="0" fontId="0" fillId="0" borderId="11" xfId="0" applyBorder="1"/>
    <xf numFmtId="0" fontId="3" fillId="0" borderId="0" xfId="0" applyFont="1"/>
    <xf numFmtId="0" fontId="0" fillId="0" borderId="0" xfId="0" applyAlignment="1">
      <alignment horizontal="center" wrapText="1"/>
    </xf>
    <xf numFmtId="0" fontId="0" fillId="0" borderId="0" xfId="0" applyAlignment="1">
      <alignment horizontal="center"/>
    </xf>
    <xf numFmtId="0" fontId="1" fillId="0" borderId="0" xfId="0" applyFont="1"/>
    <xf numFmtId="164" fontId="0" fillId="0" borderId="0" xfId="0" applyNumberFormat="1"/>
    <xf numFmtId="164" fontId="0" fillId="0" borderId="12" xfId="0" applyNumberFormat="1" applyBorder="1"/>
    <xf numFmtId="0" fontId="4" fillId="0" borderId="0" xfId="0" applyFont="1"/>
    <xf numFmtId="164" fontId="0" fillId="0" borderId="13" xfId="0" applyNumberFormat="1" applyBorder="1"/>
    <xf numFmtId="0" fontId="5" fillId="0" borderId="0" xfId="0" applyFont="1" applyAlignment="1">
      <alignment horizontal="right"/>
    </xf>
    <xf numFmtId="0" fontId="6" fillId="0" borderId="0" xfId="0" applyFont="1"/>
    <xf numFmtId="0" fontId="7" fillId="0" borderId="0" xfId="0" applyFont="1"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horizontal="center"/>
    </xf>
    <xf numFmtId="0" fontId="0" fillId="0" borderId="14" xfId="0" applyBorder="1"/>
    <xf numFmtId="0" fontId="0" fillId="0" borderId="16" xfId="0" applyBorder="1"/>
    <xf numFmtId="0" fontId="8" fillId="0" borderId="0" xfId="0" applyFont="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8" xfId="0" applyBorder="1" applyAlignment="1">
      <alignment horizontal="left"/>
    </xf>
    <xf numFmtId="1" fontId="0" fillId="0" borderId="11" xfId="0" applyNumberFormat="1" applyBorder="1" applyAlignment="1">
      <alignment horizontal="right" wrapText="1"/>
    </xf>
    <xf numFmtId="1" fontId="0" fillId="0" borderId="11" xfId="1" applyNumberFormat="1" applyFont="1" applyBorder="1" applyAlignment="1">
      <alignment horizontal="right"/>
    </xf>
    <xf numFmtId="0" fontId="0" fillId="0" borderId="15" xfId="0" applyBorder="1" applyAlignment="1">
      <alignment horizontal="left"/>
    </xf>
    <xf numFmtId="0" fontId="0" fillId="0" borderId="19" xfId="0" applyBorder="1"/>
    <xf numFmtId="0" fontId="0" fillId="0" borderId="20" xfId="0" applyBorder="1" applyAlignment="1">
      <alignment horizontal="center" wrapText="1"/>
    </xf>
    <xf numFmtId="1" fontId="0" fillId="0" borderId="19" xfId="1" applyNumberFormat="1" applyFont="1" applyBorder="1" applyAlignment="1">
      <alignment horizontal="right"/>
    </xf>
    <xf numFmtId="1" fontId="0" fillId="0" borderId="21" xfId="0" applyNumberFormat="1" applyBorder="1" applyAlignment="1">
      <alignment horizontal="right" wrapText="1"/>
    </xf>
    <xf numFmtId="0" fontId="0" fillId="0" borderId="9" xfId="0" applyBorder="1" applyAlignment="1">
      <alignment horizontal="center"/>
    </xf>
    <xf numFmtId="0" fontId="0" fillId="0" borderId="5" xfId="0" applyBorder="1" applyAlignment="1">
      <alignment horizontal="center" vertical="top" wrapText="1"/>
    </xf>
    <xf numFmtId="0" fontId="0" fillId="0" borderId="17" xfId="0" applyBorder="1"/>
    <xf numFmtId="0" fontId="1"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9" fillId="0" borderId="0" xfId="2" applyAlignment="1">
      <alignment horizontal="left" vertical="top" wrapText="1"/>
    </xf>
    <xf numFmtId="0" fontId="10" fillId="0" borderId="1" xfId="0" applyFont="1" applyBorder="1" applyAlignment="1">
      <alignment horizontal="left" vertical="top"/>
    </xf>
    <xf numFmtId="0" fontId="0" fillId="0" borderId="1" xfId="0" applyBorder="1" applyAlignment="1">
      <alignment horizontal="left" vertical="top" wrapText="1"/>
    </xf>
    <xf numFmtId="0" fontId="0" fillId="2" borderId="1" xfId="0" applyFill="1" applyBorder="1"/>
    <xf numFmtId="0" fontId="0" fillId="0" borderId="22" xfId="0" applyBorder="1"/>
    <xf numFmtId="6" fontId="0" fillId="0" borderId="0" xfId="0" applyNumberFormat="1"/>
    <xf numFmtId="0" fontId="0" fillId="0" borderId="10" xfId="0" applyBorder="1" applyAlignment="1">
      <alignment horizontal="center" vertical="center"/>
    </xf>
    <xf numFmtId="0" fontId="0" fillId="0" borderId="18" xfId="0" applyBorder="1"/>
    <xf numFmtId="0" fontId="0" fillId="3" borderId="11" xfId="0" applyFill="1" applyBorder="1"/>
    <xf numFmtId="17" fontId="0" fillId="0" borderId="15" xfId="0" applyNumberFormat="1" applyBorder="1"/>
    <xf numFmtId="17" fontId="0" fillId="0" borderId="9" xfId="0" applyNumberFormat="1" applyBorder="1"/>
    <xf numFmtId="0" fontId="0" fillId="0" borderId="9" xfId="0" applyBorder="1" applyAlignment="1">
      <alignment horizontal="center"/>
    </xf>
    <xf numFmtId="0" fontId="0" fillId="0" borderId="17" xfId="0" applyBorder="1" applyAlignment="1">
      <alignment horizontal="center"/>
    </xf>
    <xf numFmtId="0" fontId="0" fillId="0" borderId="5" xfId="0" applyBorder="1" applyAlignment="1">
      <alignment horizontal="left" vertical="top"/>
    </xf>
    <xf numFmtId="0" fontId="0" fillId="0" borderId="10" xfId="0" applyBorder="1" applyAlignment="1">
      <alignment horizontal="left" vertical="top"/>
    </xf>
    <xf numFmtId="0" fontId="0" fillId="0" borderId="1" xfId="0" applyBorder="1" applyAlignment="1">
      <alignment horizontal="center"/>
    </xf>
    <xf numFmtId="0" fontId="0" fillId="0" borderId="1" xfId="0" applyBorder="1" applyAlignment="1">
      <alignment horizontal="left" wrapText="1"/>
    </xf>
    <xf numFmtId="0" fontId="7" fillId="0" borderId="5" xfId="0" applyFont="1" applyBorder="1" applyAlignment="1">
      <alignment horizontal="center" vertical="center"/>
    </xf>
    <xf numFmtId="0" fontId="7" fillId="0" borderId="19" xfId="0" applyFont="1" applyBorder="1" applyAlignment="1">
      <alignment horizontal="center" vertical="center"/>
    </xf>
    <xf numFmtId="0" fontId="0" fillId="0" borderId="14" xfId="0" applyBorder="1" applyAlignment="1">
      <alignment horizontal="center"/>
    </xf>
    <xf numFmtId="0" fontId="0" fillId="0" borderId="0" xfId="0"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Foggo, Joanne Michelle" id="{9EC2C2FF-D892-471E-95F0-85DBAB3C1A9C}" userId="S::JoanneMichelle.Foggo@boeing.com::4b852f10-a2ce-4c6a-96ab-97d072c86c8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9" dT="2026-08-11T11:07:55.26" personId="{9EC2C2FF-D892-471E-95F0-85DBAB3C1A9C}" id="{BCD893F6-9998-47AE-822F-19DF0D2F71DC}">
    <text xml:space="preserve">Less floats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B8F1E-D028-41F3-96B6-C6F1D598191F}">
  <dimension ref="A1:A18"/>
  <sheetViews>
    <sheetView workbookViewId="0">
      <selection activeCell="A18" sqref="A18"/>
    </sheetView>
  </sheetViews>
  <sheetFormatPr defaultRowHeight="14.5" x14ac:dyDescent="0.35"/>
  <cols>
    <col min="1" max="1" width="64.6328125" bestFit="1" customWidth="1"/>
  </cols>
  <sheetData>
    <row r="1" spans="1:1" ht="26" x14ac:dyDescent="0.6">
      <c r="A1" s="22"/>
    </row>
    <row r="2" spans="1:1" ht="26" x14ac:dyDescent="0.6">
      <c r="A2" s="23"/>
    </row>
    <row r="3" spans="1:1" ht="26" x14ac:dyDescent="0.6">
      <c r="A3" s="23"/>
    </row>
    <row r="4" spans="1:1" ht="26" x14ac:dyDescent="0.6">
      <c r="A4" s="23"/>
    </row>
    <row r="5" spans="1:1" ht="26" x14ac:dyDescent="0.6">
      <c r="A5" s="23"/>
    </row>
    <row r="6" spans="1:1" ht="26" x14ac:dyDescent="0.6">
      <c r="A6" s="23"/>
    </row>
    <row r="7" spans="1:1" ht="26" x14ac:dyDescent="0.6">
      <c r="A7" s="23"/>
    </row>
    <row r="8" spans="1:1" ht="21" x14ac:dyDescent="0.5">
      <c r="A8" s="24" t="s">
        <v>69</v>
      </c>
    </row>
    <row r="9" spans="1:1" ht="26" x14ac:dyDescent="0.6">
      <c r="A9" s="23"/>
    </row>
    <row r="10" spans="1:1" ht="26" x14ac:dyDescent="0.6">
      <c r="A10" s="23"/>
    </row>
    <row r="11" spans="1:1" ht="26" x14ac:dyDescent="0.6">
      <c r="A11" s="23"/>
    </row>
    <row r="12" spans="1:1" ht="21" x14ac:dyDescent="0.5">
      <c r="A12" s="24" t="s">
        <v>70</v>
      </c>
    </row>
    <row r="13" spans="1:1" ht="26" x14ac:dyDescent="0.6">
      <c r="A13" s="23"/>
    </row>
    <row r="14" spans="1:1" ht="26" x14ac:dyDescent="0.6">
      <c r="A14" s="23"/>
    </row>
    <row r="15" spans="1:1" ht="26" x14ac:dyDescent="0.6">
      <c r="A15" s="23"/>
    </row>
    <row r="16" spans="1:1" ht="21" x14ac:dyDescent="0.5">
      <c r="A16" s="24" t="s">
        <v>71</v>
      </c>
    </row>
    <row r="17" spans="1:1" ht="21" x14ac:dyDescent="0.5">
      <c r="A17" s="24" t="s">
        <v>151</v>
      </c>
    </row>
    <row r="18" spans="1:1" ht="26" x14ac:dyDescent="0.6">
      <c r="A18"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99472-E3CD-40AA-9EBC-2714E33E2EE1}">
  <dimension ref="A1:J28"/>
  <sheetViews>
    <sheetView workbookViewId="0">
      <selection activeCell="F26" sqref="F26"/>
    </sheetView>
  </sheetViews>
  <sheetFormatPr defaultRowHeight="14.5" x14ac:dyDescent="0.35"/>
  <cols>
    <col min="9" max="9" width="23.81640625" bestFit="1" customWidth="1"/>
  </cols>
  <sheetData>
    <row r="1" spans="1:10" x14ac:dyDescent="0.35">
      <c r="A1" s="14" t="s">
        <v>54</v>
      </c>
      <c r="B1" s="14"/>
    </row>
    <row r="2" spans="1:10" x14ac:dyDescent="0.35">
      <c r="I2" t="s">
        <v>149</v>
      </c>
      <c r="J2" s="53">
        <v>22533</v>
      </c>
    </row>
    <row r="3" spans="1:10" x14ac:dyDescent="0.35">
      <c r="A3" t="s">
        <v>55</v>
      </c>
    </row>
    <row r="4" spans="1:10" x14ac:dyDescent="0.35">
      <c r="A4" t="s">
        <v>114</v>
      </c>
    </row>
    <row r="6" spans="1:10" x14ac:dyDescent="0.35">
      <c r="A6" t="s">
        <v>56</v>
      </c>
    </row>
    <row r="8" spans="1:10" ht="43.5" x14ac:dyDescent="0.35">
      <c r="F8" s="15" t="s">
        <v>145</v>
      </c>
      <c r="H8" s="15"/>
    </row>
    <row r="9" spans="1:10" x14ac:dyDescent="0.35">
      <c r="F9" s="16" t="s">
        <v>59</v>
      </c>
      <c r="H9" s="16"/>
    </row>
    <row r="10" spans="1:10" x14ac:dyDescent="0.35">
      <c r="A10" s="17" t="s">
        <v>60</v>
      </c>
    </row>
    <row r="11" spans="1:10" x14ac:dyDescent="0.35">
      <c r="A11" t="s">
        <v>61</v>
      </c>
      <c r="C11" s="18"/>
      <c r="E11" s="18"/>
      <c r="F11" s="18"/>
      <c r="G11" s="18"/>
      <c r="H11" s="18"/>
    </row>
    <row r="12" spans="1:10" x14ac:dyDescent="0.35">
      <c r="A12" t="s">
        <v>115</v>
      </c>
      <c r="C12" s="18"/>
      <c r="E12" s="18"/>
      <c r="F12">
        <v>9280.74</v>
      </c>
      <c r="G12" s="18"/>
      <c r="H12" s="18"/>
    </row>
    <row r="13" spans="1:10" x14ac:dyDescent="0.35">
      <c r="A13" t="s">
        <v>62</v>
      </c>
      <c r="C13" s="18"/>
      <c r="E13" s="18"/>
      <c r="F13" s="18">
        <v>0</v>
      </c>
      <c r="G13" s="18"/>
      <c r="H13" s="18"/>
    </row>
    <row r="14" spans="1:10" x14ac:dyDescent="0.35">
      <c r="C14" s="18"/>
      <c r="E14" s="18"/>
      <c r="F14" s="18"/>
      <c r="G14" s="18"/>
      <c r="H14" s="18"/>
    </row>
    <row r="15" spans="1:10" ht="15" thickBot="1" x14ac:dyDescent="0.4">
      <c r="A15" s="17" t="s">
        <v>63</v>
      </c>
      <c r="C15" s="18"/>
      <c r="E15" s="18"/>
      <c r="F15" s="19">
        <v>9280.74</v>
      </c>
      <c r="G15" s="18"/>
      <c r="H15" s="18"/>
    </row>
    <row r="16" spans="1:10" x14ac:dyDescent="0.35">
      <c r="C16" s="18"/>
      <c r="E16" s="18"/>
      <c r="F16" s="18"/>
      <c r="G16" s="18"/>
      <c r="H16" s="18"/>
    </row>
    <row r="17" spans="1:8" x14ac:dyDescent="0.35">
      <c r="A17" s="17" t="s">
        <v>64</v>
      </c>
      <c r="C17" s="18"/>
      <c r="E17" s="18"/>
      <c r="F17" s="18"/>
      <c r="G17" s="18"/>
      <c r="H17" s="18"/>
    </row>
    <row r="18" spans="1:8" x14ac:dyDescent="0.35">
      <c r="A18" t="s">
        <v>65</v>
      </c>
      <c r="C18" s="18"/>
      <c r="E18" s="18"/>
      <c r="F18">
        <v>2236.71</v>
      </c>
      <c r="G18" s="18"/>
    </row>
    <row r="19" spans="1:8" x14ac:dyDescent="0.35">
      <c r="A19" t="s">
        <v>66</v>
      </c>
      <c r="C19" s="18"/>
      <c r="E19" s="18"/>
      <c r="F19">
        <f>SUM(F15:F18)</f>
        <v>11517.45</v>
      </c>
      <c r="G19" s="18"/>
      <c r="H19" s="18"/>
    </row>
    <row r="20" spans="1:8" x14ac:dyDescent="0.35">
      <c r="A20" t="s">
        <v>67</v>
      </c>
      <c r="C20" s="18"/>
      <c r="E20" s="18"/>
      <c r="F20" s="18">
        <v>0</v>
      </c>
      <c r="G20" s="18"/>
      <c r="H20" s="18"/>
    </row>
    <row r="21" spans="1:8" x14ac:dyDescent="0.35">
      <c r="A21" t="s">
        <v>62</v>
      </c>
      <c r="C21" s="18"/>
      <c r="E21" s="18"/>
      <c r="F21" s="18">
        <v>57.75</v>
      </c>
      <c r="G21" s="18"/>
      <c r="H21" s="18"/>
    </row>
    <row r="22" spans="1:8" x14ac:dyDescent="0.35">
      <c r="C22" s="18"/>
      <c r="E22" s="18"/>
      <c r="F22" s="18"/>
      <c r="G22" s="18"/>
      <c r="H22" s="18"/>
    </row>
    <row r="23" spans="1:8" ht="15" thickBot="1" x14ac:dyDescent="0.4">
      <c r="A23" s="17" t="s">
        <v>68</v>
      </c>
      <c r="C23" s="18"/>
      <c r="E23" s="18"/>
      <c r="F23" s="19">
        <f>SUM(F18:F22)</f>
        <v>13811.91</v>
      </c>
      <c r="G23" s="18"/>
      <c r="H23" s="18"/>
    </row>
    <row r="24" spans="1:8" x14ac:dyDescent="0.35">
      <c r="C24" s="18"/>
      <c r="E24" s="18"/>
      <c r="F24" s="18"/>
      <c r="G24" s="18"/>
      <c r="H24" s="18"/>
    </row>
    <row r="25" spans="1:8" x14ac:dyDescent="0.35">
      <c r="C25" s="18"/>
      <c r="E25" s="18"/>
      <c r="F25" s="18"/>
      <c r="G25" s="18"/>
      <c r="H25" s="18"/>
    </row>
    <row r="26" spans="1:8" ht="15" thickBot="1" x14ac:dyDescent="0.4">
      <c r="A26" s="20" t="s">
        <v>152</v>
      </c>
      <c r="C26" s="18"/>
      <c r="E26" s="18"/>
      <c r="F26" s="21">
        <v>16</v>
      </c>
      <c r="G26" s="18"/>
      <c r="H26" s="18"/>
    </row>
    <row r="27" spans="1:8" ht="15" thickTop="1" x14ac:dyDescent="0.35">
      <c r="G27" s="18"/>
    </row>
    <row r="28" spans="1:8" x14ac:dyDescent="0.35">
      <c r="G28" s="18"/>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1CE0-EB7F-4809-A0B9-BD120D9F6D3A}">
  <dimension ref="A1:E62"/>
  <sheetViews>
    <sheetView workbookViewId="0">
      <selection activeCell="D26" sqref="D26"/>
    </sheetView>
  </sheetViews>
  <sheetFormatPr defaultRowHeight="14.5" x14ac:dyDescent="0.35"/>
  <cols>
    <col min="1" max="1" width="49.36328125" bestFit="1" customWidth="1"/>
  </cols>
  <sheetData>
    <row r="1" spans="1:5" x14ac:dyDescent="0.35">
      <c r="A1" s="30" t="s">
        <v>54</v>
      </c>
      <c r="B1" s="14"/>
    </row>
    <row r="3" spans="1:5" x14ac:dyDescent="0.35">
      <c r="A3" t="s">
        <v>55</v>
      </c>
    </row>
    <row r="4" spans="1:5" x14ac:dyDescent="0.35">
      <c r="A4" t="s">
        <v>114</v>
      </c>
    </row>
    <row r="6" spans="1:5" x14ac:dyDescent="0.35">
      <c r="A6" t="s">
        <v>81</v>
      </c>
    </row>
    <row r="8" spans="1:5" x14ac:dyDescent="0.35">
      <c r="A8" t="s">
        <v>82</v>
      </c>
      <c r="C8" s="15"/>
      <c r="D8" s="15"/>
    </row>
    <row r="9" spans="1:5" x14ac:dyDescent="0.35">
      <c r="A9" t="s">
        <v>83</v>
      </c>
      <c r="C9" s="15"/>
      <c r="D9" s="15"/>
    </row>
    <row r="10" spans="1:5" x14ac:dyDescent="0.35">
      <c r="C10" s="15"/>
      <c r="D10" s="15"/>
    </row>
    <row r="11" spans="1:5" x14ac:dyDescent="0.35">
      <c r="C11" s="15"/>
      <c r="D11" s="15"/>
    </row>
    <row r="12" spans="1:5" x14ac:dyDescent="0.35">
      <c r="A12" t="s">
        <v>84</v>
      </c>
      <c r="C12" s="15"/>
      <c r="D12" s="15"/>
    </row>
    <row r="13" spans="1:5" ht="43.5" x14ac:dyDescent="0.35">
      <c r="A13" s="54" t="s">
        <v>85</v>
      </c>
      <c r="B13" s="31" t="s">
        <v>86</v>
      </c>
      <c r="C13" s="32" t="s">
        <v>87</v>
      </c>
      <c r="D13" s="32" t="s">
        <v>59</v>
      </c>
      <c r="E13" s="33"/>
    </row>
    <row r="14" spans="1:5" x14ac:dyDescent="0.35">
      <c r="A14" t="s">
        <v>13</v>
      </c>
      <c r="B14" s="10"/>
      <c r="D14" s="56">
        <v>358.8</v>
      </c>
    </row>
    <row r="15" spans="1:5" x14ac:dyDescent="0.35">
      <c r="A15" t="s">
        <v>26</v>
      </c>
      <c r="B15" s="55"/>
      <c r="D15" s="56">
        <v>10458.700000000001</v>
      </c>
    </row>
    <row r="16" spans="1:5" x14ac:dyDescent="0.35">
      <c r="A16" t="s">
        <v>23</v>
      </c>
      <c r="B16" s="55"/>
      <c r="D16" s="56">
        <v>50</v>
      </c>
    </row>
    <row r="17" spans="1:4" x14ac:dyDescent="0.35">
      <c r="A17" t="s">
        <v>34</v>
      </c>
      <c r="B17" s="55"/>
      <c r="D17" s="56">
        <v>789.15</v>
      </c>
    </row>
    <row r="18" spans="1:4" x14ac:dyDescent="0.35">
      <c r="A18" s="34"/>
      <c r="B18" s="13"/>
      <c r="C18" s="15"/>
      <c r="D18" s="35"/>
    </row>
    <row r="19" spans="1:4" x14ac:dyDescent="0.35">
      <c r="A19" s="34"/>
      <c r="B19" s="13"/>
      <c r="C19" s="15"/>
      <c r="D19" s="35"/>
    </row>
    <row r="20" spans="1:4" x14ac:dyDescent="0.35">
      <c r="A20" s="34"/>
      <c r="B20" s="13"/>
      <c r="C20" s="15"/>
      <c r="D20" s="35"/>
    </row>
    <row r="21" spans="1:4" x14ac:dyDescent="0.35">
      <c r="A21" s="34"/>
      <c r="B21" s="13"/>
      <c r="C21" s="15"/>
      <c r="D21" s="36"/>
    </row>
    <row r="22" spans="1:4" x14ac:dyDescent="0.35">
      <c r="A22" s="34"/>
      <c r="B22" s="13"/>
      <c r="C22" s="15"/>
      <c r="D22" s="36"/>
    </row>
    <row r="23" spans="1:4" x14ac:dyDescent="0.35">
      <c r="A23" s="34"/>
      <c r="B23" s="13"/>
      <c r="C23" s="15"/>
      <c r="D23" s="36"/>
    </row>
    <row r="24" spans="1:4" x14ac:dyDescent="0.35">
      <c r="A24" s="34"/>
      <c r="B24" s="13"/>
      <c r="C24" s="15"/>
      <c r="D24" s="36"/>
    </row>
    <row r="25" spans="1:4" x14ac:dyDescent="0.35">
      <c r="A25" s="37"/>
      <c r="B25" s="38"/>
      <c r="C25" s="39"/>
      <c r="D25" s="40"/>
    </row>
    <row r="26" spans="1:4" ht="15" thickBot="1" x14ac:dyDescent="0.4">
      <c r="C26" s="15" t="s">
        <v>88</v>
      </c>
      <c r="D26" s="41">
        <f>SUM(D14:D25)</f>
        <v>11656.65</v>
      </c>
    </row>
    <row r="27" spans="1:4" ht="15" thickTop="1" x14ac:dyDescent="0.35"/>
    <row r="28" spans="1:4" x14ac:dyDescent="0.35">
      <c r="A28" t="s">
        <v>89</v>
      </c>
    </row>
    <row r="29" spans="1:4" x14ac:dyDescent="0.35">
      <c r="A29" s="64" t="s">
        <v>90</v>
      </c>
      <c r="B29" s="64"/>
      <c r="C29" s="64"/>
      <c r="D29" s="65" t="s">
        <v>91</v>
      </c>
    </row>
    <row r="30" spans="1:4" x14ac:dyDescent="0.35">
      <c r="A30" s="64"/>
      <c r="B30" s="64"/>
      <c r="C30" s="64"/>
      <c r="D30" s="66"/>
    </row>
    <row r="32" spans="1:4" x14ac:dyDescent="0.35">
      <c r="A32" t="s">
        <v>92</v>
      </c>
      <c r="D32" s="16" t="s">
        <v>59</v>
      </c>
    </row>
    <row r="33" spans="1:4" x14ac:dyDescent="0.35">
      <c r="A33" s="59" t="s">
        <v>93</v>
      </c>
      <c r="B33" s="60"/>
      <c r="C33" s="67"/>
      <c r="D33" s="27"/>
    </row>
    <row r="34" spans="1:4" x14ac:dyDescent="0.35">
      <c r="A34" s="63"/>
      <c r="B34" s="63"/>
      <c r="C34" s="63"/>
      <c r="D34" s="27"/>
    </row>
    <row r="35" spans="1:4" x14ac:dyDescent="0.35">
      <c r="A35" s="63"/>
      <c r="B35" s="63"/>
      <c r="C35" s="63"/>
      <c r="D35" s="27"/>
    </row>
    <row r="37" spans="1:4" x14ac:dyDescent="0.35">
      <c r="A37" t="s">
        <v>94</v>
      </c>
    </row>
    <row r="38" spans="1:4" x14ac:dyDescent="0.35">
      <c r="A38" s="64" t="s">
        <v>95</v>
      </c>
      <c r="B38" s="64"/>
      <c r="C38" s="64"/>
      <c r="D38" s="65" t="s">
        <v>91</v>
      </c>
    </row>
    <row r="39" spans="1:4" x14ac:dyDescent="0.35">
      <c r="A39" s="64"/>
      <c r="B39" s="64"/>
      <c r="C39" s="64"/>
      <c r="D39" s="66"/>
    </row>
    <row r="41" spans="1:4" ht="43.5" x14ac:dyDescent="0.35">
      <c r="A41" t="s">
        <v>96</v>
      </c>
      <c r="C41" s="15" t="s">
        <v>97</v>
      </c>
      <c r="D41" s="16" t="s">
        <v>59</v>
      </c>
    </row>
    <row r="42" spans="1:4" x14ac:dyDescent="0.35">
      <c r="A42" s="59" t="s">
        <v>93</v>
      </c>
      <c r="B42" s="60"/>
      <c r="C42" s="1"/>
      <c r="D42" s="27"/>
    </row>
    <row r="43" spans="1:4" x14ac:dyDescent="0.35">
      <c r="A43" s="59"/>
      <c r="B43" s="60"/>
      <c r="C43" s="1"/>
      <c r="D43" s="27"/>
    </row>
    <row r="44" spans="1:4" x14ac:dyDescent="0.35">
      <c r="A44" s="59"/>
      <c r="B44" s="60"/>
      <c r="C44" s="1"/>
      <c r="D44" s="27"/>
    </row>
    <row r="46" spans="1:4" x14ac:dyDescent="0.35">
      <c r="A46" t="s">
        <v>98</v>
      </c>
    </row>
    <row r="48" spans="1:4" ht="72.5" x14ac:dyDescent="0.35">
      <c r="A48" s="61" t="s">
        <v>99</v>
      </c>
      <c r="B48" s="62"/>
      <c r="C48" s="43" t="s">
        <v>100</v>
      </c>
      <c r="D48" s="43" t="s">
        <v>101</v>
      </c>
    </row>
    <row r="49" spans="1:4" x14ac:dyDescent="0.35">
      <c r="A49" s="42" t="s">
        <v>93</v>
      </c>
      <c r="B49" s="44"/>
      <c r="C49" s="1"/>
      <c r="D49" s="1"/>
    </row>
    <row r="50" spans="1:4" x14ac:dyDescent="0.35">
      <c r="A50" s="9"/>
      <c r="B50" s="44"/>
      <c r="C50" s="1"/>
      <c r="D50" s="1"/>
    </row>
    <row r="51" spans="1:4" x14ac:dyDescent="0.35">
      <c r="A51" s="9"/>
      <c r="B51" s="44"/>
      <c r="C51" s="1"/>
      <c r="D51" s="1"/>
    </row>
    <row r="54" spans="1:4" x14ac:dyDescent="0.35">
      <c r="A54" t="s">
        <v>102</v>
      </c>
    </row>
    <row r="55" spans="1:4" x14ac:dyDescent="0.35">
      <c r="A55" s="63"/>
      <c r="B55" s="63"/>
      <c r="C55" s="63"/>
      <c r="D55" s="63"/>
    </row>
    <row r="56" spans="1:4" x14ac:dyDescent="0.35">
      <c r="A56" s="63"/>
      <c r="B56" s="63"/>
      <c r="C56" s="63"/>
      <c r="D56" s="63"/>
    </row>
    <row r="57" spans="1:4" x14ac:dyDescent="0.35">
      <c r="A57" s="63"/>
      <c r="B57" s="63"/>
      <c r="C57" s="63"/>
      <c r="D57" s="63"/>
    </row>
    <row r="58" spans="1:4" x14ac:dyDescent="0.35">
      <c r="A58" s="63"/>
      <c r="B58" s="63"/>
      <c r="C58" s="63"/>
      <c r="D58" s="63"/>
    </row>
    <row r="59" spans="1:4" x14ac:dyDescent="0.35">
      <c r="A59" s="63"/>
      <c r="B59" s="63"/>
      <c r="C59" s="63"/>
      <c r="D59" s="63"/>
    </row>
    <row r="60" spans="1:4" x14ac:dyDescent="0.35">
      <c r="A60" s="63"/>
      <c r="B60" s="63"/>
      <c r="C60" s="63"/>
      <c r="D60" s="63"/>
    </row>
    <row r="61" spans="1:4" x14ac:dyDescent="0.35">
      <c r="A61" s="63"/>
      <c r="B61" s="63"/>
      <c r="C61" s="63"/>
      <c r="D61" s="63"/>
    </row>
    <row r="62" spans="1:4" x14ac:dyDescent="0.35">
      <c r="A62" s="63"/>
      <c r="B62" s="63"/>
      <c r="C62" s="63"/>
      <c r="D62" s="63"/>
    </row>
  </sheetData>
  <mergeCells count="12">
    <mergeCell ref="A38:C39"/>
    <mergeCell ref="D38:D39"/>
    <mergeCell ref="A29:C30"/>
    <mergeCell ref="D29:D30"/>
    <mergeCell ref="A33:C33"/>
    <mergeCell ref="A34:C34"/>
    <mergeCell ref="A35:C35"/>
    <mergeCell ref="A42:B42"/>
    <mergeCell ref="A43:B43"/>
    <mergeCell ref="A44:B44"/>
    <mergeCell ref="A48:B48"/>
    <mergeCell ref="A55:D6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A628A-4860-4246-90FB-2E21F80D9CDE}">
  <dimension ref="A1:K23"/>
  <sheetViews>
    <sheetView tabSelected="1" workbookViewId="0">
      <selection activeCell="V14" sqref="V14"/>
    </sheetView>
  </sheetViews>
  <sheetFormatPr defaultRowHeight="14.5" x14ac:dyDescent="0.35"/>
  <sheetData>
    <row r="1" spans="1:10" x14ac:dyDescent="0.35">
      <c r="A1" s="14" t="s">
        <v>54</v>
      </c>
      <c r="B1" s="14"/>
    </row>
    <row r="3" spans="1:10" x14ac:dyDescent="0.35">
      <c r="A3" t="s">
        <v>55</v>
      </c>
    </row>
    <row r="4" spans="1:10" x14ac:dyDescent="0.35">
      <c r="A4" t="s">
        <v>114</v>
      </c>
    </row>
    <row r="6" spans="1:10" x14ac:dyDescent="0.35">
      <c r="A6" t="s">
        <v>72</v>
      </c>
    </row>
    <row r="8" spans="1:10" ht="43.5" x14ac:dyDescent="0.35">
      <c r="C8" s="15" t="s">
        <v>57</v>
      </c>
      <c r="D8" s="15"/>
      <c r="E8" s="15" t="s">
        <v>58</v>
      </c>
      <c r="F8" s="15"/>
      <c r="G8" s="15" t="s">
        <v>154</v>
      </c>
      <c r="H8" s="15" t="s">
        <v>153</v>
      </c>
      <c r="I8" s="15"/>
      <c r="J8" s="15"/>
    </row>
    <row r="9" spans="1:10" x14ac:dyDescent="0.35">
      <c r="C9" s="16" t="s">
        <v>59</v>
      </c>
      <c r="D9" s="16"/>
      <c r="E9" s="16" t="s">
        <v>59</v>
      </c>
      <c r="F9" s="16"/>
      <c r="G9" s="16" t="s">
        <v>59</v>
      </c>
      <c r="H9" s="16" t="s">
        <v>59</v>
      </c>
      <c r="I9" s="16"/>
      <c r="J9" s="16"/>
    </row>
    <row r="10" spans="1:10" x14ac:dyDescent="0.35">
      <c r="A10" s="17" t="s">
        <v>73</v>
      </c>
    </row>
    <row r="11" spans="1:10" x14ac:dyDescent="0.35">
      <c r="A11" t="s">
        <v>74</v>
      </c>
      <c r="C11" s="18">
        <v>16827.37</v>
      </c>
      <c r="D11" s="18"/>
      <c r="E11" s="18">
        <v>0</v>
      </c>
      <c r="F11" s="18"/>
      <c r="G11" s="18">
        <v>16827.37</v>
      </c>
      <c r="H11" s="18">
        <v>22034</v>
      </c>
      <c r="I11" s="18"/>
      <c r="J11" s="18"/>
    </row>
    <row r="12" spans="1:10" x14ac:dyDescent="0.35">
      <c r="A12" t="s">
        <v>75</v>
      </c>
      <c r="C12" s="18">
        <v>0</v>
      </c>
      <c r="D12" s="18"/>
      <c r="E12" s="18">
        <v>0</v>
      </c>
      <c r="F12" s="18"/>
      <c r="G12" s="18">
        <v>0</v>
      </c>
      <c r="H12" s="18">
        <v>449</v>
      </c>
      <c r="I12" s="18"/>
      <c r="J12" s="18"/>
    </row>
    <row r="13" spans="1:10" x14ac:dyDescent="0.35">
      <c r="C13" s="18"/>
      <c r="D13" s="18"/>
      <c r="E13" s="18"/>
      <c r="F13" s="18"/>
      <c r="G13" s="18"/>
      <c r="H13" s="18"/>
      <c r="I13" s="18"/>
      <c r="J13" s="18"/>
    </row>
    <row r="14" spans="1:10" ht="15" thickBot="1" x14ac:dyDescent="0.4">
      <c r="A14" s="17" t="s">
        <v>76</v>
      </c>
      <c r="C14" s="19">
        <f>SUM(C11:C12)</f>
        <v>16827.37</v>
      </c>
      <c r="D14" s="18"/>
      <c r="E14" s="19">
        <f>SUM(E11:E12)</f>
        <v>0</v>
      </c>
      <c r="F14" s="18"/>
      <c r="G14" s="19">
        <f>SUM(G11:G12)</f>
        <v>16827.37</v>
      </c>
      <c r="H14" s="19">
        <v>22533</v>
      </c>
      <c r="I14" s="18"/>
      <c r="J14" s="18"/>
    </row>
    <row r="18" spans="1:11" x14ac:dyDescent="0.35">
      <c r="A18" t="s">
        <v>77</v>
      </c>
    </row>
    <row r="20" spans="1:11" x14ac:dyDescent="0.35">
      <c r="A20" s="25" t="s">
        <v>78</v>
      </c>
      <c r="B20" s="15"/>
      <c r="C20" s="68" t="s">
        <v>79</v>
      </c>
      <c r="D20" s="68"/>
      <c r="E20" s="68"/>
      <c r="F20" s="68"/>
      <c r="G20" s="68"/>
      <c r="H20" s="26"/>
      <c r="I20" s="68" t="s">
        <v>80</v>
      </c>
      <c r="J20" s="68"/>
      <c r="K20" s="68"/>
    </row>
    <row r="22" spans="1:11" x14ac:dyDescent="0.35">
      <c r="A22" s="1"/>
      <c r="C22" s="63" t="s">
        <v>150</v>
      </c>
      <c r="D22" s="63"/>
      <c r="E22" s="63"/>
      <c r="F22" s="63"/>
      <c r="G22" s="63"/>
      <c r="I22" s="58">
        <v>46235</v>
      </c>
      <c r="J22" s="28"/>
    </row>
    <row r="23" spans="1:11" x14ac:dyDescent="0.35">
      <c r="A23" s="1"/>
      <c r="C23" s="63" t="s">
        <v>146</v>
      </c>
      <c r="D23" s="63"/>
      <c r="E23" s="63"/>
      <c r="F23" s="63"/>
      <c r="G23" s="63"/>
      <c r="I23" s="57">
        <v>46235</v>
      </c>
      <c r="J23" s="29"/>
    </row>
  </sheetData>
  <mergeCells count="4">
    <mergeCell ref="C20:G20"/>
    <mergeCell ref="I20:K20"/>
    <mergeCell ref="C22:G22"/>
    <mergeCell ref="C23: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A351-17F9-4E99-BAFF-6F1D7EB4713B}">
  <dimension ref="A1:M26"/>
  <sheetViews>
    <sheetView workbookViewId="0">
      <selection activeCell="G22" sqref="G22"/>
    </sheetView>
  </sheetViews>
  <sheetFormatPr defaultRowHeight="14.5" x14ac:dyDescent="0.35"/>
  <cols>
    <col min="1" max="1" width="9.54296875" bestFit="1" customWidth="1"/>
    <col min="2" max="2" width="24.26953125" bestFit="1" customWidth="1"/>
    <col min="7" max="7" width="50" bestFit="1" customWidth="1"/>
    <col min="12" max="12" width="31.36328125" bestFit="1" customWidth="1"/>
  </cols>
  <sheetData>
    <row r="1" spans="1:13" x14ac:dyDescent="0.35">
      <c r="A1" s="11" t="s">
        <v>0</v>
      </c>
      <c r="B1" s="1"/>
      <c r="C1" s="1"/>
      <c r="G1" s="11" t="s">
        <v>144</v>
      </c>
      <c r="H1" s="1"/>
      <c r="I1" s="1"/>
      <c r="L1" s="11" t="s">
        <v>143</v>
      </c>
      <c r="M1" s="1"/>
    </row>
    <row r="2" spans="1:13" x14ac:dyDescent="0.35">
      <c r="A2" s="2">
        <v>45909</v>
      </c>
      <c r="B2" s="1" t="s">
        <v>117</v>
      </c>
      <c r="C2" s="51">
        <v>396.8</v>
      </c>
      <c r="F2" t="s">
        <v>118</v>
      </c>
      <c r="G2" s="1" t="s">
        <v>128</v>
      </c>
      <c r="H2" s="51">
        <v>6.28</v>
      </c>
      <c r="I2" s="1"/>
      <c r="L2" s="1" t="s">
        <v>22</v>
      </c>
      <c r="M2" s="51">
        <v>62.5</v>
      </c>
    </row>
    <row r="3" spans="1:13" x14ac:dyDescent="0.35">
      <c r="A3" s="3">
        <v>45911</v>
      </c>
      <c r="B3" s="1" t="s">
        <v>2</v>
      </c>
      <c r="C3" s="51">
        <v>7.79</v>
      </c>
      <c r="G3" s="1" t="s">
        <v>129</v>
      </c>
      <c r="H3" s="51">
        <v>19.760000000000002</v>
      </c>
      <c r="I3" s="1"/>
      <c r="L3" s="1" t="s">
        <v>24</v>
      </c>
      <c r="M3" s="51">
        <v>99.81</v>
      </c>
    </row>
    <row r="4" spans="1:13" x14ac:dyDescent="0.35">
      <c r="A4" s="2">
        <v>45961</v>
      </c>
      <c r="B4" s="1" t="s">
        <v>25</v>
      </c>
      <c r="C4" s="51">
        <v>1115.23</v>
      </c>
      <c r="D4">
        <v>1116.08</v>
      </c>
      <c r="G4" s="1" t="s">
        <v>1</v>
      </c>
      <c r="H4" s="51">
        <v>20</v>
      </c>
      <c r="I4" s="1"/>
      <c r="L4" s="1" t="s">
        <v>24</v>
      </c>
      <c r="M4" s="51">
        <v>53</v>
      </c>
    </row>
    <row r="5" spans="1:13" x14ac:dyDescent="0.35">
      <c r="A5" s="2">
        <v>45985</v>
      </c>
      <c r="B5" s="1" t="s">
        <v>31</v>
      </c>
      <c r="C5" s="51">
        <v>282.33</v>
      </c>
      <c r="G5" s="1" t="s">
        <v>132</v>
      </c>
      <c r="H5" s="51">
        <v>2.75</v>
      </c>
      <c r="I5" s="1"/>
      <c r="L5" s="1" t="s">
        <v>22</v>
      </c>
      <c r="M5" s="51">
        <v>12.42</v>
      </c>
    </row>
    <row r="6" spans="1:13" x14ac:dyDescent="0.35">
      <c r="A6" s="2">
        <v>46010</v>
      </c>
      <c r="B6" s="1" t="s">
        <v>122</v>
      </c>
      <c r="C6" s="1">
        <v>2523.08</v>
      </c>
      <c r="G6" s="1" t="s">
        <v>132</v>
      </c>
      <c r="H6" s="51">
        <v>8.9600000000000009</v>
      </c>
      <c r="I6" s="1"/>
      <c r="L6" s="1" t="s">
        <v>24</v>
      </c>
      <c r="M6" s="51">
        <v>81.069999999999993</v>
      </c>
    </row>
    <row r="7" spans="1:13" x14ac:dyDescent="0.35">
      <c r="A7" s="2">
        <v>45994</v>
      </c>
      <c r="B7" s="1" t="s">
        <v>125</v>
      </c>
      <c r="C7" s="1">
        <v>10</v>
      </c>
      <c r="H7">
        <f>SUM(H2:H6)</f>
        <v>57.750000000000007</v>
      </c>
      <c r="L7" s="1" t="s">
        <v>27</v>
      </c>
      <c r="M7" s="51">
        <v>209.95</v>
      </c>
    </row>
    <row r="8" spans="1:13" x14ac:dyDescent="0.35">
      <c r="A8" s="3">
        <v>46093</v>
      </c>
      <c r="B8" s="1" t="s">
        <v>133</v>
      </c>
      <c r="C8" s="1">
        <v>6</v>
      </c>
      <c r="L8" s="1" t="s">
        <v>28</v>
      </c>
      <c r="M8" s="51">
        <v>15</v>
      </c>
    </row>
    <row r="9" spans="1:13" x14ac:dyDescent="0.35">
      <c r="A9" s="3">
        <v>46157</v>
      </c>
      <c r="B9" s="1" t="s">
        <v>135</v>
      </c>
      <c r="C9" s="1">
        <v>1082.82</v>
      </c>
      <c r="L9" s="1" t="s">
        <v>29</v>
      </c>
      <c r="M9" s="51">
        <v>62</v>
      </c>
    </row>
    <row r="10" spans="1:13" x14ac:dyDescent="0.35">
      <c r="A10" s="3">
        <v>46206</v>
      </c>
      <c r="B10" s="1" t="s">
        <v>142</v>
      </c>
      <c r="C10" s="1">
        <v>3856.19</v>
      </c>
      <c r="L10" s="1" t="s">
        <v>30</v>
      </c>
      <c r="M10" s="51">
        <v>20.99</v>
      </c>
    </row>
    <row r="11" spans="1:13" x14ac:dyDescent="0.35">
      <c r="A11" s="1"/>
      <c r="B11" s="1"/>
      <c r="C11" s="1"/>
      <c r="L11" s="1" t="s">
        <v>123</v>
      </c>
      <c r="M11" s="51">
        <v>18.25</v>
      </c>
    </row>
    <row r="12" spans="1:13" x14ac:dyDescent="0.35">
      <c r="C12">
        <f>SUM(C2:C11)</f>
        <v>9280.24</v>
      </c>
      <c r="L12" s="1" t="s">
        <v>124</v>
      </c>
      <c r="M12" s="51">
        <v>62.31</v>
      </c>
    </row>
    <row r="13" spans="1:13" x14ac:dyDescent="0.35">
      <c r="G13" s="11" t="s">
        <v>147</v>
      </c>
      <c r="H13" s="1"/>
      <c r="L13" s="1" t="s">
        <v>126</v>
      </c>
      <c r="M13" s="51">
        <v>19.53</v>
      </c>
    </row>
    <row r="14" spans="1:13" x14ac:dyDescent="0.35">
      <c r="G14" s="1" t="s">
        <v>13</v>
      </c>
      <c r="H14" s="1">
        <v>358.8</v>
      </c>
      <c r="L14" s="1" t="s">
        <v>127</v>
      </c>
      <c r="M14" s="51">
        <v>118.38</v>
      </c>
    </row>
    <row r="15" spans="1:13" x14ac:dyDescent="0.35">
      <c r="G15" s="1" t="s">
        <v>26</v>
      </c>
      <c r="H15" s="51">
        <v>10458.700000000001</v>
      </c>
      <c r="L15" s="1" t="s">
        <v>127</v>
      </c>
      <c r="M15" s="51">
        <v>10</v>
      </c>
    </row>
    <row r="16" spans="1:13" x14ac:dyDescent="0.35">
      <c r="A16" s="1" t="s">
        <v>119</v>
      </c>
      <c r="B16" s="1" t="s">
        <v>120</v>
      </c>
      <c r="C16" s="1">
        <v>250</v>
      </c>
      <c r="G16" s="1" t="s">
        <v>23</v>
      </c>
      <c r="H16" s="51">
        <v>50</v>
      </c>
      <c r="L16" s="1" t="s">
        <v>130</v>
      </c>
      <c r="M16" s="51">
        <v>73.959999999999994</v>
      </c>
    </row>
    <row r="17" spans="1:13" x14ac:dyDescent="0.35">
      <c r="A17" s="1"/>
      <c r="B17" s="1" t="s">
        <v>121</v>
      </c>
      <c r="C17" s="1">
        <v>300</v>
      </c>
      <c r="G17" s="1" t="s">
        <v>34</v>
      </c>
      <c r="H17" s="1">
        <v>789.15</v>
      </c>
      <c r="L17" s="1" t="s">
        <v>127</v>
      </c>
      <c r="M17" s="51">
        <v>109.88</v>
      </c>
    </row>
    <row r="18" spans="1:13" x14ac:dyDescent="0.35">
      <c r="A18" s="1"/>
      <c r="B18" s="1" t="s">
        <v>131</v>
      </c>
      <c r="C18" s="1">
        <v>300</v>
      </c>
      <c r="H18">
        <f>SUM(H14:H17)</f>
        <v>11656.65</v>
      </c>
      <c r="L18" s="1" t="s">
        <v>134</v>
      </c>
      <c r="M18" s="51">
        <v>276</v>
      </c>
    </row>
    <row r="19" spans="1:13" x14ac:dyDescent="0.35">
      <c r="A19" s="1"/>
      <c r="B19" s="1"/>
      <c r="C19" s="1">
        <f>SUM(C16:C18)</f>
        <v>850</v>
      </c>
      <c r="L19" s="1" t="s">
        <v>136</v>
      </c>
      <c r="M19" s="51">
        <v>15.71</v>
      </c>
    </row>
    <row r="20" spans="1:13" x14ac:dyDescent="0.35">
      <c r="L20" s="1" t="s">
        <v>137</v>
      </c>
      <c r="M20" s="51">
        <v>150</v>
      </c>
    </row>
    <row r="21" spans="1:13" ht="15" thickBot="1" x14ac:dyDescent="0.4">
      <c r="L21" s="1" t="s">
        <v>136</v>
      </c>
      <c r="M21" s="51">
        <v>74.3</v>
      </c>
    </row>
    <row r="22" spans="1:13" ht="15" thickBot="1" x14ac:dyDescent="0.4">
      <c r="B22" s="5" t="s">
        <v>116</v>
      </c>
      <c r="C22" s="52">
        <v>16827.37</v>
      </c>
      <c r="D22" t="s">
        <v>148</v>
      </c>
      <c r="L22" s="1" t="s">
        <v>138</v>
      </c>
      <c r="M22" s="51">
        <v>88.25</v>
      </c>
    </row>
    <row r="23" spans="1:13" x14ac:dyDescent="0.35">
      <c r="L23" s="1" t="s">
        <v>139</v>
      </c>
      <c r="M23" s="51">
        <v>77.599999999999994</v>
      </c>
    </row>
    <row r="24" spans="1:13" x14ac:dyDescent="0.35">
      <c r="L24" s="1" t="s">
        <v>140</v>
      </c>
      <c r="M24" s="51">
        <v>125.8</v>
      </c>
    </row>
    <row r="25" spans="1:13" x14ac:dyDescent="0.35">
      <c r="L25" s="1" t="s">
        <v>141</v>
      </c>
      <c r="M25" s="51">
        <v>400</v>
      </c>
    </row>
    <row r="26" spans="1:13" x14ac:dyDescent="0.35">
      <c r="M26">
        <f>SUM(M2:M25)</f>
        <v>2236.71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875B-9739-49AB-9D5D-15E07387C82F}">
  <dimension ref="A1:D28"/>
  <sheetViews>
    <sheetView workbookViewId="0">
      <selection activeCell="D14" sqref="D14"/>
    </sheetView>
  </sheetViews>
  <sheetFormatPr defaultRowHeight="14.5" x14ac:dyDescent="0.35"/>
  <cols>
    <col min="1" max="1" width="23" bestFit="1" customWidth="1"/>
    <col min="3" max="3" width="9.54296875" customWidth="1"/>
  </cols>
  <sheetData>
    <row r="1" spans="1:4" x14ac:dyDescent="0.35">
      <c r="A1" s="11" t="s">
        <v>3</v>
      </c>
      <c r="B1" s="1"/>
      <c r="C1" s="9"/>
      <c r="D1" s="1"/>
    </row>
    <row r="2" spans="1:4" x14ac:dyDescent="0.35">
      <c r="A2" s="1" t="s">
        <v>9</v>
      </c>
      <c r="B2" s="1">
        <v>80</v>
      </c>
      <c r="C2" s="9"/>
      <c r="D2" s="1"/>
    </row>
    <row r="3" spans="1:4" x14ac:dyDescent="0.35">
      <c r="A3" s="1" t="s">
        <v>4</v>
      </c>
      <c r="B3" s="1">
        <v>62.5</v>
      </c>
      <c r="C3" s="9">
        <v>12.42</v>
      </c>
      <c r="D3" s="1"/>
    </row>
    <row r="4" spans="1:4" x14ac:dyDescent="0.35">
      <c r="A4" s="1" t="s">
        <v>5</v>
      </c>
      <c r="B4" s="1">
        <v>99.81</v>
      </c>
      <c r="C4" s="9">
        <v>53</v>
      </c>
      <c r="D4" s="1">
        <v>81.069999999999993</v>
      </c>
    </row>
    <row r="5" spans="1:4" ht="15" thickBot="1" x14ac:dyDescent="0.4">
      <c r="A5" s="7" t="s">
        <v>6</v>
      </c>
      <c r="B5" s="7">
        <v>250</v>
      </c>
      <c r="C5" s="10"/>
      <c r="D5" s="1"/>
    </row>
    <row r="6" spans="1:4" ht="15" thickBot="1" x14ac:dyDescent="0.4">
      <c r="A6" s="5"/>
      <c r="B6" s="6">
        <f>SUM(B2:B5)</f>
        <v>492.31</v>
      </c>
      <c r="C6" s="6">
        <f>SUM(C3:C5)</f>
        <v>65.42</v>
      </c>
      <c r="D6" s="1">
        <v>81.069999999999993</v>
      </c>
    </row>
    <row r="8" spans="1:4" ht="15" thickBot="1" x14ac:dyDescent="0.4"/>
    <row r="9" spans="1:4" ht="15" thickBot="1" x14ac:dyDescent="0.4">
      <c r="A9" s="12" t="s">
        <v>7</v>
      </c>
      <c r="B9" s="4">
        <f>SUM(B6:D6)</f>
        <v>638.79999999999995</v>
      </c>
    </row>
    <row r="12" spans="1:4" ht="15" thickBot="1" x14ac:dyDescent="0.4"/>
    <row r="13" spans="1:4" ht="15" thickBot="1" x14ac:dyDescent="0.4">
      <c r="A13" s="69" t="s">
        <v>8</v>
      </c>
      <c r="B13" s="70"/>
      <c r="C13" s="70"/>
      <c r="D13" s="8">
        <v>1116.08</v>
      </c>
    </row>
    <row r="17" spans="1:2" x14ac:dyDescent="0.35">
      <c r="A17" s="11" t="s">
        <v>10</v>
      </c>
      <c r="B17" s="1">
        <v>638.79999999999995</v>
      </c>
    </row>
    <row r="18" spans="1:2" x14ac:dyDescent="0.35">
      <c r="A18" s="11" t="s">
        <v>11</v>
      </c>
      <c r="B18" s="1">
        <v>1116.08</v>
      </c>
    </row>
    <row r="19" spans="1:2" x14ac:dyDescent="0.35">
      <c r="A19" s="11"/>
      <c r="B19" s="1"/>
    </row>
    <row r="20" spans="1:2" x14ac:dyDescent="0.35">
      <c r="A20" s="11" t="s">
        <v>12</v>
      </c>
      <c r="B20" s="1">
        <v>477.28</v>
      </c>
    </row>
    <row r="27" spans="1:2" x14ac:dyDescent="0.35">
      <c r="A27" s="1" t="s">
        <v>0</v>
      </c>
      <c r="B27" s="1"/>
    </row>
    <row r="28" spans="1:2" x14ac:dyDescent="0.35">
      <c r="A28" s="1" t="s">
        <v>14</v>
      </c>
      <c r="B28" s="1">
        <v>109</v>
      </c>
    </row>
  </sheetData>
  <mergeCells count="1">
    <mergeCell ref="A13:C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3F7F-CD42-43A2-AACC-D7254F96A318}">
  <dimension ref="A1:B1"/>
  <sheetViews>
    <sheetView workbookViewId="0">
      <selection activeCell="K31" sqref="K31"/>
    </sheetView>
  </sheetViews>
  <sheetFormatPr defaultRowHeight="14.5" x14ac:dyDescent="0.35"/>
  <sheetData>
    <row r="1" spans="1:2" x14ac:dyDescent="0.35">
      <c r="A1" t="s">
        <v>19</v>
      </c>
      <c r="B1">
        <v>163.33000000000001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53C3-C896-46B4-A9AC-C23A60CB73F3}">
  <dimension ref="A1:C9"/>
  <sheetViews>
    <sheetView workbookViewId="0">
      <selection activeCell="A11" sqref="A11"/>
    </sheetView>
  </sheetViews>
  <sheetFormatPr defaultRowHeight="14.5" x14ac:dyDescent="0.35"/>
  <cols>
    <col min="1" max="1" width="33.08984375" bestFit="1" customWidth="1"/>
    <col min="3" max="3" width="10.08984375" bestFit="1" customWidth="1"/>
  </cols>
  <sheetData>
    <row r="1" spans="1:3" x14ac:dyDescent="0.35">
      <c r="A1" s="1" t="s">
        <v>15</v>
      </c>
      <c r="B1" s="1"/>
    </row>
    <row r="2" spans="1:3" x14ac:dyDescent="0.35">
      <c r="A2" s="1" t="s">
        <v>33</v>
      </c>
      <c r="B2" s="1">
        <v>18.25</v>
      </c>
    </row>
    <row r="3" spans="1:3" x14ac:dyDescent="0.35">
      <c r="A3" s="1" t="s">
        <v>16</v>
      </c>
      <c r="B3" s="1">
        <v>62</v>
      </c>
    </row>
    <row r="4" spans="1:3" x14ac:dyDescent="0.35">
      <c r="A4" s="1" t="s">
        <v>17</v>
      </c>
      <c r="B4" s="1">
        <v>15</v>
      </c>
    </row>
    <row r="5" spans="1:3" x14ac:dyDescent="0.35">
      <c r="A5" s="1" t="s">
        <v>18</v>
      </c>
      <c r="B5" s="1">
        <v>209.95</v>
      </c>
    </row>
    <row r="6" spans="1:3" x14ac:dyDescent="0.35">
      <c r="A6" s="1" t="s">
        <v>32</v>
      </c>
      <c r="B6" s="1">
        <v>62.31</v>
      </c>
    </row>
    <row r="7" spans="1:3" x14ac:dyDescent="0.35">
      <c r="A7" s="1" t="s">
        <v>20</v>
      </c>
      <c r="B7" s="1">
        <v>20.99</v>
      </c>
    </row>
    <row r="8" spans="1:3" x14ac:dyDescent="0.35">
      <c r="A8" s="1" t="s">
        <v>6</v>
      </c>
      <c r="B8" s="1">
        <v>300</v>
      </c>
      <c r="C8" t="s">
        <v>21</v>
      </c>
    </row>
    <row r="9" spans="1:3" x14ac:dyDescent="0.35">
      <c r="B9">
        <f>SUM(B2:B8)</f>
        <v>688.5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3E500-A4F4-42DC-8F31-E64FFDF2FF05}">
  <dimension ref="A1:C13"/>
  <sheetViews>
    <sheetView workbookViewId="0">
      <selection activeCell="A16" sqref="A16"/>
    </sheetView>
  </sheetViews>
  <sheetFormatPr defaultRowHeight="14.5" x14ac:dyDescent="0.35"/>
  <cols>
    <col min="1" max="1" width="15.36328125" bestFit="1" customWidth="1"/>
  </cols>
  <sheetData>
    <row r="1" spans="1:3" x14ac:dyDescent="0.35">
      <c r="A1" s="11" t="s">
        <v>15</v>
      </c>
      <c r="B1" s="1"/>
      <c r="C1" s="1"/>
    </row>
    <row r="2" spans="1:3" x14ac:dyDescent="0.35">
      <c r="A2" s="1" t="s">
        <v>35</v>
      </c>
      <c r="B2" s="1">
        <v>5.55</v>
      </c>
      <c r="C2" s="1" t="s">
        <v>38</v>
      </c>
    </row>
    <row r="3" spans="1:3" x14ac:dyDescent="0.35">
      <c r="A3" s="1" t="s">
        <v>36</v>
      </c>
      <c r="B3" s="1">
        <v>13.98</v>
      </c>
      <c r="C3" s="1" t="s">
        <v>38</v>
      </c>
    </row>
    <row r="4" spans="1:3" x14ac:dyDescent="0.35">
      <c r="A4" s="1" t="s">
        <v>37</v>
      </c>
      <c r="B4" s="1">
        <v>118.38</v>
      </c>
      <c r="C4" s="1" t="s">
        <v>39</v>
      </c>
    </row>
    <row r="5" spans="1:3" x14ac:dyDescent="0.35">
      <c r="A5" s="1" t="s">
        <v>40</v>
      </c>
      <c r="B5" s="1">
        <v>73.959999999999994</v>
      </c>
      <c r="C5" s="1" t="s">
        <v>43</v>
      </c>
    </row>
    <row r="6" spans="1:3" x14ac:dyDescent="0.35">
      <c r="A6" s="1" t="s">
        <v>41</v>
      </c>
      <c r="B6" s="1">
        <v>109.88</v>
      </c>
      <c r="C6" s="1" t="s">
        <v>39</v>
      </c>
    </row>
    <row r="7" spans="1:3" x14ac:dyDescent="0.35">
      <c r="A7" s="1" t="s">
        <v>42</v>
      </c>
      <c r="B7" s="1">
        <v>10</v>
      </c>
      <c r="C7" s="1" t="s">
        <v>39</v>
      </c>
    </row>
    <row r="8" spans="1:3" x14ac:dyDescent="0.35">
      <c r="A8" s="1" t="s">
        <v>6</v>
      </c>
      <c r="B8" s="1">
        <v>300</v>
      </c>
      <c r="C8" s="1"/>
    </row>
    <row r="9" spans="1:3" x14ac:dyDescent="0.35">
      <c r="A9" s="1" t="s">
        <v>44</v>
      </c>
      <c r="B9" s="1">
        <v>80</v>
      </c>
      <c r="C9" s="1"/>
    </row>
    <row r="10" spans="1:3" x14ac:dyDescent="0.35">
      <c r="A10" s="71" t="s">
        <v>10</v>
      </c>
      <c r="B10" s="71"/>
      <c r="C10" s="1">
        <f>SUM(B2:B9)</f>
        <v>711.75</v>
      </c>
    </row>
    <row r="13" spans="1:3" x14ac:dyDescent="0.35">
      <c r="A13" s="1" t="s">
        <v>45</v>
      </c>
      <c r="B13" s="1"/>
    </row>
  </sheetData>
  <mergeCells count="1">
    <mergeCell ref="A10:B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4675-F38A-4E72-8A0A-22459EB92254}">
  <dimension ref="A1:B12"/>
  <sheetViews>
    <sheetView workbookViewId="0">
      <selection activeCell="G24" sqref="G24"/>
    </sheetView>
  </sheetViews>
  <sheetFormatPr defaultRowHeight="14.5" x14ac:dyDescent="0.35"/>
  <cols>
    <col min="1" max="1" width="19.7265625" bestFit="1" customWidth="1"/>
  </cols>
  <sheetData>
    <row r="1" spans="1:2" x14ac:dyDescent="0.35">
      <c r="A1" s="1" t="s">
        <v>15</v>
      </c>
      <c r="B1" s="1"/>
    </row>
    <row r="2" spans="1:2" x14ac:dyDescent="0.35">
      <c r="A2" s="1" t="s">
        <v>46</v>
      </c>
      <c r="B2" s="1">
        <v>276</v>
      </c>
    </row>
    <row r="3" spans="1:2" x14ac:dyDescent="0.35">
      <c r="A3" s="1" t="s">
        <v>47</v>
      </c>
      <c r="B3" s="1">
        <v>150</v>
      </c>
    </row>
    <row r="4" spans="1:2" x14ac:dyDescent="0.35">
      <c r="A4" s="1" t="s">
        <v>48</v>
      </c>
      <c r="B4" s="1">
        <v>15</v>
      </c>
    </row>
    <row r="5" spans="1:2" x14ac:dyDescent="0.35">
      <c r="A5" s="1" t="s">
        <v>42</v>
      </c>
      <c r="B5" s="1">
        <v>15.71</v>
      </c>
    </row>
    <row r="6" spans="1:2" x14ac:dyDescent="0.35">
      <c r="A6" s="1" t="s">
        <v>49</v>
      </c>
      <c r="B6" s="1">
        <v>74.3</v>
      </c>
    </row>
    <row r="7" spans="1:2" x14ac:dyDescent="0.35">
      <c r="A7" s="1" t="s">
        <v>50</v>
      </c>
      <c r="B7" s="1">
        <v>37.049999999999997</v>
      </c>
    </row>
    <row r="8" spans="1:2" x14ac:dyDescent="0.35">
      <c r="A8" s="1" t="s">
        <v>42</v>
      </c>
      <c r="B8" s="1">
        <v>79</v>
      </c>
    </row>
    <row r="9" spans="1:2" x14ac:dyDescent="0.35">
      <c r="A9" s="1" t="s">
        <v>53</v>
      </c>
      <c r="B9" s="1">
        <v>88.25</v>
      </c>
    </row>
    <row r="12" spans="1:2" x14ac:dyDescent="0.35">
      <c r="B12">
        <f>SUM(B2:B9)</f>
        <v>735.31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B14C-1FF6-4AB1-98BE-290CC61F99B4}">
  <dimension ref="A1:E10"/>
  <sheetViews>
    <sheetView workbookViewId="0">
      <selection activeCell="D11" sqref="D11"/>
    </sheetView>
  </sheetViews>
  <sheetFormatPr defaultRowHeight="14.5" x14ac:dyDescent="0.35"/>
  <cols>
    <col min="1" max="1" width="14.54296875" bestFit="1" customWidth="1"/>
    <col min="4" max="4" width="13.90625" bestFit="1" customWidth="1"/>
  </cols>
  <sheetData>
    <row r="1" spans="1:5" x14ac:dyDescent="0.35">
      <c r="A1" s="1" t="s">
        <v>15</v>
      </c>
      <c r="B1" s="1"/>
    </row>
    <row r="2" spans="1:5" x14ac:dyDescent="0.35">
      <c r="A2" s="1" t="s">
        <v>51</v>
      </c>
      <c r="B2" s="1">
        <v>125.8</v>
      </c>
      <c r="D2" t="s">
        <v>45</v>
      </c>
      <c r="E2">
        <v>2654.32</v>
      </c>
    </row>
    <row r="3" spans="1:5" x14ac:dyDescent="0.35">
      <c r="A3" s="1" t="s">
        <v>52</v>
      </c>
      <c r="B3" s="1">
        <v>400</v>
      </c>
    </row>
    <row r="4" spans="1:5" x14ac:dyDescent="0.35">
      <c r="A4" s="1" t="s">
        <v>6</v>
      </c>
      <c r="B4" s="1">
        <v>100</v>
      </c>
    </row>
    <row r="5" spans="1:5" x14ac:dyDescent="0.35">
      <c r="A5" s="1"/>
      <c r="B5" s="1">
        <f>SUM(B2:B4)</f>
        <v>625.79999999999995</v>
      </c>
    </row>
    <row r="6" spans="1:5" x14ac:dyDescent="0.35">
      <c r="A6" s="1"/>
      <c r="B6" s="1"/>
    </row>
    <row r="7" spans="1:5" x14ac:dyDescent="0.35">
      <c r="A7" s="1"/>
      <c r="B7" s="1"/>
    </row>
    <row r="10" spans="1:5" x14ac:dyDescent="0.35">
      <c r="D10">
        <f>SUM(E2-B5)</f>
        <v>2028.5200000000002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F2178-C3A3-438E-AE08-9500D7AED8CC}">
  <dimension ref="A2:B2"/>
  <sheetViews>
    <sheetView workbookViewId="0"/>
  </sheetViews>
  <sheetFormatPr defaultRowHeight="14.5" x14ac:dyDescent="0.35"/>
  <sheetData>
    <row r="2" spans="1:2" x14ac:dyDescent="0.35">
      <c r="A2" t="s">
        <v>0</v>
      </c>
      <c r="B2">
        <v>1310.87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7A209-13CA-4F05-A242-9349FCDB098F}">
  <dimension ref="A1:B8"/>
  <sheetViews>
    <sheetView workbookViewId="0">
      <selection activeCell="K8" sqref="K8"/>
    </sheetView>
  </sheetViews>
  <sheetFormatPr defaultRowHeight="14.5" x14ac:dyDescent="0.35"/>
  <cols>
    <col min="1" max="1" width="20.7265625" bestFit="1" customWidth="1"/>
    <col min="2" max="2" width="73.08984375" customWidth="1"/>
  </cols>
  <sheetData>
    <row r="1" spans="1:2" x14ac:dyDescent="0.35">
      <c r="A1" s="45" t="s">
        <v>103</v>
      </c>
      <c r="B1" s="46"/>
    </row>
    <row r="2" spans="1:2" x14ac:dyDescent="0.35">
      <c r="A2" s="47"/>
      <c r="B2" s="48"/>
    </row>
    <row r="3" spans="1:2" ht="43.5" x14ac:dyDescent="0.35">
      <c r="A3" s="49" t="s">
        <v>104</v>
      </c>
      <c r="B3" s="50" t="s">
        <v>105</v>
      </c>
    </row>
    <row r="4" spans="1:2" ht="58" x14ac:dyDescent="0.35">
      <c r="A4" s="49" t="s">
        <v>106</v>
      </c>
      <c r="B4" s="50" t="s">
        <v>107</v>
      </c>
    </row>
    <row r="5" spans="1:2" ht="43.5" x14ac:dyDescent="0.35">
      <c r="A5" s="49" t="s">
        <v>108</v>
      </c>
      <c r="B5" s="50" t="s">
        <v>109</v>
      </c>
    </row>
    <row r="6" spans="1:2" ht="130.5" x14ac:dyDescent="0.35">
      <c r="A6" s="49" t="s">
        <v>58</v>
      </c>
      <c r="B6" s="50" t="s">
        <v>110</v>
      </c>
    </row>
    <row r="7" spans="1:2" ht="29" x14ac:dyDescent="0.35">
      <c r="A7" s="49" t="s">
        <v>111</v>
      </c>
      <c r="B7" s="50" t="s">
        <v>112</v>
      </c>
    </row>
    <row r="8" spans="1:2" ht="116" x14ac:dyDescent="0.35">
      <c r="A8" s="49" t="s">
        <v>57</v>
      </c>
      <c r="B8" s="50" t="s">
        <v>113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41CB5F54-5696-4310-A802-7146D55FCC6B}"/>
</file>

<file path=customXml/itemProps2.xml><?xml version="1.0" encoding="utf-8"?>
<ds:datastoreItem xmlns:ds="http://schemas.openxmlformats.org/officeDocument/2006/customXml" ds:itemID="{DB2C6FE0-E386-4B6E-AA81-81F9A6BEC68C}"/>
</file>

<file path=customXml/itemProps3.xml><?xml version="1.0" encoding="utf-8"?>
<ds:datastoreItem xmlns:ds="http://schemas.openxmlformats.org/officeDocument/2006/customXml" ds:itemID="{0620FFA9-D262-4F2A-9D0A-9F205CFFD9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Front Cover</vt:lpstr>
      <vt:lpstr>R&amp;P Account</vt:lpstr>
      <vt:lpstr>Notes</vt:lpstr>
      <vt:lpstr>Statement of Balances</vt:lpstr>
      <vt:lpstr>Account </vt:lpstr>
      <vt:lpstr>Halloween Disco</vt:lpstr>
      <vt:lpstr>Toy Shop</vt:lpstr>
      <vt:lpstr>Christmas</vt:lpstr>
      <vt:lpstr>Valentines Disco</vt:lpstr>
      <vt:lpstr>P7 Leavers</vt:lpstr>
      <vt:lpstr>Fun day</vt:lpstr>
      <vt:lpstr>Charity Shop</vt:lpstr>
      <vt:lpstr>Glossary</vt:lpstr>
    </vt:vector>
  </TitlesOfParts>
  <Company>The Boeing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Foggo, Joanne Michelle</dc:creator>
  <cp:lastModifiedBy>Foggo, Joanne Michelle</cp:lastModifiedBy>
  <dcterms:created xsi:type="dcterms:W3CDTF">2025-09-22T09:21:32Z</dcterms:created>
  <dcterms:modified xsi:type="dcterms:W3CDTF">2026-08-21T08:31:50Z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