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urrent account" sheetId="1" state="visible" r:id="rId2"/>
  </sheets>
  <definedNames>
    <definedName function="false" hidden="false" localSheetId="0" name="_xlnm.Print_Area" vbProcedure="false">'Current account'!$A$1:$L$49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<sst xmlns="http://schemas.openxmlformats.org/spreadsheetml/2006/main" count="64" uniqueCount="63">
  <si>
    <t xml:space="preserve">Helensburgh United Reformed Church               Reg d. Scottish Charity SC 014017</t>
  </si>
  <si>
    <t xml:space="preserve">        Helensburgh United  Reformed Church              Regd. Scottish Charity SC 014017</t>
  </si>
  <si>
    <t xml:space="preserve">                                                                                                                                                                       Abstract of  Current Account for Year Ending 31 December 2025</t>
  </si>
  <si>
    <t xml:space="preserve">                                                                                                                                                                     Abstract of  Current Account for Year Ending 31 December 2025</t>
  </si>
  <si>
    <t xml:space="preserve">INCOME</t>
  </si>
  <si>
    <t xml:space="preserve">EXPENDITURE</t>
  </si>
  <si>
    <t xml:space="preserve">Bank Balance Carried Forward (CF)</t>
  </si>
  <si>
    <t xml:space="preserve">Ministry  M&amp;M (Trust)</t>
  </si>
  <si>
    <t xml:space="preserve"> Offerings </t>
  </si>
  <si>
    <t xml:space="preserve"> Fixed Car &amp; Housing Allowance</t>
  </si>
  <si>
    <t xml:space="preserve">Free Will Offering</t>
  </si>
  <si>
    <t xml:space="preserve">Housing Allowance N/C Cluster</t>
  </si>
  <si>
    <t xml:space="preserve">Open Plate</t>
  </si>
  <si>
    <t xml:space="preserve">Ministers Expenses &amp; NI</t>
  </si>
  <si>
    <t xml:space="preserve"> Special Donation – Death Benefit</t>
  </si>
  <si>
    <t xml:space="preserve">Donations</t>
  </si>
  <si>
    <t xml:space="preserve">Ministers Accommodation  - N/C Cluster</t>
  </si>
  <si>
    <t xml:space="preserve">Council Tax </t>
  </si>
  <si>
    <t xml:space="preserve">HMRC – Gift Aid Claim &amp; Refund</t>
  </si>
  <si>
    <t xml:space="preserve">Home Insurance</t>
  </si>
  <si>
    <t xml:space="preserve">Hall / Room Lets</t>
  </si>
  <si>
    <t xml:space="preserve">Wages </t>
  </si>
  <si>
    <t xml:space="preserve">Organist</t>
  </si>
  <si>
    <t xml:space="preserve">Church Cleaners</t>
  </si>
  <si>
    <t xml:space="preserve">Benevolence</t>
  </si>
  <si>
    <t xml:space="preserve">Commitment for Life</t>
  </si>
  <si>
    <t xml:space="preserve">Other Benevolence</t>
  </si>
  <si>
    <t xml:space="preserve">Church Insurance (Integra Claims)</t>
  </si>
  <si>
    <t xml:space="preserve">Utilities</t>
  </si>
  <si>
    <t xml:space="preserve">Fund Raising</t>
  </si>
  <si>
    <t xml:space="preserve"> Gas </t>
  </si>
  <si>
    <t xml:space="preserve">Coffee Morning’s / Fayre’s</t>
  </si>
  <si>
    <t xml:space="preserve">Electricity</t>
  </si>
  <si>
    <t xml:space="preserve">Internet / Phone (Focus Group)</t>
  </si>
  <si>
    <t xml:space="preserve">Advertising /Printing</t>
  </si>
  <si>
    <t xml:space="preserve">Mid Day Music Concerts</t>
  </si>
  <si>
    <t xml:space="preserve">Church / Pulpit Supply</t>
  </si>
  <si>
    <t xml:space="preserve">Chubb Fire / Security</t>
  </si>
  <si>
    <t xml:space="preserve">CCLI Licence</t>
  </si>
  <si>
    <t xml:space="preserve">DH Midi Organ / ECO Congregation</t>
  </si>
  <si>
    <t xml:space="preserve">Retiring – Visiting Minister(s)</t>
  </si>
  <si>
    <t xml:space="preserve">Piano Tuning / Repairs</t>
  </si>
  <si>
    <t xml:space="preserve">Stationary / Local printing</t>
  </si>
  <si>
    <t xml:space="preserve">Joint Pastorate / North Cluster</t>
  </si>
  <si>
    <t xml:space="preserve">Miscellaneous</t>
  </si>
  <si>
    <t xml:space="preserve">Repayments</t>
  </si>
  <si>
    <t xml:space="preserve">Benevolences:</t>
  </si>
  <si>
    <t xml:space="preserve">Sundries </t>
  </si>
  <si>
    <t xml:space="preserve">Other</t>
  </si>
  <si>
    <t xml:space="preserve">Mast rental</t>
  </si>
  <si>
    <t xml:space="preserve">Transfers</t>
  </si>
  <si>
    <t xml:space="preserve">Transfers:</t>
  </si>
  <si>
    <t xml:space="preserve">Mast Rental</t>
  </si>
  <si>
    <t xml:space="preserve">To Fabric Account - Mast Rental</t>
  </si>
  <si>
    <t xml:space="preserve">Ex Fabric Account / Agnes Pithie Acc</t>
  </si>
  <si>
    <t xml:space="preserve">Audio Light Repayment</t>
  </si>
  <si>
    <t xml:space="preserve">Contra </t>
  </si>
  <si>
    <t xml:space="preserve">Gross Credits</t>
  </si>
  <si>
    <t xml:space="preserve">Gross Debits</t>
  </si>
  <si>
    <t xml:space="preserve">Net Credits</t>
  </si>
  <si>
    <t xml:space="preserve">Bank Balance Carried Forward From</t>
  </si>
  <si>
    <t xml:space="preserve">Gross Credits &amp; Balance CF</t>
  </si>
  <si>
    <t xml:space="preserve">      2024                                                 2025</t>
  </si>
</sst>
</file>

<file path=xl/styles.xml><?xml version="1.0" encoding="utf-8"?>
<styleSheet xmlns="http://schemas.openxmlformats.org/spreadsheetml/2006/main">
  <numFmts count="7">
    <numFmt numFmtId="164" formatCode="0.00"/>
    <numFmt numFmtId="165" formatCode="0"/>
    <numFmt numFmtId="166" formatCode="General"/>
    <numFmt numFmtId="167" formatCode="[$-809][$£]#,##0.00;[RED]\-[$£]#,##0.00"/>
    <numFmt numFmtId="168" formatCode="_(* #,##0.00_);_(* \(#,##0.00\);_(* \-??_);_(@_)"/>
    <numFmt numFmtId="169" formatCode="[$£-809]#,##0.00;[RED]\-[$£-809]#,##0.00"/>
    <numFmt numFmtId="170" formatCode="_-* #,##0.00_-;\-* #,##0.00_-;_-* \-??_-;_-@_-"/>
  </numFmts>
  <fonts count="1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2"/>
      <color rgb="FF3465A4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4"/>
      <name val="Calibri"/>
      <family val="2"/>
      <charset val="1"/>
    </font>
    <font>
      <b val="true"/>
      <sz val="14"/>
      <color rgb="FFFF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E994"/>
        <bgColor rgb="FFFFFFCC"/>
      </patternFill>
    </fill>
    <fill>
      <patternFill patternType="solid">
        <fgColor rgb="FFDDE8CB"/>
        <bgColor rgb="FFDDDDDD"/>
      </patternFill>
    </fill>
    <fill>
      <patternFill patternType="solid">
        <fgColor rgb="FFDEE6EF"/>
        <bgColor rgb="FFE6E0EC"/>
      </patternFill>
    </fill>
    <fill>
      <patternFill patternType="solid">
        <fgColor rgb="FFFFD7D7"/>
        <bgColor rgb="FFE6E0EC"/>
      </patternFill>
    </fill>
    <fill>
      <patternFill patternType="solid">
        <fgColor rgb="FFDDDDDD"/>
        <bgColor rgb="FFE6E0EC"/>
      </patternFill>
    </fill>
    <fill>
      <patternFill patternType="solid">
        <fgColor rgb="FFE6E0EC"/>
        <bgColor rgb="FFDEE6E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top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2" borderId="1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2" borderId="0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6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2" borderId="0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6" fontId="4" fillId="2" borderId="2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0" fillId="2" borderId="1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70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5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0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6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7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1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0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8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4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7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5" fillId="4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6" fontId="5" fillId="0" borderId="0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0EC"/>
      <rgbColor rgb="FFDDE8CB"/>
      <rgbColor rgb="FFFFE994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71"/>
  <sheetViews>
    <sheetView showFormulas="false" showGridLines="true" showRowColHeaders="true" showZeros="true" rightToLeft="false" tabSelected="true" showOutlineSymbols="true" defaultGridColor="true" view="normal" topLeftCell="A23" colorId="64" zoomScale="90" zoomScaleNormal="90" zoomScalePageLayoutView="100" workbookViewId="0">
      <selection pane="topLeft" activeCell="D13" activeCellId="0" sqref="D13"/>
    </sheetView>
  </sheetViews>
  <sheetFormatPr defaultColWidth="13.453125" defaultRowHeight="12.75" zeroHeight="false" outlineLevelRow="0" outlineLevelCol="0"/>
  <cols>
    <col collapsed="false" customWidth="true" hidden="false" outlineLevel="0" max="1" min="1" style="0" width="5.7"/>
    <col collapsed="false" customWidth="true" hidden="false" outlineLevel="0" max="3" min="2" style="0" width="14.69"/>
    <col collapsed="false" customWidth="true" hidden="false" outlineLevel="0" max="4" min="4" style="0" width="36.71"/>
    <col collapsed="false" customWidth="true" hidden="false" outlineLevel="0" max="6" min="5" style="0" width="14.69"/>
    <col collapsed="false" customWidth="true" hidden="false" outlineLevel="0" max="7" min="7" style="0" width="5.7"/>
    <col collapsed="false" customWidth="true" hidden="false" outlineLevel="0" max="9" min="8" style="0" width="14.69"/>
    <col collapsed="false" customWidth="true" hidden="false" outlineLevel="0" max="10" min="10" style="0" width="36.71"/>
    <col collapsed="false" customWidth="true" hidden="false" outlineLevel="0" max="14" min="11" style="0" width="14.69"/>
  </cols>
  <sheetData>
    <row r="1" customFormat="false" ht="15.75" hidden="false" customHeight="false" outlineLevel="0" collapsed="false">
      <c r="A1" s="1"/>
      <c r="B1" s="2"/>
      <c r="C1" s="3"/>
      <c r="D1" s="3" t="s">
        <v>0</v>
      </c>
      <c r="E1" s="2"/>
      <c r="F1" s="2"/>
      <c r="G1" s="2"/>
      <c r="H1" s="2"/>
      <c r="I1" s="3"/>
      <c r="J1" s="3" t="s">
        <v>1</v>
      </c>
      <c r="K1" s="2"/>
      <c r="L1" s="2"/>
    </row>
    <row r="2" customFormat="false" ht="15.75" hidden="false" customHeight="false" outlineLevel="0" collapsed="false">
      <c r="A2" s="4"/>
      <c r="B2" s="3" t="s">
        <v>2</v>
      </c>
      <c r="C2" s="3"/>
      <c r="D2" s="2"/>
      <c r="E2" s="3"/>
      <c r="F2" s="3"/>
      <c r="G2" s="3"/>
      <c r="H2" s="3" t="s">
        <v>3</v>
      </c>
      <c r="I2" s="3"/>
      <c r="J2" s="2"/>
      <c r="K2" s="3"/>
      <c r="L2" s="3"/>
      <c r="M2" s="5"/>
      <c r="N2" s="5"/>
    </row>
    <row r="3" customFormat="false" ht="15" hidden="false" customHeight="false" outlineLevel="0" collapsed="false">
      <c r="A3" s="4"/>
      <c r="B3" s="6" t="n">
        <v>2024</v>
      </c>
      <c r="C3" s="6" t="n">
        <v>2024</v>
      </c>
      <c r="D3" s="7" t="s">
        <v>4</v>
      </c>
      <c r="E3" s="6" t="n">
        <v>2025</v>
      </c>
      <c r="F3" s="6" t="n">
        <v>2025</v>
      </c>
      <c r="G3" s="8"/>
      <c r="H3" s="6" t="n">
        <v>2024</v>
      </c>
      <c r="I3" s="6" t="n">
        <v>2024</v>
      </c>
      <c r="J3" s="7" t="s">
        <v>5</v>
      </c>
      <c r="K3" s="6" t="n">
        <v>2025</v>
      </c>
      <c r="L3" s="6" t="n">
        <v>2025</v>
      </c>
      <c r="M3" s="9"/>
    </row>
    <row r="4" customFormat="false" ht="15" hidden="false" customHeight="false" outlineLevel="0" collapsed="false">
      <c r="A4" s="4"/>
      <c r="B4" s="10"/>
      <c r="C4" s="11" t="n">
        <v>40415.97</v>
      </c>
      <c r="D4" s="12" t="s">
        <v>6</v>
      </c>
      <c r="E4" s="10"/>
      <c r="F4" s="11" t="n">
        <v>43612.12</v>
      </c>
      <c r="G4" s="13"/>
      <c r="H4" s="14"/>
      <c r="I4" s="11" t="n">
        <v>13200</v>
      </c>
      <c r="J4" s="12" t="s">
        <v>7</v>
      </c>
      <c r="K4" s="14"/>
      <c r="L4" s="11" t="n">
        <v>13200</v>
      </c>
      <c r="M4" s="9"/>
    </row>
    <row r="5" customFormat="false" ht="15" hidden="false" customHeight="false" outlineLevel="0" collapsed="false">
      <c r="A5" s="4"/>
      <c r="B5" s="10"/>
      <c r="C5" s="14"/>
      <c r="D5" s="12" t="s">
        <v>8</v>
      </c>
      <c r="E5" s="10"/>
      <c r="F5" s="14"/>
      <c r="G5" s="15"/>
      <c r="H5" s="14"/>
      <c r="I5" s="16"/>
      <c r="J5" s="17" t="s">
        <v>9</v>
      </c>
      <c r="K5" s="14"/>
      <c r="L5" s="16"/>
      <c r="M5" s="9"/>
    </row>
    <row r="6" customFormat="false" ht="15" hidden="false" customHeight="false" outlineLevel="0" collapsed="false">
      <c r="A6" s="4"/>
      <c r="B6" s="18" t="n">
        <v>17845</v>
      </c>
      <c r="C6" s="18"/>
      <c r="D6" s="19" t="s">
        <v>10</v>
      </c>
      <c r="E6" s="18" t="n">
        <v>16311</v>
      </c>
      <c r="F6" s="18"/>
      <c r="G6" s="15"/>
      <c r="H6" s="14"/>
      <c r="I6" s="16"/>
      <c r="J6" s="17" t="s">
        <v>11</v>
      </c>
      <c r="K6" s="14" t="n">
        <v>87.9</v>
      </c>
      <c r="L6" s="16"/>
      <c r="M6" s="9"/>
    </row>
    <row r="7" customFormat="false" ht="15" hidden="false" customHeight="false" outlineLevel="0" collapsed="false">
      <c r="A7" s="4"/>
      <c r="B7" s="18" t="n">
        <v>7201</v>
      </c>
      <c r="C7" s="18"/>
      <c r="D7" s="17" t="s">
        <v>12</v>
      </c>
      <c r="E7" s="18" t="n">
        <v>7448.5</v>
      </c>
      <c r="F7" s="18"/>
      <c r="G7" s="15"/>
      <c r="H7" s="14"/>
      <c r="I7" s="20"/>
      <c r="J7" s="21" t="s">
        <v>13</v>
      </c>
      <c r="K7" s="14"/>
      <c r="L7" s="20"/>
      <c r="M7" s="9"/>
    </row>
    <row r="8" customFormat="false" ht="15" hidden="false" customHeight="false" outlineLevel="0" collapsed="false">
      <c r="A8" s="4"/>
      <c r="B8" s="18" t="n">
        <v>380</v>
      </c>
      <c r="C8" s="18"/>
      <c r="D8" s="22" t="s">
        <v>14</v>
      </c>
      <c r="E8" s="18" t="n">
        <v>56793.97</v>
      </c>
      <c r="F8" s="18"/>
      <c r="G8" s="15"/>
      <c r="H8" s="14"/>
      <c r="I8" s="16"/>
      <c r="J8" s="23"/>
      <c r="K8" s="14"/>
      <c r="L8" s="16"/>
      <c r="M8" s="9"/>
    </row>
    <row r="9" customFormat="false" ht="15" hidden="false" customHeight="false" outlineLevel="0" collapsed="false">
      <c r="A9" s="4"/>
      <c r="B9" s="18"/>
      <c r="C9" s="18"/>
      <c r="D9" s="17" t="s">
        <v>15</v>
      </c>
      <c r="E9" s="18" t="n">
        <v>2000</v>
      </c>
      <c r="F9" s="18"/>
      <c r="G9" s="15"/>
      <c r="H9" s="14"/>
      <c r="I9" s="16"/>
      <c r="J9" s="24" t="s">
        <v>16</v>
      </c>
      <c r="K9" s="14"/>
      <c r="L9" s="16"/>
      <c r="M9" s="9"/>
    </row>
    <row r="10" customFormat="false" ht="15" hidden="false" customHeight="false" outlineLevel="0" collapsed="false">
      <c r="A10" s="4"/>
      <c r="B10" s="25"/>
      <c r="C10" s="26" t="n">
        <f aca="false">SUM(B6:B9)</f>
        <v>25426</v>
      </c>
      <c r="D10" s="23"/>
      <c r="E10" s="25"/>
      <c r="F10" s="26" t="n">
        <f aca="false">SUM(E6:E9)</f>
        <v>82553.47</v>
      </c>
      <c r="G10" s="27"/>
      <c r="H10" s="14"/>
      <c r="I10" s="16"/>
      <c r="J10" s="17" t="s">
        <v>17</v>
      </c>
      <c r="K10" s="14"/>
      <c r="L10" s="16"/>
      <c r="M10" s="9"/>
    </row>
    <row r="11" customFormat="false" ht="15" hidden="false" customHeight="false" outlineLevel="0" collapsed="false">
      <c r="A11" s="4"/>
      <c r="B11" s="28" t="n">
        <v>8871.93</v>
      </c>
      <c r="C11" s="29"/>
      <c r="D11" s="30" t="s">
        <v>18</v>
      </c>
      <c r="E11" s="28" t="n">
        <v>6796.37</v>
      </c>
      <c r="F11" s="29"/>
      <c r="G11" s="27"/>
      <c r="H11" s="14"/>
      <c r="I11" s="20"/>
      <c r="J11" s="31" t="s">
        <v>19</v>
      </c>
      <c r="K11" s="14"/>
      <c r="L11" s="20"/>
      <c r="M11" s="9"/>
    </row>
    <row r="12" customFormat="false" ht="15" hidden="false" customHeight="false" outlineLevel="0" collapsed="false">
      <c r="A12" s="4"/>
      <c r="B12" s="32"/>
      <c r="C12" s="26" t="n">
        <f aca="false">B11</f>
        <v>8871.93</v>
      </c>
      <c r="D12" s="33"/>
      <c r="E12" s="32"/>
      <c r="F12" s="26" t="n">
        <f aca="false">E11</f>
        <v>6796.37</v>
      </c>
      <c r="G12" s="34"/>
      <c r="H12" s="35"/>
      <c r="I12" s="11" t="n">
        <f aca="false">SUM(H5:H11)</f>
        <v>0</v>
      </c>
      <c r="J12" s="23"/>
      <c r="K12" s="35"/>
      <c r="L12" s="11" t="n">
        <f aca="false">SUM(K5:K11)</f>
        <v>87.9</v>
      </c>
      <c r="M12" s="9"/>
    </row>
    <row r="13" customFormat="false" ht="15" hidden="false" customHeight="false" outlineLevel="0" collapsed="false">
      <c r="A13" s="4"/>
      <c r="B13" s="18" t="n">
        <v>10988</v>
      </c>
      <c r="C13" s="29"/>
      <c r="D13" s="17" t="s">
        <v>20</v>
      </c>
      <c r="E13" s="18" t="n">
        <v>12687.5</v>
      </c>
      <c r="F13" s="29"/>
      <c r="G13" s="15"/>
      <c r="H13" s="14"/>
      <c r="I13" s="16"/>
      <c r="J13" s="24" t="s">
        <v>21</v>
      </c>
      <c r="K13" s="14"/>
      <c r="L13" s="16"/>
      <c r="M13" s="9"/>
    </row>
    <row r="14" customFormat="false" ht="15" hidden="false" customHeight="false" outlineLevel="0" collapsed="false">
      <c r="A14" s="4"/>
      <c r="B14" s="18"/>
      <c r="C14" s="29"/>
      <c r="D14" s="17"/>
      <c r="E14" s="18"/>
      <c r="F14" s="29"/>
      <c r="G14" s="27"/>
      <c r="H14" s="14" t="n">
        <v>3400</v>
      </c>
      <c r="I14" s="16"/>
      <c r="J14" s="17" t="s">
        <v>22</v>
      </c>
      <c r="K14" s="14" t="n">
        <v>3160</v>
      </c>
      <c r="L14" s="16"/>
      <c r="M14" s="9"/>
    </row>
    <row r="15" customFormat="false" ht="15" hidden="false" customHeight="false" outlineLevel="0" collapsed="false">
      <c r="A15" s="4"/>
      <c r="B15" s="25"/>
      <c r="C15" s="26" t="n">
        <f aca="false">SUM(B13:B14)</f>
        <v>10988</v>
      </c>
      <c r="D15" s="23"/>
      <c r="E15" s="25"/>
      <c r="F15" s="26" t="n">
        <f aca="false">SUM(E13:E14)</f>
        <v>12687.5</v>
      </c>
      <c r="G15" s="27"/>
      <c r="H15" s="14" t="n">
        <v>5476.5</v>
      </c>
      <c r="I15" s="16"/>
      <c r="J15" s="36" t="s">
        <v>23</v>
      </c>
      <c r="K15" s="14" t="n">
        <v>6208.38</v>
      </c>
      <c r="L15" s="16"/>
      <c r="M15" s="9"/>
    </row>
    <row r="16" customFormat="false" ht="15" hidden="false" customHeight="false" outlineLevel="0" collapsed="false">
      <c r="A16" s="4"/>
      <c r="B16" s="18"/>
      <c r="C16" s="29"/>
      <c r="D16" s="12" t="s">
        <v>24</v>
      </c>
      <c r="E16" s="18"/>
      <c r="F16" s="29"/>
      <c r="G16" s="27"/>
      <c r="H16" s="35"/>
      <c r="I16" s="11" t="n">
        <f aca="false">H14+H15</f>
        <v>8876.5</v>
      </c>
      <c r="J16" s="12"/>
      <c r="K16" s="35"/>
      <c r="L16" s="11" t="n">
        <f aca="false">K14+K15</f>
        <v>9368.38</v>
      </c>
      <c r="M16" s="9"/>
    </row>
    <row r="17" customFormat="false" ht="15" hidden="false" customHeight="false" outlineLevel="0" collapsed="false">
      <c r="A17" s="4"/>
      <c r="B17" s="18" t="n">
        <v>637</v>
      </c>
      <c r="C17" s="29"/>
      <c r="D17" s="17" t="s">
        <v>25</v>
      </c>
      <c r="E17" s="18" t="n">
        <v>505</v>
      </c>
      <c r="F17" s="29"/>
      <c r="G17" s="27"/>
      <c r="H17" s="14"/>
      <c r="I17" s="16"/>
      <c r="J17" s="17"/>
      <c r="K17" s="14"/>
      <c r="L17" s="16"/>
      <c r="M17" s="9"/>
    </row>
    <row r="18" customFormat="false" ht="15" hidden="false" customHeight="false" outlineLevel="0" collapsed="false">
      <c r="A18" s="4"/>
      <c r="B18" s="18"/>
      <c r="C18" s="29"/>
      <c r="D18" s="17" t="s">
        <v>26</v>
      </c>
      <c r="E18" s="18" t="n">
        <v>176.5</v>
      </c>
      <c r="F18" s="29"/>
      <c r="G18" s="27"/>
      <c r="H18" s="35"/>
      <c r="I18" s="11" t="n">
        <v>8092.88</v>
      </c>
      <c r="J18" s="12" t="s">
        <v>27</v>
      </c>
      <c r="K18" s="35"/>
      <c r="L18" s="11" t="n">
        <v>8766.42</v>
      </c>
      <c r="M18" s="9"/>
    </row>
    <row r="19" customFormat="false" ht="15" hidden="false" customHeight="false" outlineLevel="0" collapsed="false">
      <c r="A19" s="4"/>
      <c r="B19" s="25"/>
      <c r="C19" s="26" t="n">
        <f aca="false">SUM(B17:B18)</f>
        <v>637</v>
      </c>
      <c r="D19" s="23"/>
      <c r="E19" s="25"/>
      <c r="F19" s="26" t="n">
        <f aca="false">SUM(E17:E18)</f>
        <v>681.5</v>
      </c>
      <c r="G19" s="27"/>
      <c r="H19" s="14"/>
      <c r="I19" s="16"/>
      <c r="J19" s="37"/>
      <c r="K19" s="14"/>
      <c r="L19" s="16"/>
      <c r="M19" s="9"/>
    </row>
    <row r="20" customFormat="false" ht="15" hidden="false" customHeight="false" outlineLevel="0" collapsed="false">
      <c r="A20" s="4"/>
      <c r="B20" s="18"/>
      <c r="C20" s="29"/>
      <c r="D20" s="4"/>
      <c r="E20" s="18"/>
      <c r="F20" s="29"/>
      <c r="G20" s="27"/>
      <c r="H20" s="14"/>
      <c r="I20" s="16"/>
      <c r="J20" s="7" t="s">
        <v>28</v>
      </c>
      <c r="K20" s="14"/>
      <c r="L20" s="16"/>
      <c r="M20" s="9"/>
    </row>
    <row r="21" customFormat="false" ht="15" hidden="false" customHeight="false" outlineLevel="0" collapsed="false">
      <c r="A21" s="4"/>
      <c r="B21" s="18"/>
      <c r="C21" s="29"/>
      <c r="D21" s="12" t="s">
        <v>29</v>
      </c>
      <c r="E21" s="18"/>
      <c r="F21" s="29"/>
      <c r="G21" s="27"/>
      <c r="H21" s="14" t="n">
        <v>7458.67</v>
      </c>
      <c r="I21" s="16"/>
      <c r="J21" s="38" t="s">
        <v>30</v>
      </c>
      <c r="K21" s="14" t="n">
        <v>7291.88</v>
      </c>
      <c r="L21" s="16"/>
      <c r="M21" s="9"/>
    </row>
    <row r="22" customFormat="false" ht="15" hidden="false" customHeight="false" outlineLevel="0" collapsed="false">
      <c r="A22" s="4"/>
      <c r="B22" s="18" t="n">
        <v>483</v>
      </c>
      <c r="C22" s="29"/>
      <c r="D22" s="17" t="s">
        <v>31</v>
      </c>
      <c r="E22" s="18" t="n">
        <v>1450</v>
      </c>
      <c r="F22" s="29"/>
      <c r="G22" s="27"/>
      <c r="H22" s="14" t="n">
        <v>3721.74</v>
      </c>
      <c r="I22" s="16"/>
      <c r="J22" s="39" t="s">
        <v>32</v>
      </c>
      <c r="K22" s="14" t="n">
        <v>3762.77</v>
      </c>
      <c r="L22" s="16"/>
      <c r="M22" s="9"/>
    </row>
    <row r="23" customFormat="false" ht="15" hidden="false" customHeight="false" outlineLevel="0" collapsed="false">
      <c r="A23" s="4"/>
      <c r="B23" s="40"/>
      <c r="C23" s="29"/>
      <c r="D23" s="17"/>
      <c r="E23" s="40"/>
      <c r="F23" s="29"/>
      <c r="G23" s="27"/>
      <c r="H23" s="35"/>
      <c r="I23" s="11" t="n">
        <f aca="false">H21+H22</f>
        <v>11180.41</v>
      </c>
      <c r="J23" s="37"/>
      <c r="K23" s="35"/>
      <c r="L23" s="11" t="n">
        <f aca="false">K21+K22</f>
        <v>11054.65</v>
      </c>
      <c r="M23" s="9"/>
    </row>
    <row r="24" customFormat="false" ht="15" hidden="false" customHeight="false" outlineLevel="0" collapsed="false">
      <c r="A24" s="4"/>
      <c r="B24" s="40"/>
      <c r="C24" s="29"/>
      <c r="D24" s="17"/>
      <c r="E24" s="40"/>
      <c r="F24" s="29"/>
      <c r="G24" s="27"/>
      <c r="H24" s="14"/>
      <c r="I24" s="11" t="n">
        <v>867.88</v>
      </c>
      <c r="J24" s="12" t="s">
        <v>33</v>
      </c>
      <c r="K24" s="14"/>
      <c r="L24" s="11" t="n">
        <v>1001.31</v>
      </c>
      <c r="M24" s="9"/>
    </row>
    <row r="25" customFormat="false" ht="15" hidden="false" customHeight="false" outlineLevel="0" collapsed="false">
      <c r="A25" s="4"/>
      <c r="B25" s="18"/>
      <c r="C25" s="29"/>
      <c r="D25" s="17"/>
      <c r="E25" s="18"/>
      <c r="F25" s="29"/>
      <c r="G25" s="27"/>
      <c r="H25" s="14"/>
      <c r="I25" s="11" t="n">
        <v>352.79</v>
      </c>
      <c r="J25" s="41" t="s">
        <v>34</v>
      </c>
      <c r="K25" s="14"/>
      <c r="L25" s="11" t="n">
        <v>331.73</v>
      </c>
      <c r="M25" s="9"/>
    </row>
    <row r="26" customFormat="false" ht="15" hidden="false" customHeight="false" outlineLevel="0" collapsed="false">
      <c r="A26" s="4"/>
      <c r="B26" s="18" t="n">
        <v>1462</v>
      </c>
      <c r="C26" s="29"/>
      <c r="D26" s="17" t="s">
        <v>35</v>
      </c>
      <c r="E26" s="18" t="n">
        <v>1925</v>
      </c>
      <c r="F26" s="29"/>
      <c r="G26" s="27"/>
      <c r="H26" s="14"/>
      <c r="I26" s="16"/>
      <c r="J26" s="12"/>
      <c r="K26" s="14"/>
      <c r="L26" s="16"/>
    </row>
    <row r="27" customFormat="false" ht="15" hidden="false" customHeight="false" outlineLevel="0" collapsed="false">
      <c r="A27" s="4"/>
      <c r="B27" s="18"/>
      <c r="C27" s="29"/>
      <c r="D27" s="17"/>
      <c r="E27" s="18"/>
      <c r="F27" s="29"/>
      <c r="G27" s="27"/>
      <c r="H27" s="14"/>
      <c r="I27" s="16"/>
      <c r="J27" s="41" t="s">
        <v>36</v>
      </c>
      <c r="K27" s="14"/>
      <c r="L27" s="16"/>
    </row>
    <row r="28" customFormat="false" ht="15" hidden="false" customHeight="false" outlineLevel="0" collapsed="false">
      <c r="A28" s="4"/>
      <c r="B28" s="18"/>
      <c r="C28" s="29"/>
      <c r="D28" s="38"/>
      <c r="E28" s="18"/>
      <c r="F28" s="29"/>
      <c r="G28" s="27"/>
      <c r="H28" s="14" t="n">
        <v>86.48</v>
      </c>
      <c r="I28" s="16"/>
      <c r="J28" s="17" t="s">
        <v>37</v>
      </c>
      <c r="K28" s="14" t="n">
        <v>97</v>
      </c>
      <c r="L28" s="16"/>
    </row>
    <row r="29" customFormat="false" ht="15" hidden="false" customHeight="false" outlineLevel="0" collapsed="false">
      <c r="A29" s="4"/>
      <c r="B29" s="18"/>
      <c r="C29" s="29"/>
      <c r="D29" s="38"/>
      <c r="E29" s="18"/>
      <c r="F29" s="29"/>
      <c r="G29" s="27"/>
      <c r="H29" s="14" t="n">
        <v>189.72</v>
      </c>
      <c r="I29" s="16"/>
      <c r="J29" s="19" t="s">
        <v>38</v>
      </c>
      <c r="K29" s="14" t="n">
        <v>194.86</v>
      </c>
      <c r="L29" s="16"/>
    </row>
    <row r="30" customFormat="false" ht="15" hidden="false" customHeight="false" outlineLevel="0" collapsed="false">
      <c r="A30" s="4"/>
      <c r="B30" s="18"/>
      <c r="C30" s="29"/>
      <c r="D30" s="12"/>
      <c r="E30" s="18"/>
      <c r="F30" s="29"/>
      <c r="G30" s="42"/>
      <c r="H30" s="14" t="n">
        <v>290</v>
      </c>
      <c r="I30" s="16"/>
      <c r="J30" s="17" t="s">
        <v>39</v>
      </c>
      <c r="K30" s="14"/>
      <c r="L30" s="16"/>
    </row>
    <row r="31" customFormat="false" ht="15" hidden="false" customHeight="false" outlineLevel="0" collapsed="false">
      <c r="A31" s="4"/>
      <c r="B31" s="18"/>
      <c r="C31" s="29"/>
      <c r="D31" s="17"/>
      <c r="E31" s="18"/>
      <c r="F31" s="29"/>
      <c r="G31" s="2"/>
      <c r="H31" s="14" t="n">
        <v>120</v>
      </c>
      <c r="I31" s="16"/>
      <c r="J31" s="17" t="s">
        <v>40</v>
      </c>
      <c r="K31" s="14"/>
      <c r="L31" s="16"/>
    </row>
    <row r="32" customFormat="false" ht="15" hidden="false" customHeight="false" outlineLevel="0" collapsed="false">
      <c r="A32" s="4"/>
      <c r="B32" s="25"/>
      <c r="C32" s="26" t="n">
        <f aca="false">SUM(B22:B32)</f>
        <v>1945</v>
      </c>
      <c r="D32" s="22"/>
      <c r="E32" s="25"/>
      <c r="F32" s="26" t="n">
        <f aca="false">SUM(E22:E32)</f>
        <v>3375</v>
      </c>
      <c r="G32" s="2"/>
      <c r="H32" s="14" t="n">
        <v>140</v>
      </c>
      <c r="I32" s="16"/>
      <c r="J32" s="36" t="s">
        <v>41</v>
      </c>
      <c r="K32" s="14" t="n">
        <v>485</v>
      </c>
      <c r="L32" s="16"/>
    </row>
    <row r="33" customFormat="false" ht="15" hidden="false" customHeight="false" outlineLevel="0" collapsed="false">
      <c r="A33" s="4"/>
      <c r="B33" s="18"/>
      <c r="C33" s="29"/>
      <c r="D33" s="43"/>
      <c r="E33" s="18"/>
      <c r="F33" s="29"/>
      <c r="G33" s="27"/>
      <c r="H33" s="14" t="n">
        <v>239.22</v>
      </c>
      <c r="I33" s="16"/>
      <c r="J33" s="36" t="s">
        <v>42</v>
      </c>
      <c r="K33" s="14" t="n">
        <v>197.13</v>
      </c>
      <c r="L33" s="16"/>
    </row>
    <row r="34" customFormat="false" ht="15" hidden="false" customHeight="false" outlineLevel="0" collapsed="false">
      <c r="A34" s="4"/>
      <c r="B34" s="18"/>
      <c r="C34" s="29"/>
      <c r="D34" s="44" t="s">
        <v>43</v>
      </c>
      <c r="E34" s="18"/>
      <c r="F34" s="29"/>
      <c r="G34" s="2"/>
      <c r="H34" s="14" t="n">
        <f aca="false">688.9-290</f>
        <v>398.9</v>
      </c>
      <c r="I34" s="16"/>
      <c r="J34" s="36" t="s">
        <v>44</v>
      </c>
      <c r="K34" s="14" t="n">
        <v>1007.01</v>
      </c>
      <c r="L34" s="16"/>
    </row>
    <row r="35" customFormat="false" ht="15" hidden="false" customHeight="false" outlineLevel="0" collapsed="false">
      <c r="A35" s="4"/>
      <c r="B35" s="18"/>
      <c r="C35" s="29"/>
      <c r="D35" s="44"/>
      <c r="E35" s="18"/>
      <c r="F35" s="29"/>
      <c r="G35" s="2"/>
      <c r="H35" s="35"/>
      <c r="I35" s="11" t="n">
        <f aca="false">SUM(H28:H34)</f>
        <v>1464.32</v>
      </c>
      <c r="J35" s="36"/>
      <c r="K35" s="35"/>
      <c r="L35" s="11" t="n">
        <f aca="false">SUM(K28:K34)</f>
        <v>1981</v>
      </c>
      <c r="M35" s="9"/>
    </row>
    <row r="36" customFormat="false" ht="15" hidden="false" customHeight="false" outlineLevel="0" collapsed="false">
      <c r="A36" s="4"/>
      <c r="B36" s="29"/>
      <c r="C36" s="29"/>
      <c r="D36" s="38" t="s">
        <v>45</v>
      </c>
      <c r="E36" s="29"/>
      <c r="F36" s="29"/>
      <c r="G36" s="27"/>
      <c r="H36" s="14"/>
      <c r="I36" s="16"/>
      <c r="J36" s="12" t="s">
        <v>46</v>
      </c>
      <c r="K36" s="14"/>
      <c r="L36" s="16"/>
    </row>
    <row r="37" customFormat="false" ht="15" hidden="false" customHeight="false" outlineLevel="0" collapsed="false">
      <c r="A37" s="4"/>
      <c r="B37" s="18"/>
      <c r="C37" s="29"/>
      <c r="D37" s="23"/>
      <c r="E37" s="18"/>
      <c r="F37" s="29"/>
      <c r="G37" s="27"/>
      <c r="H37" s="14" t="n">
        <v>637</v>
      </c>
      <c r="I37" s="16"/>
      <c r="J37" s="17" t="s">
        <v>25</v>
      </c>
      <c r="K37" s="14" t="n">
        <v>512</v>
      </c>
      <c r="L37" s="16"/>
    </row>
    <row r="38" customFormat="false" ht="15" hidden="false" customHeight="false" outlineLevel="0" collapsed="false">
      <c r="A38" s="4"/>
      <c r="B38" s="18"/>
      <c r="C38" s="29"/>
      <c r="D38" s="24" t="s">
        <v>47</v>
      </c>
      <c r="E38" s="18"/>
      <c r="F38" s="29"/>
      <c r="G38" s="27"/>
      <c r="H38" s="14"/>
      <c r="I38" s="16"/>
      <c r="J38" s="17" t="s">
        <v>48</v>
      </c>
      <c r="K38" s="14" t="n">
        <v>250</v>
      </c>
      <c r="L38" s="16"/>
    </row>
    <row r="39" customFormat="false" ht="15" hidden="false" customHeight="false" outlineLevel="0" collapsed="false">
      <c r="A39" s="4"/>
      <c r="B39" s="25"/>
      <c r="C39" s="26" t="n">
        <v>9250</v>
      </c>
      <c r="D39" s="17" t="s">
        <v>49</v>
      </c>
      <c r="E39" s="25"/>
      <c r="F39" s="26" t="n">
        <v>9250</v>
      </c>
      <c r="G39" s="27"/>
      <c r="H39" s="35"/>
      <c r="I39" s="11" t="n">
        <f aca="false">H37+H38</f>
        <v>637</v>
      </c>
      <c r="J39" s="17"/>
      <c r="K39" s="35"/>
      <c r="L39" s="11" t="n">
        <f aca="false">K37+K38</f>
        <v>762</v>
      </c>
    </row>
    <row r="40" customFormat="false" ht="15" hidden="false" customHeight="false" outlineLevel="0" collapsed="false">
      <c r="A40" s="4"/>
      <c r="B40" s="18"/>
      <c r="C40" s="29"/>
      <c r="D40" s="45"/>
      <c r="E40" s="18"/>
      <c r="F40" s="29"/>
      <c r="G40" s="27"/>
      <c r="H40" s="14"/>
      <c r="I40" s="16"/>
      <c r="J40" s="46"/>
      <c r="K40" s="14"/>
      <c r="L40" s="16"/>
    </row>
    <row r="41" customFormat="false" ht="15" hidden="false" customHeight="false" outlineLevel="0" collapsed="false">
      <c r="A41" s="4"/>
      <c r="B41" s="47"/>
      <c r="C41" s="29"/>
      <c r="D41" s="12" t="s">
        <v>50</v>
      </c>
      <c r="E41" s="47"/>
      <c r="F41" s="29"/>
      <c r="G41" s="27"/>
      <c r="H41" s="14"/>
      <c r="I41" s="16"/>
      <c r="J41" s="12" t="s">
        <v>51</v>
      </c>
      <c r="K41" s="14"/>
      <c r="L41" s="16"/>
    </row>
    <row r="42" customFormat="false" ht="15" hidden="false" customHeight="false" outlineLevel="0" collapsed="false">
      <c r="A42" s="4"/>
      <c r="B42" s="48"/>
      <c r="C42" s="16"/>
      <c r="D42" s="17" t="s">
        <v>52</v>
      </c>
      <c r="E42" s="48"/>
      <c r="F42" s="16"/>
      <c r="G42" s="49"/>
      <c r="H42" s="14" t="n">
        <v>9250</v>
      </c>
      <c r="I42" s="50"/>
      <c r="J42" s="17" t="s">
        <v>53</v>
      </c>
      <c r="K42" s="14" t="n">
        <v>9250</v>
      </c>
      <c r="L42" s="50"/>
    </row>
    <row r="43" customFormat="false" ht="15" hidden="false" customHeight="false" outlineLevel="0" collapsed="false">
      <c r="A43" s="4"/>
      <c r="B43" s="48"/>
      <c r="C43" s="51"/>
      <c r="D43" s="52" t="s">
        <v>54</v>
      </c>
      <c r="E43" s="48"/>
      <c r="F43" s="51"/>
      <c r="G43" s="49"/>
      <c r="H43" s="53"/>
      <c r="I43" s="16"/>
      <c r="J43" s="54" t="s">
        <v>55</v>
      </c>
      <c r="K43" s="18" t="n">
        <v>440</v>
      </c>
      <c r="L43" s="16"/>
    </row>
    <row r="44" customFormat="false" ht="15" hidden="false" customHeight="false" outlineLevel="0" collapsed="false">
      <c r="A44" s="4"/>
      <c r="B44" s="48"/>
      <c r="C44" s="51"/>
      <c r="D44" s="17" t="s">
        <v>56</v>
      </c>
      <c r="E44" s="48"/>
      <c r="F44" s="51"/>
      <c r="G44" s="15"/>
      <c r="H44" s="35"/>
      <c r="I44" s="11" t="n">
        <f aca="false">H42+H43</f>
        <v>9250</v>
      </c>
      <c r="J44" s="37"/>
      <c r="K44" s="35"/>
      <c r="L44" s="11" t="n">
        <f aca="false">K42+K43</f>
        <v>9690</v>
      </c>
    </row>
    <row r="45" customFormat="false" ht="15" hidden="false" customHeight="false" outlineLevel="0" collapsed="false">
      <c r="A45" s="4"/>
      <c r="B45" s="48"/>
      <c r="C45" s="51"/>
      <c r="D45" s="43"/>
      <c r="E45" s="48"/>
      <c r="F45" s="51"/>
      <c r="G45" s="15"/>
      <c r="H45" s="18"/>
      <c r="I45" s="29"/>
      <c r="J45" s="55"/>
      <c r="K45" s="18"/>
      <c r="L45" s="29"/>
    </row>
    <row r="46" customFormat="false" ht="15" hidden="false" customHeight="false" outlineLevel="0" collapsed="false">
      <c r="A46" s="4"/>
      <c r="B46" s="48"/>
      <c r="C46" s="51"/>
      <c r="D46" s="23"/>
      <c r="E46" s="48"/>
      <c r="F46" s="51"/>
      <c r="G46" s="42"/>
      <c r="H46" s="48"/>
      <c r="I46" s="51"/>
      <c r="J46" s="23"/>
      <c r="K46" s="48"/>
      <c r="L46" s="51"/>
    </row>
    <row r="47" customFormat="false" ht="15" hidden="false" customHeight="false" outlineLevel="0" collapsed="false">
      <c r="A47" s="4"/>
      <c r="B47" s="56"/>
      <c r="C47" s="57" t="n">
        <f aca="false">SUM(C6:C45)</f>
        <v>57117.93</v>
      </c>
      <c r="D47" s="58" t="s">
        <v>57</v>
      </c>
      <c r="E47" s="56"/>
      <c r="F47" s="57" t="n">
        <f aca="false">SUM(F6:F45)</f>
        <v>115343.84</v>
      </c>
      <c r="G47" s="59"/>
      <c r="H47" s="48"/>
      <c r="I47" s="57" t="n">
        <f aca="false">SUM(I4:I44)</f>
        <v>53921.78</v>
      </c>
      <c r="J47" s="60" t="s">
        <v>58</v>
      </c>
      <c r="K47" s="48"/>
      <c r="L47" s="57" t="n">
        <f aca="false">SUM(L4:L44)</f>
        <v>56243.39</v>
      </c>
    </row>
    <row r="48" customFormat="false" ht="17.35" hidden="false" customHeight="false" outlineLevel="0" collapsed="false">
      <c r="A48" s="4"/>
      <c r="B48" s="56"/>
      <c r="C48" s="61" t="n">
        <f aca="false">C47-I47</f>
        <v>3196.15</v>
      </c>
      <c r="D48" s="58" t="s">
        <v>59</v>
      </c>
      <c r="E48" s="56"/>
      <c r="F48" s="61" t="n">
        <f aca="false">F47-L47</f>
        <v>59100.45</v>
      </c>
      <c r="G48" s="34"/>
      <c r="H48" s="62"/>
      <c r="I48" s="51"/>
      <c r="J48" s="63" t="s">
        <v>60</v>
      </c>
      <c r="K48" s="64"/>
      <c r="L48" s="51"/>
      <c r="M48" s="65"/>
      <c r="N48" s="65"/>
    </row>
    <row r="49" customFormat="false" ht="17.35" hidden="false" customHeight="false" outlineLevel="0" collapsed="false">
      <c r="A49" s="4"/>
      <c r="B49" s="66"/>
      <c r="C49" s="67" t="n">
        <f aca="false">C47+C4</f>
        <v>97533.9</v>
      </c>
      <c r="D49" s="68" t="s">
        <v>61</v>
      </c>
      <c r="E49" s="66"/>
      <c r="F49" s="67" t="n">
        <f aca="false">F47+F4</f>
        <v>158955.96</v>
      </c>
      <c r="G49" s="42"/>
      <c r="H49" s="69" t="n">
        <f aca="false">C49-I47</f>
        <v>43612.12</v>
      </c>
      <c r="I49" s="51"/>
      <c r="J49" s="70" t="s">
        <v>62</v>
      </c>
      <c r="K49" s="71" t="n">
        <f aca="false">F49-L47</f>
        <v>102712.57</v>
      </c>
      <c r="L49" s="51"/>
      <c r="N49" s="72"/>
    </row>
    <row r="50" customFormat="false" ht="15.75" hidden="false" customHeight="false" outlineLevel="0" collapsed="false">
      <c r="G50" s="2"/>
    </row>
    <row r="51" customFormat="false" ht="15" hidden="false" customHeight="false" outlineLevel="0" collapsed="false">
      <c r="B51" s="73"/>
      <c r="C51" s="74"/>
      <c r="D51" s="74"/>
      <c r="E51" s="74"/>
      <c r="F51" s="74"/>
      <c r="G51" s="34"/>
      <c r="H51" s="73"/>
      <c r="I51" s="75"/>
      <c r="J51" s="76"/>
    </row>
    <row r="52" s="5" customFormat="true" ht="15" hidden="false" customHeight="false" outlineLevel="0" collapsed="false">
      <c r="B52" s="76"/>
      <c r="C52" s="76"/>
      <c r="D52" s="76"/>
      <c r="E52" s="76"/>
      <c r="F52" s="76"/>
      <c r="G52" s="1"/>
      <c r="H52" s="1"/>
      <c r="I52" s="1"/>
      <c r="J52" s="77"/>
      <c r="K52" s="1"/>
      <c r="L52" s="1"/>
    </row>
    <row r="53" s="5" customFormat="true" ht="15" hidden="false" customHeight="false" outlineLevel="0" collapsed="false">
      <c r="B53" s="76"/>
      <c r="C53" s="76"/>
      <c r="D53" s="76"/>
      <c r="E53" s="76"/>
      <c r="F53" s="76"/>
      <c r="G53" s="1"/>
      <c r="H53" s="1"/>
      <c r="I53" s="1"/>
      <c r="J53" s="76"/>
      <c r="K53" s="1"/>
      <c r="L53" s="1"/>
    </row>
    <row r="54" customFormat="false" ht="15.75" hidden="false" customHeight="false" outlineLevel="0" collapsed="false">
      <c r="B54" s="78"/>
      <c r="C54" s="78"/>
      <c r="D54" s="78"/>
      <c r="E54" s="78"/>
      <c r="F54" s="78"/>
      <c r="G54" s="79"/>
      <c r="H54" s="79"/>
      <c r="I54" s="79"/>
      <c r="K54" s="1"/>
      <c r="L54" s="79"/>
    </row>
    <row r="55" customFormat="false" ht="15" hidden="false" customHeight="false" outlineLevel="0" collapsed="false"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</row>
    <row r="56" customFormat="false" ht="15" hidden="false" customHeight="false" outlineLevel="0" collapsed="false"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</row>
    <row r="57" customFormat="false" ht="15" hidden="false" customHeight="false" outlineLevel="0" collapsed="false"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</row>
    <row r="58" customFormat="false" ht="15" hidden="false" customHeight="false" outlineLevel="0" collapsed="false"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</row>
    <row r="59" customFormat="false" ht="15" hidden="false" customHeight="false" outlineLevel="0" collapsed="false"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</row>
    <row r="60" customFormat="false" ht="15" hidden="false" customHeight="false" outlineLevel="0" collapsed="false"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</row>
    <row r="61" customFormat="false" ht="15" hidden="false" customHeight="false" outlineLevel="0" collapsed="false"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</row>
    <row r="62" customFormat="false" ht="15" hidden="false" customHeight="false" outlineLevel="0" collapsed="false"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</row>
    <row r="63" customFormat="false" ht="14.25" hidden="false" customHeight="false" outlineLevel="0" collapsed="false"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</row>
    <row r="64" customFormat="false" ht="14.25" hidden="false" customHeight="false" outlineLevel="0" collapsed="false"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</row>
    <row r="65" customFormat="false" ht="14.25" hidden="false" customHeight="false" outlineLevel="0" collapsed="false"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</row>
    <row r="66" customFormat="false" ht="14.25" hidden="false" customHeight="false" outlineLevel="0" collapsed="false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</row>
    <row r="67" customFormat="false" ht="14.25" hidden="false" customHeight="false" outlineLevel="0" collapsed="false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</row>
    <row r="68" customFormat="false" ht="14.25" hidden="false" customHeight="false" outlineLevel="0" collapsed="false"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</row>
    <row r="69" customFormat="false" ht="14.25" hidden="false" customHeight="false" outlineLevel="0" collapsed="false"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</row>
    <row r="70" customFormat="false" ht="14.25" hidden="false" customHeight="false" outlineLevel="0" collapsed="false"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</row>
    <row r="71" customFormat="false" ht="14.25" hidden="false" customHeight="false" outlineLevel="0" collapsed="false"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</row>
  </sheetData>
  <printOptions headings="false" gridLines="false" gridLinesSet="true" horizontalCentered="false" verticalCentered="false"/>
  <pageMargins left="0.236111111111111" right="0.236111111111111" top="0.39375" bottom="0.39375" header="0.511811023622047" footer="0.511811023622047"/>
  <pageSetup paperSize="9" scale="9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B45F128A-8A6E-4944-96B0-03140330748E}"/>
</file>

<file path=customXml/itemProps2.xml><?xml version="1.0" encoding="utf-8"?>
<ds:datastoreItem xmlns:ds="http://schemas.openxmlformats.org/officeDocument/2006/customXml" ds:itemID="{198BCB26-7722-4612-81BF-364DEBF22A6B}"/>
</file>

<file path=customXml/itemProps3.xml><?xml version="1.0" encoding="utf-8"?>
<ds:datastoreItem xmlns:ds="http://schemas.openxmlformats.org/officeDocument/2006/customXml" ds:itemID="{0A81C539-30AE-42A7-9ACF-FE8A36F8101C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439</TotalTime>
  <Application>LibreOffice/7.2.2.2$Windows_X86_64 LibreOffice_project/02b2acce88a210515b4a5bb2e46cbfb63fe97d56</Application>
  <AppVersion>15.0000</AppVersion>
  <Company>home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</dc:creator>
  <dc:description/>
  <cp:lastModifiedBy/>
  <cp:revision>42</cp:revision>
  <cp:lastPrinted>2026-05-10T15:13:18Z</cp:lastPrinted>
  <dcterms:created xsi:type="dcterms:W3CDTF">2003-01-12T20:25:53Z</dcterms:created>
  <dcterms:modified xsi:type="dcterms:W3CDTF">2026-08-01T17:53:21Z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