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C:\Users\ehalliday\Desktop\"/>
    </mc:Choice>
  </mc:AlternateContent>
  <xr:revisionPtr revIDLastSave="0" documentId="13_ncr:1_{57697B94-8284-46F2-A1BF-1812036AA1B0}" xr6:coauthVersionLast="47" xr6:coauthVersionMax="47" xr10:uidLastSave="{00000000-0000-0000-0000-000000000000}"/>
  <bookViews>
    <workbookView xWindow="-110" yWindow="-110" windowWidth="19420" windowHeight="10300" firstSheet="3" activeTab="5" xr2:uid="{00000000-000D-0000-FFFF-FFFF00000000}"/>
  </bookViews>
  <sheets>
    <sheet name="Instructions for use" sheetId="13" r:id="rId1"/>
    <sheet name="Income " sheetId="11" r:id="rId2"/>
    <sheet name="Expenditure" sheetId="12" r:id="rId3"/>
    <sheet name="Statement of Income &amp; Payments" sheetId="1" r:id="rId4"/>
    <sheet name="Statement of Balances" sheetId="9" r:id="rId5"/>
    <sheet name="Trustees Report" sheetId="7" r:id="rId6"/>
    <sheet name="Ind Examiner Report" sheetId="6" r:id="rId7"/>
  </sheets>
  <definedNames>
    <definedName name="_xlnm.Print_Area" localSheetId="4">'Statement of Balances'!$A$1:$D$30</definedName>
    <definedName name="_xlnm.Print_Area" localSheetId="3">'Statement of Income &amp; Payments'!$A$1:$D$39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1" l="1"/>
  <c r="D20" i="9"/>
  <c r="P45" i="12"/>
  <c r="P44" i="12"/>
  <c r="P43" i="12"/>
  <c r="P42" i="12"/>
  <c r="P41" i="12"/>
  <c r="P40" i="12"/>
  <c r="P39" i="12"/>
  <c r="P38" i="12"/>
  <c r="J7" i="12"/>
  <c r="P16" i="12"/>
  <c r="C4" i="6"/>
  <c r="C3" i="6"/>
  <c r="B3" i="7"/>
  <c r="B7" i="7"/>
  <c r="B5" i="7"/>
  <c r="B5" i="9"/>
  <c r="B4" i="9"/>
  <c r="B3" i="9"/>
  <c r="B4" i="1"/>
  <c r="B3" i="1"/>
  <c r="B5" i="12"/>
  <c r="B4" i="12"/>
  <c r="B3" i="12"/>
  <c r="B5" i="1"/>
  <c r="A4" i="9" l="1"/>
  <c r="B20" i="9"/>
  <c r="E7" i="11"/>
  <c r="F7" i="11"/>
  <c r="G7" i="11"/>
  <c r="H7" i="11"/>
  <c r="I7" i="11"/>
  <c r="J7" i="11"/>
  <c r="D12" i="1" s="1"/>
  <c r="K7" i="11"/>
  <c r="L7" i="11"/>
  <c r="D13" i="1" s="1"/>
  <c r="M7" i="11"/>
  <c r="B16" i="1" s="1"/>
  <c r="N7" i="11"/>
  <c r="O7" i="11" l="1"/>
  <c r="P9" i="12"/>
  <c r="P10" i="12"/>
  <c r="P11" i="12"/>
  <c r="P13" i="12"/>
  <c r="P14" i="12"/>
  <c r="P15" i="12"/>
  <c r="P17" i="12"/>
  <c r="P18" i="12"/>
  <c r="P19" i="12"/>
  <c r="P20" i="12"/>
  <c r="P21" i="12"/>
  <c r="P22" i="12"/>
  <c r="P23" i="12"/>
  <c r="P24" i="12"/>
  <c r="P26" i="12"/>
  <c r="P27" i="12"/>
  <c r="P28" i="12"/>
  <c r="P29" i="12"/>
  <c r="P30" i="12"/>
  <c r="P31" i="12"/>
  <c r="P32" i="12"/>
  <c r="P33" i="12"/>
  <c r="P34" i="12"/>
  <c r="P35" i="12"/>
  <c r="P36" i="12"/>
  <c r="P37" i="12"/>
  <c r="O9" i="11"/>
  <c r="O10" i="11"/>
  <c r="O11" i="11"/>
  <c r="O12" i="11"/>
  <c r="O14" i="11"/>
  <c r="O15" i="11"/>
  <c r="O17" i="11"/>
  <c r="O18" i="11"/>
  <c r="H7" i="12"/>
  <c r="B23" i="1" s="1"/>
  <c r="O7" i="12"/>
  <c r="B35" i="1" s="1"/>
  <c r="C2" i="6"/>
  <c r="M7" i="12"/>
  <c r="B33" i="1" s="1"/>
  <c r="N7" i="12"/>
  <c r="B34" i="1" s="1"/>
  <c r="L7" i="12"/>
  <c r="B32" i="1" s="1"/>
  <c r="E7" i="12"/>
  <c r="B14" i="1"/>
  <c r="B10" i="1"/>
  <c r="B11" i="1"/>
  <c r="B13" i="1"/>
  <c r="G7" i="12"/>
  <c r="B29" i="1" s="1"/>
  <c r="I7" i="12"/>
  <c r="B30" i="1"/>
  <c r="K7" i="12"/>
  <c r="B31" i="1" s="1"/>
  <c r="F7" i="12"/>
  <c r="B27" i="1" s="1"/>
  <c r="B17" i="1"/>
  <c r="B12" i="1"/>
  <c r="B18" i="1"/>
  <c r="B9" i="1"/>
  <c r="B24" i="1" l="1"/>
  <c r="P7" i="12"/>
  <c r="B28" i="1"/>
  <c r="B19" i="1"/>
  <c r="B36" i="1" l="1"/>
  <c r="B38" i="1" s="1"/>
  <c r="B12" i="9" s="1"/>
  <c r="B13" i="9" s="1"/>
</calcChain>
</file>

<file path=xl/sharedStrings.xml><?xml version="1.0" encoding="utf-8"?>
<sst xmlns="http://schemas.openxmlformats.org/spreadsheetml/2006/main" count="310" uniqueCount="195">
  <si>
    <t>Receipts and Payments Account</t>
  </si>
  <si>
    <t xml:space="preserve">For the Year ended </t>
  </si>
  <si>
    <t>Receipts</t>
  </si>
  <si>
    <t>Membership Subscriptions</t>
  </si>
  <si>
    <t>Donations received</t>
  </si>
  <si>
    <t>Unit Fundraising</t>
  </si>
  <si>
    <t>3rd Party Fundraising</t>
  </si>
  <si>
    <t>Bank Interest</t>
  </si>
  <si>
    <t>Gift Aid</t>
  </si>
  <si>
    <t>Trips</t>
  </si>
  <si>
    <t>Residential events</t>
  </si>
  <si>
    <t>Miscellaneous Income</t>
  </si>
  <si>
    <t>Total Receipts</t>
  </si>
  <si>
    <t>Payments</t>
  </si>
  <si>
    <t>Fundraising expenses</t>
  </si>
  <si>
    <t>Unit fundraising</t>
  </si>
  <si>
    <t>3rd Party Fundraising/Donation</t>
  </si>
  <si>
    <t>Payments for charitable activities</t>
  </si>
  <si>
    <t>Admin/Postage &amp; Stationery</t>
  </si>
  <si>
    <t>Training</t>
  </si>
  <si>
    <t>Badges &amp; Resources</t>
  </si>
  <si>
    <t>Miscellaneous Expenditure</t>
  </si>
  <si>
    <t>Total Payments</t>
  </si>
  <si>
    <t>Surplus/(Deficit) for year</t>
  </si>
  <si>
    <t>Opening Balances</t>
  </si>
  <si>
    <t>Cash</t>
  </si>
  <si>
    <t>Bank</t>
  </si>
  <si>
    <t>Total</t>
  </si>
  <si>
    <t>Closing Balances</t>
  </si>
  <si>
    <t xml:space="preserve">Cash </t>
  </si>
  <si>
    <t>less outstanding cheques</t>
  </si>
  <si>
    <t>Assets &amp; Liabilities:</t>
  </si>
  <si>
    <t>In addition to the above cash &amp; bank balances, the unit has equipment to the value of:</t>
  </si>
  <si>
    <t xml:space="preserve">Prepared by (signature): _______________________________ </t>
  </si>
  <si>
    <t>Unit Leader</t>
  </si>
  <si>
    <t>Date:  ___________________________</t>
  </si>
  <si>
    <t>Trustees Annual Report</t>
  </si>
  <si>
    <t>Charity (Unit) Name:</t>
  </si>
  <si>
    <t>Charity Address</t>
  </si>
  <si>
    <t>During the year the trustees did not receive any remuneration.</t>
  </si>
  <si>
    <t>Signed on behalf of the trustees by</t>
  </si>
  <si>
    <t>____________________________</t>
  </si>
  <si>
    <t>Signature</t>
  </si>
  <si>
    <t xml:space="preserve">Name: </t>
  </si>
  <si>
    <t>Respective responsibilities of trustees and examiner</t>
  </si>
  <si>
    <t>The charity’s trustees are responsible for the preparation of the accounts in accordance with the terms of the Charities and Trustee Investment (Scotland) 2005 Act and the Charities Accounts (Scotland) Regulations 2006. The charity trustees consider that the audit requirement of Regulation 10(1) (a) to (c) of the Accounts Regulations does not apply. It is my responsibility to examine the accounts as required under section 44(1) (c) of the Act and to state whether particular matters have come to my attention.</t>
  </si>
  <si>
    <t>Basis of Independent Examiners Statement</t>
  </si>
  <si>
    <t>My examination is carried out in accordance with Regulation 11 of the Charities Accounts (Scotland) Regulations 2006. An examination includes a review of the accounting records kept by the charity and a comparison of the accounts presented with those records. It also includes consideration of any unusual items or disclosures in the accounts and seeks explanations from the trustees concerning any such matters. The procedures undertaken do not provide all the evidence that would be required in an audit and, consequently, I do not express an audit opinion on the accounts.</t>
  </si>
  <si>
    <t>Independent Examiners Statement</t>
  </si>
  <si>
    <t>In the course of my examination, no matter has come to my attention</t>
  </si>
  <si>
    <t>which gives me reasonable cause to believe that in any material respect the requirements:</t>
  </si>
  <si>
    <t>•</t>
  </si>
  <si>
    <t>to keep accounting records in accordance with section 44(1) (a) of the 2005 Act and Regulation 4 of the 2006 Accounts Regulations, and</t>
  </si>
  <si>
    <t>to prepare accounts which accord with the accounting records and comply with Regulation 9 of the 2006 Accounts Regulations</t>
  </si>
  <si>
    <t>have not been met, or</t>
  </si>
  <si>
    <t>to which, in my opinion, attention should be drawn in order to enable a proper understanding of the accounts to be reached.</t>
  </si>
  <si>
    <t>____________</t>
  </si>
  <si>
    <t>Date</t>
  </si>
  <si>
    <t xml:space="preserve">Address: </t>
  </si>
  <si>
    <t xml:space="preserve">Unit name </t>
  </si>
  <si>
    <t>Charity Number</t>
  </si>
  <si>
    <t>Statement of balances</t>
  </si>
  <si>
    <t>Unit leader:</t>
  </si>
  <si>
    <t>Insert address</t>
  </si>
  <si>
    <t xml:space="preserve">City / town </t>
  </si>
  <si>
    <t>Postcode</t>
  </si>
  <si>
    <t>The above charity (unit) is an unincorporated association.  It has no written constitution, but operates in accordance with the policies and procedures, published by Girlguiding, the operating name of the Guide Association.</t>
  </si>
  <si>
    <t>Its trustees are the volunteer adult leaders trained and appointed as per the Girlguiding policies and procedures.  Update training is available throughout the year.</t>
  </si>
  <si>
    <t>The charity's aim is to deliver a programme of informal education in accordance with the ethos and principles of Girlguiding.  During the above period the charity provided this programme to X girls.</t>
  </si>
  <si>
    <t>For</t>
  </si>
  <si>
    <t>Charity number</t>
  </si>
  <si>
    <t>District</t>
  </si>
  <si>
    <t>Division</t>
  </si>
  <si>
    <t>Charity Trustees</t>
  </si>
  <si>
    <t>Method</t>
  </si>
  <si>
    <t xml:space="preserve">3rd Party fundraising </t>
  </si>
  <si>
    <t>Miscellaneous</t>
  </si>
  <si>
    <t>TOTAL</t>
  </si>
  <si>
    <t>Membership subscriptions</t>
  </si>
  <si>
    <t>Unit:</t>
  </si>
  <si>
    <t>Charity number:</t>
  </si>
  <si>
    <t>Year end date:</t>
  </si>
  <si>
    <t>Reference</t>
  </si>
  <si>
    <t xml:space="preserve">Meeting expenses </t>
  </si>
  <si>
    <t xml:space="preserve">Bank interest </t>
  </si>
  <si>
    <t xml:space="preserve">Gift aid </t>
  </si>
  <si>
    <t>Meeting expenses</t>
  </si>
  <si>
    <t xml:space="preserve">Admin, stationery / postage </t>
  </si>
  <si>
    <t xml:space="preserve">Training </t>
  </si>
  <si>
    <t xml:space="preserve">Badges and resources </t>
  </si>
  <si>
    <t>For the year ended</t>
  </si>
  <si>
    <t xml:space="preserve">Instructions </t>
  </si>
  <si>
    <t>Payee</t>
  </si>
  <si>
    <t>Received from</t>
  </si>
  <si>
    <t>Miscellaneous expenditure</t>
  </si>
  <si>
    <t xml:space="preserve">Subscriptions </t>
  </si>
  <si>
    <t xml:space="preserve">Unit / assistant leader: </t>
  </si>
  <si>
    <r>
      <t xml:space="preserve">The charity's main income is subscription income.  The charity aims to hold sufficient cash funds to meet all expenditure due and anticipated during a 2 month period. </t>
    </r>
    <r>
      <rPr>
        <i/>
        <sz val="11"/>
        <color theme="1"/>
        <rFont val="Poppins"/>
      </rPr>
      <t>If the accounts for the year differ substantially from those of the previous year, add in a short explanation as to why (for example, a trip or large camp).</t>
    </r>
  </si>
  <si>
    <t xml:space="preserve">Date </t>
  </si>
  <si>
    <t>TOTALS</t>
  </si>
  <si>
    <t xml:space="preserve">All totals will copy across to the relevant subsequent pages. </t>
  </si>
  <si>
    <t xml:space="preserve">In the STATEMENT OF INCOME AND PAYMENTS, the values for the current year will automatically copy for the previous sheets. Add in the values from the previous year in column D. The sheet will calculate the surplus / deficit for the year. </t>
  </si>
  <si>
    <t>The STATEMENT OF BALANCES and TRUSTEES ANNUAL REPORT needs to be signed by the leader who prepared the accounts .</t>
  </si>
  <si>
    <t xml:space="preserve">In the STATEMENT OF BALANCES tab, add in the relevant start and end of year bank balances and the amount held in cash at the start and end of the year. Add in the value of any cheques written during the year, but not cashed at the year end. The values in B13 and B20 should be the same. </t>
  </si>
  <si>
    <t xml:space="preserve">Donations received </t>
  </si>
  <si>
    <t>Independent examiners report</t>
  </si>
  <si>
    <t xml:space="preserve">3RD PARTY FUNDRAISING: if your unit has raised money for another charity, the amount raised should be shown in the in the ‘INCOME’ tab, and the expenses/donation in the ‘EXPENDITURE’ tab.  These 2 values must be the same.  For example, if you hold a coffee morning for Children In Need, the money collected (i.e. £43.50) should be shown in ‘INCOME’ and £43.50 should be shown also in ‘EXPENDITURE’.  This could be the whole £43.50 was donated to Children in Need, or £38 was donated to Children in Need &amp; £5.50 was spent on tea/coffee/biscuits for the event.  
Please note: The money your unit receives in donations or subscriptions (whether OSCR registered or not) should be used for the unit, so should not be used to donate to other charities (i.e. rounding up the Payment to Children in Need to £50) </t>
  </si>
  <si>
    <t>The independent examiner should have no connection with the charity trustees that might inhibit their ability to carry out an impartial examination. The following people will normally be considered to have a connection:</t>
  </si>
  <si>
    <t>Some things to be mindful of:</t>
  </si>
  <si>
    <t>Accounts are still required even if your unit is not OSCR registered; You are looking after someone else’s money and have a duty to take care of it and account for what you have done with it.</t>
  </si>
  <si>
    <t xml:space="preserve">      a.    the charity trustees or anyone else who is closely involved in the administration of the charity</t>
  </si>
  <si>
    <t xml:space="preserve">      b.    a major donor or major beneficiary of the charity</t>
  </si>
  <si>
    <t xml:space="preserve">      c.    a close relative, spouse, partner, business partner or employee of any of the people mentioned above.</t>
  </si>
  <si>
    <t>Your accounts MUST be independently examined</t>
  </si>
  <si>
    <t xml:space="preserve">Grants received </t>
  </si>
  <si>
    <t xml:space="preserve">In the INDEPENDENT EXAMINER tab, once the accounts have been examined, the independent examiner should add their name, address and signature. </t>
  </si>
  <si>
    <t xml:space="preserve">The independent examiner need not be an accountant. If you are having trouble finding someone to sign off your accounts, please speak to your commissioner in the first instance. The independent examiner should NOT be your local commissioner if she is linked at all with your unit (i.e. she is a leader within it, related to one of the leaders, is a bank signatory, or the registered contact for OSCR). </t>
  </si>
  <si>
    <t xml:space="preserve">In the TRUSTEES REPORT tab add in your district and division details (as relevant - delete one of the lines if you do not require both).  Add in the name of the trustees (unit leaders), the registered address (as is registered with OSCR) and the total number of girls who have been in the unit within the year in line 25 (not necessarily all at the same time). In line 26, if your accounts vary significantly from those of the previous year, add in any reasons why this might be. </t>
  </si>
  <si>
    <t xml:space="preserve">For the year ended </t>
  </si>
  <si>
    <t xml:space="preserve">INCOME </t>
  </si>
  <si>
    <t>EXPENDITURE</t>
  </si>
  <si>
    <t xml:space="preserve">On the INCOME tab enter your unit's name, charity number (if applicable) and year end date, in B3, B4 and B5 respectively . These will copy across to subsequent pages. Do not add these manually to the other sheets. </t>
  </si>
  <si>
    <t>On the INCOME tab enter all of the income for the year, starting in cell A8. Add the value into the relevant column of the sheet (for example column  E for subscriptions income). In the method select the method of payment from the list. The sheet will add up the  values in each column automatically and provide an overall total in cell O7. Use the reference column to record any additional information, for example if a girl is paying subscriptions in instalments, you can add in the instalment number for ease.</t>
  </si>
  <si>
    <t xml:space="preserve">On the EXPENDITURE tab enter all of the expenditure for the year starting in cell A8. Add the value into the relevant column of the sheet (for example column F for subscriptions). In the method select the method of payment from the list. The sheet will add up the values in each column automatically and provide an overall total in cell P5. In the reference column you can add in detail about what the payment was for  ease of reference or information that allows you to easily check amounts against the bank account / cash tin. </t>
  </si>
  <si>
    <t>For year ended:</t>
  </si>
  <si>
    <t>3rd Hawick Rainbows</t>
  </si>
  <si>
    <t>SCO49743</t>
  </si>
  <si>
    <t>Bank transfer</t>
  </si>
  <si>
    <t>Event Tickets</t>
  </si>
  <si>
    <t>Act1 Youth Theatre</t>
  </si>
  <si>
    <t>Cheque</t>
  </si>
  <si>
    <t>Termly Subs</t>
  </si>
  <si>
    <t>Parents</t>
  </si>
  <si>
    <t>Girlguiding Hawick</t>
  </si>
  <si>
    <t>Girlguiding Scotland</t>
  </si>
  <si>
    <t>2nd Hawick Brownies</t>
  </si>
  <si>
    <t>Census 2023 back payment</t>
  </si>
  <si>
    <t>Morrisons</t>
  </si>
  <si>
    <t>Home Bargains</t>
  </si>
  <si>
    <t>Hawick Panto</t>
  </si>
  <si>
    <t>Subscriptions</t>
  </si>
  <si>
    <t>Poundstretcher</t>
  </si>
  <si>
    <t>Scottish Borders</t>
  </si>
  <si>
    <t>Ellen Halliday</t>
  </si>
  <si>
    <t>Rebecca Reid</t>
  </si>
  <si>
    <t>136A Ramsay Road</t>
  </si>
  <si>
    <t>HAWICK</t>
  </si>
  <si>
    <t>TD9 0DP</t>
  </si>
  <si>
    <t>Resources</t>
  </si>
  <si>
    <t>July - Oct 25</t>
  </si>
  <si>
    <t>Oct-Dec 25</t>
  </si>
  <si>
    <t>Jan - Apr 26</t>
  </si>
  <si>
    <t>Apr - Jun 26</t>
  </si>
  <si>
    <t>Lillidorei Trip</t>
  </si>
  <si>
    <t>Guiding Post donation 2024</t>
  </si>
  <si>
    <t>Argos</t>
  </si>
  <si>
    <t>Printer</t>
  </si>
  <si>
    <t>Bank of Scotland</t>
  </si>
  <si>
    <t>Bank Charges</t>
  </si>
  <si>
    <t>Theatre Trip</t>
  </si>
  <si>
    <t>Lidl</t>
  </si>
  <si>
    <t>Baking</t>
  </si>
  <si>
    <t>Burns Supper</t>
  </si>
  <si>
    <t>Aldi</t>
  </si>
  <si>
    <t>Science Experiments</t>
  </si>
  <si>
    <t>2025 Performance</t>
  </si>
  <si>
    <t>Badgers Badges</t>
  </si>
  <si>
    <t>Badges</t>
  </si>
  <si>
    <t>Girlduiding Headquarters</t>
  </si>
  <si>
    <t>Scottish Borders Council</t>
  </si>
  <si>
    <t>Bus for Lillidorei</t>
  </si>
  <si>
    <t>Girlguiding Resources</t>
  </si>
  <si>
    <t>Lillidorei Tickets</t>
  </si>
  <si>
    <t>Live Borders Soft Play</t>
  </si>
  <si>
    <t xml:space="preserve">Aldi, Panto treats </t>
  </si>
  <si>
    <t>Dorward's Lillidorei gifts</t>
  </si>
  <si>
    <t>Candle Craft at Care Home</t>
  </si>
  <si>
    <t>America Night</t>
  </si>
  <si>
    <t>Easter Eggs</t>
  </si>
  <si>
    <t>Christmas Thank you/sellotape</t>
  </si>
  <si>
    <t>Lillidorei Snack packs</t>
  </si>
  <si>
    <t>Lillidorei water</t>
  </si>
  <si>
    <t>Lillidorei Caps - Amazon</t>
  </si>
  <si>
    <t>Lillidorei Badges - Amazon</t>
  </si>
  <si>
    <t>Friendship Bracelets - Amazon</t>
  </si>
  <si>
    <t>Notebooks - Amazon</t>
  </si>
  <si>
    <t>Remembrance Day Bookmarks</t>
  </si>
  <si>
    <t>Diamond Art Craft</t>
  </si>
  <si>
    <t>Lily of the Valley</t>
  </si>
  <si>
    <t>Leaders condolance unit gift</t>
  </si>
  <si>
    <t>Linda G Pow</t>
  </si>
  <si>
    <t>11.07.2026</t>
  </si>
  <si>
    <t>Linda Pow</t>
  </si>
  <si>
    <t>8 Wilton Glebe</t>
  </si>
  <si>
    <t>Hawick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</si>
</sst>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3" formatCode="_-* #,##0.00_-;\-* #,##0.00_-;_-* &quot;-&quot;??_-;_-@_-"/>
    <numFmt numFmtId="164" formatCode="[$-F800]dddd\,\ mmmm\ dd\,\ yyyy"/>
    <numFmt numFmtId="165" formatCode="&quot;£&quot;#,##0.00"/>
  </numFmts>
  <fonts count="41" x14ac:knownFonts="1">
    <font>
      <sz val="12"/>
      <color indexed="8"/>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2"/>
      <color indexed="8"/>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font>
    <font>
      <b/>
      <sz val="11"/>
      <color rgb="FF000000"/>
      <name val="Poppins"/>
    </font>
    <font>
      <sz val="11"/>
      <color rgb="FF000000"/>
      <name val="Poppins"/>
    </font>
    <font>
      <sz val="11"/>
      <color indexed="8"/>
      <name val="Poppins"/>
    </font>
    <font>
      <b/>
      <sz val="11"/>
      <color theme="1"/>
      <name val="Poppins"/>
    </font>
    <font>
      <sz val="11"/>
      <color theme="1"/>
      <name val="Poppins"/>
    </font>
    <font>
      <u/>
      <sz val="11"/>
      <color theme="1"/>
      <name val="Poppins"/>
    </font>
    <font>
      <sz val="11"/>
      <name val="Poppins"/>
    </font>
    <font>
      <b/>
      <sz val="11"/>
      <name val="Poppins"/>
    </font>
    <font>
      <u/>
      <sz val="11"/>
      <name val="Poppins"/>
    </font>
    <font>
      <b/>
      <sz val="11"/>
      <color indexed="8"/>
      <name val="Poppins"/>
    </font>
    <font>
      <i/>
      <sz val="11"/>
      <color theme="1"/>
      <name val="Poppins"/>
    </font>
    <font>
      <sz val="10"/>
      <color indexed="8"/>
      <name val="Poppins"/>
    </font>
    <font>
      <b/>
      <sz val="10"/>
      <color indexed="8"/>
      <name val="Poppins"/>
    </font>
    <font>
      <sz val="11"/>
      <color rgb="FF000000"/>
      <name val="Trebuchet MS"/>
      <family val="2"/>
    </font>
    <font>
      <i/>
      <sz val="11"/>
      <name val="Trebuchet MS"/>
      <family val="2"/>
    </font>
    <font>
      <sz val="11"/>
      <color rgb="FFFF0000"/>
      <name val="Trebuchet MS"/>
      <family val="2"/>
    </font>
    <font>
      <sz val="11"/>
      <color rgb="FF002060"/>
      <name val="Trebuchet MS"/>
      <family val="2"/>
    </font>
    <font>
      <sz val="10"/>
      <color rgb="FF000000"/>
      <name val="Poppins"/>
    </font>
    <font>
      <sz val="10"/>
      <name val="Poppins"/>
    </font>
    <font>
      <b/>
      <sz val="16"/>
      <color theme="1"/>
      <name val="Ink Free"/>
      <family val="4"/>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style="thin">
        <color indexed="64"/>
      </right>
      <top/>
      <bottom/>
      <diagonal/>
    </border>
  </borders>
  <cellStyleXfs count="46">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43" fontId="6" fillId="0" borderId="0" applyFont="0" applyFill="0" applyBorder="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7" borderId="1" applyNumberFormat="0" applyAlignment="0" applyProtection="0"/>
    <xf numFmtId="0" fontId="13" fillId="0" borderId="6" applyNumberFormat="0" applyFill="0" applyAlignment="0" applyProtection="0"/>
    <xf numFmtId="0" fontId="14" fillId="22" borderId="0" applyNumberFormat="0" applyBorder="0" applyAlignment="0" applyProtection="0"/>
    <xf numFmtId="0" fontId="15" fillId="0" borderId="0"/>
    <xf numFmtId="0" fontId="15" fillId="0" borderId="0"/>
    <xf numFmtId="0" fontId="6"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43" fontId="15" fillId="0" borderId="0" applyFont="0" applyFill="0" applyBorder="0" applyAlignment="0" applyProtection="0"/>
  </cellStyleXfs>
  <cellXfs count="106">
    <xf numFmtId="0" fontId="0" fillId="0" borderId="0" xfId="0"/>
    <xf numFmtId="0" fontId="23" fillId="0" borderId="0" xfId="0" applyFont="1"/>
    <xf numFmtId="165" fontId="23" fillId="0" borderId="0" xfId="0" applyNumberFormat="1" applyFont="1"/>
    <xf numFmtId="0" fontId="24" fillId="0" borderId="0" xfId="38" applyFont="1" applyAlignment="1">
      <alignment vertical="top" wrapText="1"/>
    </xf>
    <xf numFmtId="0" fontId="25" fillId="0" borderId="0" xfId="38" applyFont="1" applyAlignment="1">
      <alignment vertical="top"/>
    </xf>
    <xf numFmtId="164" fontId="24" fillId="0" borderId="0" xfId="38" applyNumberFormat="1" applyFont="1" applyAlignment="1">
      <alignment vertical="top" wrapText="1"/>
    </xf>
    <xf numFmtId="0" fontId="24" fillId="0" borderId="0" xfId="38" applyFont="1" applyAlignment="1">
      <alignment horizontal="left" vertical="center"/>
    </xf>
    <xf numFmtId="0" fontId="24" fillId="0" borderId="0" xfId="38" applyFont="1" applyAlignment="1">
      <alignment vertical="top"/>
    </xf>
    <xf numFmtId="0" fontId="24" fillId="0" borderId="0" xfId="38" applyFont="1" applyAlignment="1">
      <alignment horizontal="center" vertical="top"/>
    </xf>
    <xf numFmtId="0" fontId="25" fillId="0" borderId="0" xfId="38" applyFont="1" applyAlignment="1">
      <alignment vertical="center"/>
    </xf>
    <xf numFmtId="43" fontId="25" fillId="0" borderId="0" xfId="28" applyFont="1" applyAlignment="1">
      <alignment vertical="center"/>
    </xf>
    <xf numFmtId="0" fontId="24" fillId="0" borderId="0" xfId="38" applyFont="1" applyAlignment="1">
      <alignment vertical="center"/>
    </xf>
    <xf numFmtId="43" fontId="24" fillId="0" borderId="0" xfId="28" applyFont="1" applyAlignment="1">
      <alignment vertical="center"/>
    </xf>
    <xf numFmtId="0" fontId="26" fillId="0" borderId="0" xfId="38" applyFont="1" applyAlignment="1">
      <alignment vertical="top"/>
    </xf>
    <xf numFmtId="43" fontId="25" fillId="0" borderId="0" xfId="28" applyFont="1" applyBorder="1" applyAlignment="1">
      <alignment vertical="top"/>
    </xf>
    <xf numFmtId="0" fontId="26" fillId="0" borderId="0" xfId="38" applyFont="1"/>
    <xf numFmtId="0" fontId="25" fillId="0" borderId="0" xfId="38" applyFont="1"/>
    <xf numFmtId="0" fontId="24" fillId="0" borderId="0" xfId="38" applyFont="1" applyAlignment="1">
      <alignment horizontal="left" vertical="top" wrapText="1"/>
    </xf>
    <xf numFmtId="0" fontId="24" fillId="0" borderId="0" xfId="38" applyFont="1" applyAlignment="1">
      <alignment horizontal="left" vertical="top"/>
    </xf>
    <xf numFmtId="0" fontId="24" fillId="0" borderId="0" xfId="38" applyFont="1"/>
    <xf numFmtId="165" fontId="24" fillId="0" borderId="14" xfId="38" applyNumberFormat="1" applyFont="1" applyBorder="1"/>
    <xf numFmtId="4" fontId="24" fillId="0" borderId="0" xfId="38" applyNumberFormat="1" applyFont="1"/>
    <xf numFmtId="0" fontId="24" fillId="0" borderId="0" xfId="39" applyFont="1"/>
    <xf numFmtId="0" fontId="24" fillId="0" borderId="0" xfId="39" applyFont="1" applyAlignment="1">
      <alignment vertical="top"/>
    </xf>
    <xf numFmtId="0" fontId="25" fillId="0" borderId="0" xfId="39" applyFont="1" applyAlignment="1">
      <alignment vertical="top"/>
    </xf>
    <xf numFmtId="0" fontId="25" fillId="0" borderId="0" xfId="39" applyFont="1"/>
    <xf numFmtId="0" fontId="24" fillId="0" borderId="0" xfId="39" applyFont="1" applyAlignment="1">
      <alignment wrapText="1"/>
    </xf>
    <xf numFmtId="0" fontId="28" fillId="0" borderId="0" xfId="39" applyFont="1"/>
    <xf numFmtId="0" fontId="24" fillId="0" borderId="0" xfId="39" applyFont="1" applyAlignment="1">
      <alignment vertical="top" wrapText="1"/>
    </xf>
    <xf numFmtId="0" fontId="24" fillId="0" borderId="0" xfId="39" applyFont="1" applyAlignment="1">
      <alignment vertical="center"/>
    </xf>
    <xf numFmtId="0" fontId="25" fillId="0" borderId="0" xfId="39" applyFont="1" applyAlignment="1">
      <alignment vertical="center"/>
    </xf>
    <xf numFmtId="0" fontId="29" fillId="0" borderId="0" xfId="39" applyFont="1"/>
    <xf numFmtId="0" fontId="27" fillId="0" borderId="0" xfId="39" applyFont="1"/>
    <xf numFmtId="0" fontId="27" fillId="0" borderId="0" xfId="39" applyFont="1" applyAlignment="1">
      <alignment horizontal="center"/>
    </xf>
    <xf numFmtId="0" fontId="27" fillId="0" borderId="0" xfId="39" applyFont="1" applyAlignment="1">
      <alignment horizontal="center" vertical="center"/>
    </xf>
    <xf numFmtId="0" fontId="27" fillId="0" borderId="0" xfId="39" applyFont="1" applyAlignment="1">
      <alignment horizontal="left"/>
    </xf>
    <xf numFmtId="0" fontId="27" fillId="0" borderId="0" xfId="39" applyFont="1" applyAlignment="1">
      <alignment vertical="top"/>
    </xf>
    <xf numFmtId="8" fontId="25" fillId="0" borderId="11" xfId="28" applyNumberFormat="1" applyFont="1" applyBorder="1" applyAlignment="1">
      <alignment vertical="center"/>
    </xf>
    <xf numFmtId="8" fontId="25" fillId="0" borderId="12" xfId="28" applyNumberFormat="1" applyFont="1" applyBorder="1" applyAlignment="1">
      <alignment vertical="center"/>
    </xf>
    <xf numFmtId="165" fontId="25" fillId="0" borderId="10" xfId="28" applyNumberFormat="1" applyFont="1" applyBorder="1" applyAlignment="1">
      <alignment vertical="center"/>
    </xf>
    <xf numFmtId="165" fontId="25" fillId="0" borderId="11" xfId="28" applyNumberFormat="1" applyFont="1" applyBorder="1" applyAlignment="1">
      <alignment vertical="center"/>
    </xf>
    <xf numFmtId="165" fontId="25" fillId="0" borderId="10" xfId="38" applyNumberFormat="1" applyFont="1" applyBorder="1" applyAlignment="1">
      <alignment vertical="center"/>
    </xf>
    <xf numFmtId="165" fontId="25" fillId="0" borderId="11" xfId="38" applyNumberFormat="1" applyFont="1" applyBorder="1" applyAlignment="1">
      <alignment vertical="center"/>
    </xf>
    <xf numFmtId="165" fontId="25" fillId="0" borderId="12" xfId="28" applyNumberFormat="1" applyFont="1" applyBorder="1" applyAlignment="1">
      <alignment vertical="center"/>
    </xf>
    <xf numFmtId="165" fontId="24" fillId="0" borderId="13" xfId="28" applyNumberFormat="1" applyFont="1" applyBorder="1" applyAlignment="1">
      <alignment vertical="center"/>
    </xf>
    <xf numFmtId="0" fontId="30" fillId="0" borderId="0" xfId="0" applyFont="1"/>
    <xf numFmtId="165" fontId="25" fillId="0" borderId="14" xfId="38" applyNumberFormat="1" applyFont="1" applyBorder="1" applyAlignment="1">
      <alignment vertical="center"/>
    </xf>
    <xf numFmtId="165" fontId="24" fillId="0" borderId="13" xfId="38" applyNumberFormat="1" applyFont="1" applyBorder="1" applyAlignment="1">
      <alignment vertical="center"/>
    </xf>
    <xf numFmtId="165" fontId="24" fillId="0" borderId="15" xfId="38" applyNumberFormat="1" applyFont="1" applyBorder="1" applyAlignment="1">
      <alignment vertical="center"/>
    </xf>
    <xf numFmtId="0" fontId="21" fillId="0" borderId="14" xfId="0" applyFont="1" applyBorder="1"/>
    <xf numFmtId="165" fontId="21" fillId="0" borderId="14" xfId="0" applyNumberFormat="1" applyFont="1" applyBorder="1"/>
    <xf numFmtId="0" fontId="23" fillId="0" borderId="14" xfId="0" applyFont="1" applyBorder="1"/>
    <xf numFmtId="165" fontId="23" fillId="0" borderId="14" xfId="0" applyNumberFormat="1" applyFont="1" applyBorder="1"/>
    <xf numFmtId="8" fontId="21" fillId="0" borderId="14" xfId="0" applyNumberFormat="1" applyFont="1" applyBorder="1"/>
    <xf numFmtId="0" fontId="30" fillId="0" borderId="0" xfId="0" applyFont="1" applyAlignment="1">
      <alignment horizontal="left"/>
    </xf>
    <xf numFmtId="0" fontId="23" fillId="24" borderId="0" xfId="0" applyFont="1" applyFill="1"/>
    <xf numFmtId="0" fontId="22" fillId="24" borderId="14" xfId="0" applyFont="1" applyFill="1" applyBorder="1"/>
    <xf numFmtId="0" fontId="32" fillId="0" borderId="0" xfId="0" applyFont="1"/>
    <xf numFmtId="0" fontId="32" fillId="0" borderId="0" xfId="0" applyFont="1" applyAlignment="1">
      <alignment wrapText="1"/>
    </xf>
    <xf numFmtId="0" fontId="33" fillId="0" borderId="0" xfId="0" applyFont="1"/>
    <xf numFmtId="14" fontId="22" fillId="0" borderId="14" xfId="0" applyNumberFormat="1" applyFont="1" applyBorder="1"/>
    <xf numFmtId="14" fontId="23" fillId="0" borderId="14" xfId="0" applyNumberFormat="1" applyFont="1" applyBorder="1"/>
    <xf numFmtId="14" fontId="30" fillId="0" borderId="0" xfId="0" applyNumberFormat="1" applyFont="1"/>
    <xf numFmtId="14" fontId="30" fillId="0" borderId="0" xfId="0" applyNumberFormat="1" applyFont="1" applyAlignment="1">
      <alignment horizontal="left"/>
    </xf>
    <xf numFmtId="0" fontId="34" fillId="0" borderId="0" xfId="0" applyFont="1" applyAlignment="1">
      <alignment horizontal="left" vertical="center" indent="4"/>
    </xf>
    <xf numFmtId="0" fontId="35" fillId="0" borderId="0" xfId="0" applyFont="1" applyAlignment="1">
      <alignment horizontal="left" vertical="center" indent="4"/>
    </xf>
    <xf numFmtId="0" fontId="36" fillId="0" borderId="0" xfId="0" applyFont="1" applyAlignment="1">
      <alignment horizontal="left" vertical="center" indent="4"/>
    </xf>
    <xf numFmtId="0" fontId="37" fillId="0" borderId="0" xfId="0" applyFont="1" applyAlignment="1">
      <alignment horizontal="left" vertical="center" indent="4"/>
    </xf>
    <xf numFmtId="0" fontId="32" fillId="0" borderId="0" xfId="0" applyFont="1" applyAlignment="1">
      <alignment vertical="center" wrapText="1"/>
    </xf>
    <xf numFmtId="0" fontId="38" fillId="0" borderId="0" xfId="0" applyFont="1" applyAlignment="1">
      <alignment vertical="center" wrapText="1"/>
    </xf>
    <xf numFmtId="0" fontId="39" fillId="0" borderId="0" xfId="0" applyFont="1" applyAlignment="1">
      <alignment vertical="center" wrapText="1"/>
    </xf>
    <xf numFmtId="0" fontId="24" fillId="0" borderId="0" xfId="39" applyFont="1" applyAlignment="1">
      <alignment horizontal="center" vertical="top" wrapText="1"/>
    </xf>
    <xf numFmtId="14" fontId="24" fillId="0" borderId="0" xfId="39" applyNumberFormat="1" applyFont="1" applyAlignment="1">
      <alignment horizontal="center" vertical="top" wrapText="1"/>
    </xf>
    <xf numFmtId="164" fontId="24" fillId="0" borderId="0" xfId="38" applyNumberFormat="1" applyFont="1" applyAlignment="1">
      <alignment horizontal="left" vertical="top"/>
    </xf>
    <xf numFmtId="0" fontId="21" fillId="0" borderId="14" xfId="0" applyFont="1" applyBorder="1" applyAlignment="1">
      <alignment vertical="top" wrapText="1"/>
    </xf>
    <xf numFmtId="0" fontId="21" fillId="0" borderId="14" xfId="0" applyFont="1" applyBorder="1" applyAlignment="1">
      <alignment vertical="top"/>
    </xf>
    <xf numFmtId="0" fontId="30" fillId="0" borderId="0" xfId="38" applyFont="1" applyAlignment="1">
      <alignment vertical="top" wrapText="1"/>
    </xf>
    <xf numFmtId="0" fontId="30" fillId="0" borderId="0" xfId="39" applyFont="1" applyAlignment="1">
      <alignment horizontal="center" vertical="top" wrapText="1"/>
    </xf>
    <xf numFmtId="0" fontId="30" fillId="0" borderId="0" xfId="38" applyFont="1" applyAlignment="1">
      <alignment horizontal="left" vertical="top" wrapText="1"/>
    </xf>
    <xf numFmtId="164" fontId="30" fillId="0" borderId="0" xfId="38" applyNumberFormat="1" applyFont="1" applyAlignment="1">
      <alignment horizontal="left" vertical="top"/>
    </xf>
    <xf numFmtId="0" fontId="30" fillId="0" borderId="0" xfId="38" applyFont="1" applyAlignment="1">
      <alignment vertical="top"/>
    </xf>
    <xf numFmtId="14" fontId="25" fillId="0" borderId="0" xfId="39" applyNumberFormat="1" applyFont="1"/>
    <xf numFmtId="164" fontId="24" fillId="0" borderId="0" xfId="39" applyNumberFormat="1" applyFont="1" applyAlignment="1">
      <alignment horizontal="left" vertical="top"/>
    </xf>
    <xf numFmtId="0" fontId="22" fillId="0" borderId="0" xfId="0" applyFont="1"/>
    <xf numFmtId="165" fontId="21" fillId="0" borderId="0" xfId="0" applyNumberFormat="1" applyFont="1"/>
    <xf numFmtId="165" fontId="30" fillId="0" borderId="0" xfId="0" applyNumberFormat="1" applyFont="1"/>
    <xf numFmtId="8" fontId="25" fillId="0" borderId="10" xfId="38" applyNumberFormat="1" applyFont="1" applyBorder="1" applyAlignment="1">
      <alignment vertical="top"/>
    </xf>
    <xf numFmtId="8" fontId="24" fillId="0" borderId="15" xfId="38" applyNumberFormat="1" applyFont="1" applyBorder="1" applyAlignment="1">
      <alignment vertical="top"/>
    </xf>
    <xf numFmtId="8" fontId="25" fillId="0" borderId="12" xfId="38" applyNumberFormat="1" applyFont="1" applyBorder="1" applyAlignment="1">
      <alignment vertical="top"/>
    </xf>
    <xf numFmtId="8" fontId="25" fillId="0" borderId="11" xfId="38" applyNumberFormat="1" applyFont="1" applyBorder="1" applyAlignment="1">
      <alignment vertical="top"/>
    </xf>
    <xf numFmtId="8" fontId="24" fillId="0" borderId="13" xfId="38" applyNumberFormat="1" applyFont="1" applyBorder="1" applyAlignment="1">
      <alignment vertical="top"/>
    </xf>
    <xf numFmtId="0" fontId="25" fillId="0" borderId="0" xfId="38" applyFont="1" applyAlignment="1">
      <alignment horizontal="left" wrapText="1"/>
    </xf>
    <xf numFmtId="0" fontId="25" fillId="0" borderId="16" xfId="38" applyFont="1" applyBorder="1" applyAlignment="1">
      <alignment horizontal="left" wrapText="1"/>
    </xf>
    <xf numFmtId="0" fontId="25" fillId="0" borderId="0" xfId="39" applyFont="1" applyAlignment="1">
      <alignment vertical="top" wrapText="1"/>
    </xf>
    <xf numFmtId="0" fontId="25" fillId="0" borderId="0" xfId="39" applyFont="1" applyAlignment="1">
      <alignment wrapText="1"/>
    </xf>
    <xf numFmtId="0" fontId="24" fillId="0" borderId="0" xfId="39" applyFont="1" applyAlignment="1">
      <alignment horizontal="center" vertical="top" wrapText="1"/>
    </xf>
    <xf numFmtId="0" fontId="30" fillId="0" borderId="0" xfId="39" applyFont="1" applyAlignment="1">
      <alignment horizontal="center" wrapText="1"/>
    </xf>
    <xf numFmtId="0" fontId="24" fillId="0" borderId="0" xfId="39" applyFont="1" applyAlignment="1">
      <alignment horizontal="center" wrapText="1"/>
    </xf>
    <xf numFmtId="0" fontId="27" fillId="0" borderId="0" xfId="39" applyFont="1" applyAlignment="1">
      <alignment wrapText="1"/>
    </xf>
    <xf numFmtId="0" fontId="24" fillId="0" borderId="0" xfId="39" applyFont="1" applyAlignment="1">
      <alignment horizontal="left" wrapText="1"/>
    </xf>
    <xf numFmtId="0" fontId="30" fillId="0" borderId="0" xfId="39" applyFont="1" applyAlignment="1">
      <alignment horizontal="left" wrapText="1"/>
    </xf>
    <xf numFmtId="0" fontId="24" fillId="0" borderId="0" xfId="39" applyFont="1" applyAlignment="1">
      <alignment horizontal="left" vertical="top" wrapText="1"/>
    </xf>
    <xf numFmtId="0" fontId="30" fillId="0" borderId="0" xfId="39" applyFont="1" applyAlignment="1">
      <alignment horizontal="left" vertical="top" wrapText="1"/>
    </xf>
    <xf numFmtId="0" fontId="27" fillId="0" borderId="0" xfId="39" applyFont="1" applyAlignment="1">
      <alignment horizontal="left" wrapText="1"/>
    </xf>
    <xf numFmtId="0" fontId="40" fillId="0" borderId="0" xfId="39" applyFont="1" applyAlignment="1">
      <alignment vertical="top"/>
    </xf>
    <xf numFmtId="0" fontId="40" fillId="0" borderId="0" xfId="39" applyFont="1"/>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45" xr:uid="{00000000-0005-0000-0000-00001C000000}"/>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Input" xfId="35" builtinId="20" customBuiltin="1"/>
    <cellStyle name="Linked Cell" xfId="36" builtinId="24" customBuiltin="1"/>
    <cellStyle name="Neutral" xfId="37" builtinId="28" customBuiltin="1"/>
    <cellStyle name="Normal" xfId="0" builtinId="0"/>
    <cellStyle name="Normal 2" xfId="38" xr:uid="{00000000-0005-0000-0000-000027000000}"/>
    <cellStyle name="Normal_unit_accounts_2011(1)" xfId="39" xr:uid="{00000000-0005-0000-0000-000028000000}"/>
    <cellStyle name="Note" xfId="40" builtinId="10" customBuiltin="1"/>
    <cellStyle name="Output" xfId="41" builtinId="21" customBuiltin="1"/>
    <cellStyle name="Title" xfId="42" builtinId="15" customBuiltin="1"/>
    <cellStyle name="Total" xfId="43" builtinId="25" customBuiltin="1"/>
    <cellStyle name="Warning Text" xfId="4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95A51-36A1-4088-8BF4-0E4FA5846F01}">
  <dimension ref="A1:A218"/>
  <sheetViews>
    <sheetView topLeftCell="A30" workbookViewId="0">
      <selection activeCell="A17" sqref="A17"/>
    </sheetView>
  </sheetViews>
  <sheetFormatPr defaultRowHeight="15.5" x14ac:dyDescent="0.35"/>
  <cols>
    <col min="1" max="1" width="109.83203125" customWidth="1"/>
  </cols>
  <sheetData>
    <row r="1" spans="1:1" ht="20.5" x14ac:dyDescent="0.85">
      <c r="A1" s="59" t="s">
        <v>91</v>
      </c>
    </row>
    <row r="2" spans="1:1" ht="20.5" x14ac:dyDescent="0.85">
      <c r="A2" s="57"/>
    </row>
    <row r="3" spans="1:1" ht="40" x14ac:dyDescent="0.85">
      <c r="A3" s="58" t="s">
        <v>121</v>
      </c>
    </row>
    <row r="4" spans="1:1" ht="20.5" x14ac:dyDescent="0.85">
      <c r="A4" s="57"/>
    </row>
    <row r="5" spans="1:1" ht="100" x14ac:dyDescent="0.85">
      <c r="A5" s="58" t="s">
        <v>122</v>
      </c>
    </row>
    <row r="6" spans="1:1" ht="20.5" x14ac:dyDescent="0.85">
      <c r="A6" s="57"/>
    </row>
    <row r="7" spans="1:1" ht="20.5" x14ac:dyDescent="0.85">
      <c r="A7" s="57" t="s">
        <v>100</v>
      </c>
    </row>
    <row r="8" spans="1:1" ht="20.5" x14ac:dyDescent="0.85">
      <c r="A8" s="57"/>
    </row>
    <row r="9" spans="1:1" ht="100" x14ac:dyDescent="0.85">
      <c r="A9" s="58" t="s">
        <v>123</v>
      </c>
    </row>
    <row r="10" spans="1:1" ht="20.5" x14ac:dyDescent="0.85">
      <c r="A10" s="57"/>
    </row>
    <row r="11" spans="1:1" ht="40" x14ac:dyDescent="0.85">
      <c r="A11" s="58" t="s">
        <v>101</v>
      </c>
    </row>
    <row r="12" spans="1:1" ht="20.5" x14ac:dyDescent="0.85">
      <c r="A12" s="57"/>
    </row>
    <row r="13" spans="1:1" ht="60" x14ac:dyDescent="0.85">
      <c r="A13" s="58" t="s">
        <v>103</v>
      </c>
    </row>
    <row r="14" spans="1:1" ht="20.5" x14ac:dyDescent="0.85">
      <c r="A14" s="57"/>
    </row>
    <row r="15" spans="1:1" ht="80" x14ac:dyDescent="0.85">
      <c r="A15" s="58" t="s">
        <v>117</v>
      </c>
    </row>
    <row r="16" spans="1:1" ht="20.5" x14ac:dyDescent="0.85">
      <c r="A16" s="57"/>
    </row>
    <row r="17" spans="1:1" ht="40" x14ac:dyDescent="0.85">
      <c r="A17" s="58" t="s">
        <v>115</v>
      </c>
    </row>
    <row r="18" spans="1:1" ht="20.5" x14ac:dyDescent="0.85">
      <c r="A18" s="57"/>
    </row>
    <row r="19" spans="1:1" ht="20.5" x14ac:dyDescent="0.85">
      <c r="A19" s="57" t="s">
        <v>102</v>
      </c>
    </row>
    <row r="20" spans="1:1" ht="20.5" x14ac:dyDescent="0.85">
      <c r="A20" s="57"/>
    </row>
    <row r="21" spans="1:1" ht="140" x14ac:dyDescent="0.85">
      <c r="A21" s="58" t="s">
        <v>106</v>
      </c>
    </row>
    <row r="22" spans="1:1" ht="20.5" x14ac:dyDescent="0.85">
      <c r="A22" s="58"/>
    </row>
    <row r="23" spans="1:1" ht="20.5" x14ac:dyDescent="0.85">
      <c r="A23" s="57" t="s">
        <v>108</v>
      </c>
    </row>
    <row r="24" spans="1:1" ht="40" x14ac:dyDescent="0.35">
      <c r="A24" s="69" t="s">
        <v>109</v>
      </c>
    </row>
    <row r="25" spans="1:1" ht="20" x14ac:dyDescent="0.35">
      <c r="A25" s="68" t="s">
        <v>113</v>
      </c>
    </row>
    <row r="26" spans="1:1" ht="40" x14ac:dyDescent="0.35">
      <c r="A26" s="68" t="s">
        <v>107</v>
      </c>
    </row>
    <row r="27" spans="1:1" ht="20" x14ac:dyDescent="0.35">
      <c r="A27" s="69" t="s">
        <v>110</v>
      </c>
    </row>
    <row r="28" spans="1:1" ht="20" x14ac:dyDescent="0.35">
      <c r="A28" s="69" t="s">
        <v>111</v>
      </c>
    </row>
    <row r="29" spans="1:1" ht="20" x14ac:dyDescent="0.35">
      <c r="A29" s="69" t="s">
        <v>112</v>
      </c>
    </row>
    <row r="30" spans="1:1" ht="80" x14ac:dyDescent="0.35">
      <c r="A30" s="70" t="s">
        <v>116</v>
      </c>
    </row>
    <row r="32" spans="1:1" x14ac:dyDescent="0.35">
      <c r="A32" s="65"/>
    </row>
    <row r="33" spans="1:1" x14ac:dyDescent="0.35">
      <c r="A33" s="66"/>
    </row>
    <row r="34" spans="1:1" x14ac:dyDescent="0.35">
      <c r="A34" s="64"/>
    </row>
    <row r="35" spans="1:1" x14ac:dyDescent="0.35">
      <c r="A35" s="67"/>
    </row>
    <row r="36" spans="1:1" x14ac:dyDescent="0.35">
      <c r="A36" s="66"/>
    </row>
    <row r="37" spans="1:1" x14ac:dyDescent="0.35">
      <c r="A37" s="64"/>
    </row>
    <row r="38" spans="1:1" ht="20.5" x14ac:dyDescent="0.85">
      <c r="A38" s="57"/>
    </row>
    <row r="39" spans="1:1" ht="20.5" x14ac:dyDescent="0.85">
      <c r="A39" s="57"/>
    </row>
    <row r="40" spans="1:1" ht="20.5" x14ac:dyDescent="0.85">
      <c r="A40" s="57"/>
    </row>
    <row r="41" spans="1:1" ht="20.5" x14ac:dyDescent="0.85">
      <c r="A41" s="57"/>
    </row>
    <row r="42" spans="1:1" ht="20.5" x14ac:dyDescent="0.85">
      <c r="A42" s="57"/>
    </row>
    <row r="43" spans="1:1" ht="20.5" x14ac:dyDescent="0.85">
      <c r="A43" s="57"/>
    </row>
    <row r="44" spans="1:1" ht="20.5" x14ac:dyDescent="0.85">
      <c r="A44" s="57"/>
    </row>
    <row r="45" spans="1:1" ht="20.5" x14ac:dyDescent="0.85">
      <c r="A45" s="57"/>
    </row>
    <row r="46" spans="1:1" ht="20.5" x14ac:dyDescent="0.85">
      <c r="A46" s="57"/>
    </row>
    <row r="47" spans="1:1" ht="20.5" x14ac:dyDescent="0.85">
      <c r="A47" s="57"/>
    </row>
    <row r="48" spans="1:1" ht="20.5" x14ac:dyDescent="0.85">
      <c r="A48" s="57"/>
    </row>
    <row r="49" spans="1:1" ht="20.5" x14ac:dyDescent="0.85">
      <c r="A49" s="57"/>
    </row>
    <row r="50" spans="1:1" ht="20.5" x14ac:dyDescent="0.85">
      <c r="A50" s="57"/>
    </row>
    <row r="51" spans="1:1" ht="20.5" x14ac:dyDescent="0.85">
      <c r="A51" s="57"/>
    </row>
    <row r="52" spans="1:1" ht="20.5" x14ac:dyDescent="0.85">
      <c r="A52" s="57"/>
    </row>
    <row r="53" spans="1:1" ht="20.5" x14ac:dyDescent="0.85">
      <c r="A53" s="57"/>
    </row>
    <row r="54" spans="1:1" ht="20.5" x14ac:dyDescent="0.85">
      <c r="A54" s="57"/>
    </row>
    <row r="55" spans="1:1" ht="20.5" x14ac:dyDescent="0.85">
      <c r="A55" s="57"/>
    </row>
    <row r="56" spans="1:1" ht="20.5" x14ac:dyDescent="0.85">
      <c r="A56" s="57"/>
    </row>
    <row r="57" spans="1:1" ht="20.5" x14ac:dyDescent="0.85">
      <c r="A57" s="57"/>
    </row>
    <row r="58" spans="1:1" ht="20.5" x14ac:dyDescent="0.85">
      <c r="A58" s="57"/>
    </row>
    <row r="59" spans="1:1" ht="20.5" x14ac:dyDescent="0.85">
      <c r="A59" s="57"/>
    </row>
    <row r="60" spans="1:1" ht="20.5" x14ac:dyDescent="0.85">
      <c r="A60" s="57"/>
    </row>
    <row r="61" spans="1:1" ht="20.5" x14ac:dyDescent="0.85">
      <c r="A61" s="57"/>
    </row>
    <row r="62" spans="1:1" ht="20.5" x14ac:dyDescent="0.85">
      <c r="A62" s="57"/>
    </row>
    <row r="63" spans="1:1" ht="20.5" x14ac:dyDescent="0.85">
      <c r="A63" s="57"/>
    </row>
    <row r="64" spans="1:1" ht="20.5" x14ac:dyDescent="0.85">
      <c r="A64" s="57"/>
    </row>
    <row r="65" spans="1:1" ht="20.5" x14ac:dyDescent="0.85">
      <c r="A65" s="57"/>
    </row>
    <row r="66" spans="1:1" ht="20.5" x14ac:dyDescent="0.85">
      <c r="A66" s="57"/>
    </row>
    <row r="67" spans="1:1" ht="20.5" x14ac:dyDescent="0.85">
      <c r="A67" s="57"/>
    </row>
    <row r="68" spans="1:1" ht="20.5" x14ac:dyDescent="0.85">
      <c r="A68" s="57"/>
    </row>
    <row r="69" spans="1:1" ht="20.5" x14ac:dyDescent="0.85">
      <c r="A69" s="57"/>
    </row>
    <row r="70" spans="1:1" ht="20.5" x14ac:dyDescent="0.85">
      <c r="A70" s="57"/>
    </row>
    <row r="71" spans="1:1" ht="20.5" x14ac:dyDescent="0.85">
      <c r="A71" s="57"/>
    </row>
    <row r="72" spans="1:1" ht="20.5" x14ac:dyDescent="0.85">
      <c r="A72" s="57"/>
    </row>
    <row r="73" spans="1:1" ht="20.5" x14ac:dyDescent="0.85">
      <c r="A73" s="57"/>
    </row>
    <row r="74" spans="1:1" ht="20.5" x14ac:dyDescent="0.85">
      <c r="A74" s="57"/>
    </row>
    <row r="75" spans="1:1" ht="20.5" x14ac:dyDescent="0.85">
      <c r="A75" s="57"/>
    </row>
    <row r="76" spans="1:1" ht="20.5" x14ac:dyDescent="0.85">
      <c r="A76" s="57"/>
    </row>
    <row r="77" spans="1:1" ht="20.5" x14ac:dyDescent="0.85">
      <c r="A77" s="57"/>
    </row>
    <row r="78" spans="1:1" ht="20.5" x14ac:dyDescent="0.85">
      <c r="A78" s="57"/>
    </row>
    <row r="79" spans="1:1" ht="20.5" x14ac:dyDescent="0.85">
      <c r="A79" s="57"/>
    </row>
    <row r="80" spans="1:1" ht="20.5" x14ac:dyDescent="0.85">
      <c r="A80" s="57"/>
    </row>
    <row r="81" spans="1:1" ht="20.5" x14ac:dyDescent="0.85">
      <c r="A81" s="57"/>
    </row>
    <row r="82" spans="1:1" ht="20.5" x14ac:dyDescent="0.85">
      <c r="A82" s="57"/>
    </row>
    <row r="83" spans="1:1" ht="20.5" x14ac:dyDescent="0.85">
      <c r="A83" s="57"/>
    </row>
    <row r="84" spans="1:1" ht="20.5" x14ac:dyDescent="0.85">
      <c r="A84" s="57"/>
    </row>
    <row r="85" spans="1:1" ht="20.5" x14ac:dyDescent="0.85">
      <c r="A85" s="57"/>
    </row>
    <row r="86" spans="1:1" ht="20.5" x14ac:dyDescent="0.85">
      <c r="A86" s="57"/>
    </row>
    <row r="87" spans="1:1" ht="20.5" x14ac:dyDescent="0.85">
      <c r="A87" s="57"/>
    </row>
    <row r="88" spans="1:1" ht="20.5" x14ac:dyDescent="0.85">
      <c r="A88" s="57"/>
    </row>
    <row r="89" spans="1:1" ht="20.5" x14ac:dyDescent="0.85">
      <c r="A89" s="57"/>
    </row>
    <row r="90" spans="1:1" ht="20.5" x14ac:dyDescent="0.85">
      <c r="A90" s="57"/>
    </row>
    <row r="91" spans="1:1" ht="20.5" x14ac:dyDescent="0.85">
      <c r="A91" s="57"/>
    </row>
    <row r="92" spans="1:1" ht="20.5" x14ac:dyDescent="0.85">
      <c r="A92" s="57"/>
    </row>
    <row r="93" spans="1:1" ht="20.5" x14ac:dyDescent="0.85">
      <c r="A93" s="57"/>
    </row>
    <row r="94" spans="1:1" ht="20.5" x14ac:dyDescent="0.85">
      <c r="A94" s="57"/>
    </row>
    <row r="95" spans="1:1" ht="20.5" x14ac:dyDescent="0.85">
      <c r="A95" s="57"/>
    </row>
    <row r="96" spans="1:1" ht="20.5" x14ac:dyDescent="0.85">
      <c r="A96" s="57"/>
    </row>
    <row r="97" spans="1:1" ht="20.5" x14ac:dyDescent="0.85">
      <c r="A97" s="57"/>
    </row>
    <row r="98" spans="1:1" ht="20.5" x14ac:dyDescent="0.85">
      <c r="A98" s="57"/>
    </row>
    <row r="99" spans="1:1" ht="20.5" x14ac:dyDescent="0.85">
      <c r="A99" s="57"/>
    </row>
    <row r="100" spans="1:1" ht="20.5" x14ac:dyDescent="0.85">
      <c r="A100" s="57"/>
    </row>
    <row r="101" spans="1:1" ht="20.5" x14ac:dyDescent="0.85">
      <c r="A101" s="57"/>
    </row>
    <row r="102" spans="1:1" ht="20.5" x14ac:dyDescent="0.85">
      <c r="A102" s="57"/>
    </row>
    <row r="103" spans="1:1" ht="20.5" x14ac:dyDescent="0.85">
      <c r="A103" s="57"/>
    </row>
    <row r="104" spans="1:1" ht="20.5" x14ac:dyDescent="0.85">
      <c r="A104" s="57"/>
    </row>
    <row r="105" spans="1:1" ht="20.5" x14ac:dyDescent="0.85">
      <c r="A105" s="57"/>
    </row>
    <row r="106" spans="1:1" ht="20.5" x14ac:dyDescent="0.85">
      <c r="A106" s="57"/>
    </row>
    <row r="107" spans="1:1" ht="20.5" x14ac:dyDescent="0.85">
      <c r="A107" s="57"/>
    </row>
    <row r="108" spans="1:1" ht="20.5" x14ac:dyDescent="0.85">
      <c r="A108" s="57"/>
    </row>
    <row r="109" spans="1:1" ht="20.5" x14ac:dyDescent="0.85">
      <c r="A109" s="57"/>
    </row>
    <row r="110" spans="1:1" ht="20.5" x14ac:dyDescent="0.85">
      <c r="A110" s="57"/>
    </row>
    <row r="111" spans="1:1" ht="20.5" x14ac:dyDescent="0.85">
      <c r="A111" s="57"/>
    </row>
    <row r="112" spans="1:1" ht="20.5" x14ac:dyDescent="0.85">
      <c r="A112" s="57"/>
    </row>
    <row r="113" spans="1:1" ht="20.5" x14ac:dyDescent="0.85">
      <c r="A113" s="57"/>
    </row>
    <row r="114" spans="1:1" ht="20.5" x14ac:dyDescent="0.85">
      <c r="A114" s="57"/>
    </row>
    <row r="115" spans="1:1" ht="20.5" x14ac:dyDescent="0.85">
      <c r="A115" s="57"/>
    </row>
    <row r="116" spans="1:1" ht="20.5" x14ac:dyDescent="0.85">
      <c r="A116" s="57"/>
    </row>
    <row r="117" spans="1:1" ht="20.5" x14ac:dyDescent="0.85">
      <c r="A117" s="57"/>
    </row>
    <row r="118" spans="1:1" ht="20.5" x14ac:dyDescent="0.85">
      <c r="A118" s="57"/>
    </row>
    <row r="119" spans="1:1" ht="20.5" x14ac:dyDescent="0.85">
      <c r="A119" s="57"/>
    </row>
    <row r="120" spans="1:1" ht="20.5" x14ac:dyDescent="0.85">
      <c r="A120" s="57"/>
    </row>
    <row r="121" spans="1:1" ht="20.5" x14ac:dyDescent="0.85">
      <c r="A121" s="57"/>
    </row>
    <row r="122" spans="1:1" ht="20.5" x14ac:dyDescent="0.85">
      <c r="A122" s="57"/>
    </row>
    <row r="123" spans="1:1" ht="20.5" x14ac:dyDescent="0.85">
      <c r="A123" s="57"/>
    </row>
    <row r="124" spans="1:1" ht="20.5" x14ac:dyDescent="0.85">
      <c r="A124" s="57"/>
    </row>
    <row r="125" spans="1:1" ht="20.5" x14ac:dyDescent="0.85">
      <c r="A125" s="57"/>
    </row>
    <row r="126" spans="1:1" ht="20.5" x14ac:dyDescent="0.85">
      <c r="A126" s="57"/>
    </row>
    <row r="127" spans="1:1" ht="20.5" x14ac:dyDescent="0.85">
      <c r="A127" s="57"/>
    </row>
    <row r="128" spans="1:1" ht="20.5" x14ac:dyDescent="0.85">
      <c r="A128" s="57"/>
    </row>
    <row r="129" spans="1:1" ht="20.5" x14ac:dyDescent="0.85">
      <c r="A129" s="57"/>
    </row>
    <row r="130" spans="1:1" ht="20.5" x14ac:dyDescent="0.85">
      <c r="A130" s="57"/>
    </row>
    <row r="131" spans="1:1" ht="20.5" x14ac:dyDescent="0.85">
      <c r="A131" s="57"/>
    </row>
    <row r="132" spans="1:1" ht="20.5" x14ac:dyDescent="0.85">
      <c r="A132" s="57"/>
    </row>
    <row r="133" spans="1:1" ht="20.5" x14ac:dyDescent="0.85">
      <c r="A133" s="57"/>
    </row>
    <row r="134" spans="1:1" ht="20.5" x14ac:dyDescent="0.85">
      <c r="A134" s="57"/>
    </row>
    <row r="135" spans="1:1" ht="20.5" x14ac:dyDescent="0.85">
      <c r="A135" s="57"/>
    </row>
    <row r="136" spans="1:1" ht="20.5" x14ac:dyDescent="0.85">
      <c r="A136" s="57"/>
    </row>
    <row r="137" spans="1:1" ht="20.5" x14ac:dyDescent="0.85">
      <c r="A137" s="57"/>
    </row>
    <row r="138" spans="1:1" ht="20.5" x14ac:dyDescent="0.85">
      <c r="A138" s="57"/>
    </row>
    <row r="139" spans="1:1" ht="20.5" x14ac:dyDescent="0.85">
      <c r="A139" s="57"/>
    </row>
    <row r="140" spans="1:1" ht="20.5" x14ac:dyDescent="0.85">
      <c r="A140" s="57"/>
    </row>
    <row r="141" spans="1:1" ht="20.5" x14ac:dyDescent="0.85">
      <c r="A141" s="57"/>
    </row>
    <row r="142" spans="1:1" ht="20.5" x14ac:dyDescent="0.85">
      <c r="A142" s="57"/>
    </row>
    <row r="143" spans="1:1" ht="20.5" x14ac:dyDescent="0.85">
      <c r="A143" s="57"/>
    </row>
    <row r="144" spans="1:1" ht="20.5" x14ac:dyDescent="0.85">
      <c r="A144" s="57"/>
    </row>
    <row r="145" spans="1:1" ht="20.5" x14ac:dyDescent="0.85">
      <c r="A145" s="57"/>
    </row>
    <row r="146" spans="1:1" ht="20.5" x14ac:dyDescent="0.85">
      <c r="A146" s="57"/>
    </row>
    <row r="147" spans="1:1" ht="20.5" x14ac:dyDescent="0.85">
      <c r="A147" s="57"/>
    </row>
    <row r="148" spans="1:1" ht="20.5" x14ac:dyDescent="0.85">
      <c r="A148" s="57"/>
    </row>
    <row r="149" spans="1:1" ht="20.5" x14ac:dyDescent="0.85">
      <c r="A149" s="57"/>
    </row>
    <row r="150" spans="1:1" ht="20.5" x14ac:dyDescent="0.85">
      <c r="A150" s="57"/>
    </row>
    <row r="151" spans="1:1" ht="20.5" x14ac:dyDescent="0.85">
      <c r="A151" s="57"/>
    </row>
    <row r="152" spans="1:1" ht="20.5" x14ac:dyDescent="0.85">
      <c r="A152" s="57"/>
    </row>
    <row r="153" spans="1:1" ht="20.5" x14ac:dyDescent="0.85">
      <c r="A153" s="57"/>
    </row>
    <row r="154" spans="1:1" ht="20.5" x14ac:dyDescent="0.85">
      <c r="A154" s="57"/>
    </row>
    <row r="155" spans="1:1" ht="20.5" x14ac:dyDescent="0.85">
      <c r="A155" s="57"/>
    </row>
    <row r="156" spans="1:1" ht="20.5" x14ac:dyDescent="0.85">
      <c r="A156" s="57"/>
    </row>
    <row r="157" spans="1:1" ht="20.5" x14ac:dyDescent="0.85">
      <c r="A157" s="57"/>
    </row>
    <row r="158" spans="1:1" ht="20.5" x14ac:dyDescent="0.85">
      <c r="A158" s="57"/>
    </row>
    <row r="159" spans="1:1" ht="20.5" x14ac:dyDescent="0.85">
      <c r="A159" s="57"/>
    </row>
    <row r="160" spans="1:1" ht="20.5" x14ac:dyDescent="0.85">
      <c r="A160" s="57"/>
    </row>
    <row r="161" spans="1:1" ht="20.5" x14ac:dyDescent="0.85">
      <c r="A161" s="57"/>
    </row>
    <row r="162" spans="1:1" ht="20.5" x14ac:dyDescent="0.85">
      <c r="A162" s="57"/>
    </row>
    <row r="163" spans="1:1" ht="20.5" x14ac:dyDescent="0.85">
      <c r="A163" s="57"/>
    </row>
    <row r="164" spans="1:1" ht="20.5" x14ac:dyDescent="0.85">
      <c r="A164" s="57"/>
    </row>
    <row r="165" spans="1:1" ht="20.5" x14ac:dyDescent="0.85">
      <c r="A165" s="57"/>
    </row>
    <row r="166" spans="1:1" ht="20.5" x14ac:dyDescent="0.85">
      <c r="A166" s="57"/>
    </row>
    <row r="167" spans="1:1" ht="20.5" x14ac:dyDescent="0.85">
      <c r="A167" s="57"/>
    </row>
    <row r="168" spans="1:1" ht="20.5" x14ac:dyDescent="0.85">
      <c r="A168" s="57"/>
    </row>
    <row r="169" spans="1:1" ht="20.5" x14ac:dyDescent="0.85">
      <c r="A169" s="57"/>
    </row>
    <row r="170" spans="1:1" ht="20.5" x14ac:dyDescent="0.85">
      <c r="A170" s="57"/>
    </row>
    <row r="171" spans="1:1" ht="20.5" x14ac:dyDescent="0.85">
      <c r="A171" s="57"/>
    </row>
    <row r="172" spans="1:1" ht="20.5" x14ac:dyDescent="0.85">
      <c r="A172" s="57"/>
    </row>
    <row r="173" spans="1:1" ht="20.5" x14ac:dyDescent="0.85">
      <c r="A173" s="57"/>
    </row>
    <row r="174" spans="1:1" ht="20.5" x14ac:dyDescent="0.85">
      <c r="A174" s="57"/>
    </row>
    <row r="175" spans="1:1" ht="20.5" x14ac:dyDescent="0.85">
      <c r="A175" s="57"/>
    </row>
    <row r="176" spans="1:1" ht="20.5" x14ac:dyDescent="0.85">
      <c r="A176" s="57"/>
    </row>
    <row r="177" spans="1:1" ht="20.5" x14ac:dyDescent="0.85">
      <c r="A177" s="57"/>
    </row>
    <row r="178" spans="1:1" ht="20.5" x14ac:dyDescent="0.85">
      <c r="A178" s="57"/>
    </row>
    <row r="179" spans="1:1" ht="20.5" x14ac:dyDescent="0.85">
      <c r="A179" s="57"/>
    </row>
    <row r="180" spans="1:1" ht="20.5" x14ac:dyDescent="0.85">
      <c r="A180" s="57"/>
    </row>
    <row r="181" spans="1:1" ht="20.5" x14ac:dyDescent="0.85">
      <c r="A181" s="57"/>
    </row>
    <row r="182" spans="1:1" ht="20.5" x14ac:dyDescent="0.85">
      <c r="A182" s="57"/>
    </row>
    <row r="183" spans="1:1" ht="20.5" x14ac:dyDescent="0.85">
      <c r="A183" s="57"/>
    </row>
    <row r="184" spans="1:1" ht="20.5" x14ac:dyDescent="0.85">
      <c r="A184" s="57"/>
    </row>
    <row r="185" spans="1:1" ht="20.5" x14ac:dyDescent="0.85">
      <c r="A185" s="57"/>
    </row>
    <row r="186" spans="1:1" ht="20.5" x14ac:dyDescent="0.85">
      <c r="A186" s="57"/>
    </row>
    <row r="187" spans="1:1" ht="20.5" x14ac:dyDescent="0.85">
      <c r="A187" s="57"/>
    </row>
    <row r="188" spans="1:1" ht="20.5" x14ac:dyDescent="0.85">
      <c r="A188" s="57"/>
    </row>
    <row r="189" spans="1:1" ht="20.5" x14ac:dyDescent="0.85">
      <c r="A189" s="57"/>
    </row>
    <row r="190" spans="1:1" ht="20.5" x14ac:dyDescent="0.85">
      <c r="A190" s="57"/>
    </row>
    <row r="191" spans="1:1" ht="20.5" x14ac:dyDescent="0.85">
      <c r="A191" s="57"/>
    </row>
    <row r="192" spans="1:1" ht="20.5" x14ac:dyDescent="0.85">
      <c r="A192" s="57"/>
    </row>
    <row r="193" spans="1:1" ht="20.5" x14ac:dyDescent="0.85">
      <c r="A193" s="57"/>
    </row>
    <row r="194" spans="1:1" ht="20.5" x14ac:dyDescent="0.85">
      <c r="A194" s="57"/>
    </row>
    <row r="195" spans="1:1" ht="20.5" x14ac:dyDescent="0.85">
      <c r="A195" s="57"/>
    </row>
    <row r="196" spans="1:1" ht="20.5" x14ac:dyDescent="0.85">
      <c r="A196" s="57"/>
    </row>
    <row r="197" spans="1:1" ht="20.5" x14ac:dyDescent="0.85">
      <c r="A197" s="57"/>
    </row>
    <row r="198" spans="1:1" ht="20.5" x14ac:dyDescent="0.85">
      <c r="A198" s="57"/>
    </row>
    <row r="199" spans="1:1" ht="20.5" x14ac:dyDescent="0.85">
      <c r="A199" s="57"/>
    </row>
    <row r="200" spans="1:1" ht="20.5" x14ac:dyDescent="0.85">
      <c r="A200" s="57"/>
    </row>
    <row r="201" spans="1:1" ht="20.5" x14ac:dyDescent="0.85">
      <c r="A201" s="57"/>
    </row>
    <row r="202" spans="1:1" ht="20.5" x14ac:dyDescent="0.85">
      <c r="A202" s="57"/>
    </row>
    <row r="203" spans="1:1" ht="20.5" x14ac:dyDescent="0.85">
      <c r="A203" s="57"/>
    </row>
    <row r="204" spans="1:1" ht="20.5" x14ac:dyDescent="0.85">
      <c r="A204" s="57"/>
    </row>
    <row r="205" spans="1:1" ht="20.5" x14ac:dyDescent="0.85">
      <c r="A205" s="57"/>
    </row>
    <row r="206" spans="1:1" ht="20.5" x14ac:dyDescent="0.85">
      <c r="A206" s="57"/>
    </row>
    <row r="207" spans="1:1" ht="20.5" x14ac:dyDescent="0.85">
      <c r="A207" s="57"/>
    </row>
    <row r="208" spans="1:1" ht="20.5" x14ac:dyDescent="0.85">
      <c r="A208" s="57"/>
    </row>
    <row r="209" spans="1:1" ht="20.5" x14ac:dyDescent="0.85">
      <c r="A209" s="57"/>
    </row>
    <row r="210" spans="1:1" ht="20.5" x14ac:dyDescent="0.85">
      <c r="A210" s="57"/>
    </row>
    <row r="211" spans="1:1" ht="20.5" x14ac:dyDescent="0.85">
      <c r="A211" s="57"/>
    </row>
    <row r="212" spans="1:1" ht="20.5" x14ac:dyDescent="0.85">
      <c r="A212" s="57"/>
    </row>
    <row r="213" spans="1:1" ht="20.5" x14ac:dyDescent="0.85">
      <c r="A213" s="57"/>
    </row>
    <row r="214" spans="1:1" ht="20.5" x14ac:dyDescent="0.85">
      <c r="A214" s="57"/>
    </row>
    <row r="215" spans="1:1" ht="20.5" x14ac:dyDescent="0.85">
      <c r="A215" s="57"/>
    </row>
    <row r="216" spans="1:1" ht="20.5" x14ac:dyDescent="0.85">
      <c r="A216" s="57"/>
    </row>
    <row r="217" spans="1:1" ht="20.5" x14ac:dyDescent="0.85">
      <c r="A217" s="57"/>
    </row>
    <row r="218" spans="1:1" ht="20.5" x14ac:dyDescent="0.85">
      <c r="A218" s="57"/>
    </row>
  </sheetData>
  <pageMargins left="0.7" right="0.7" top="0.75" bottom="0.75" header="0.3" footer="0.3"/>
  <pageSetup paperSize="9" orientation="landscape"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079EA-FFD1-47DB-A8F1-BC7EA1DDB143}">
  <sheetPr>
    <pageSetUpPr fitToPage="1"/>
  </sheetPr>
  <dimension ref="A1:O25"/>
  <sheetViews>
    <sheetView workbookViewId="0">
      <pane xSplit="1" ySplit="7" topLeftCell="E12" activePane="bottomRight" state="frozen"/>
      <selection activeCell="B23" sqref="B23"/>
      <selection pane="topRight" activeCell="B23" sqref="B23"/>
      <selection pane="bottomLeft" activeCell="B23" sqref="B23"/>
      <selection pane="bottomRight" activeCell="G15" sqref="G15"/>
    </sheetView>
  </sheetViews>
  <sheetFormatPr defaultColWidth="9" defaultRowHeight="21.5" x14ac:dyDescent="0.9"/>
  <cols>
    <col min="1" max="1" width="17.25" style="1" customWidth="1"/>
    <col min="2" max="2" width="21.1640625" style="1" bestFit="1" customWidth="1"/>
    <col min="3" max="3" width="15.75" style="1" customWidth="1"/>
    <col min="4" max="4" width="26.83203125" style="1" bestFit="1" customWidth="1"/>
    <col min="5" max="5" width="14.75" style="1" customWidth="1"/>
    <col min="6" max="6" width="9.08203125" style="1" customWidth="1"/>
    <col min="7" max="7" width="11.33203125" style="1" customWidth="1"/>
    <col min="8" max="8" width="12.25" style="1" customWidth="1"/>
    <col min="9" max="9" width="12.83203125" style="1" customWidth="1"/>
    <col min="10" max="10" width="9.83203125" style="1" customWidth="1"/>
    <col min="11" max="11" width="11" style="1" customWidth="1"/>
    <col min="12" max="12" width="9.5" style="1" customWidth="1"/>
    <col min="13" max="13" width="9.83203125" style="1" customWidth="1"/>
    <col min="14" max="14" width="14.83203125" style="1" bestFit="1" customWidth="1"/>
    <col min="15" max="15" width="10.83203125" style="1" customWidth="1"/>
    <col min="16" max="16384" width="9" style="1"/>
  </cols>
  <sheetData>
    <row r="1" spans="1:15" x14ac:dyDescent="0.9">
      <c r="A1" s="45" t="s">
        <v>119</v>
      </c>
    </row>
    <row r="3" spans="1:15" x14ac:dyDescent="0.9">
      <c r="A3" s="45" t="s">
        <v>79</v>
      </c>
      <c r="B3" s="45" t="s">
        <v>125</v>
      </c>
    </row>
    <row r="4" spans="1:15" x14ac:dyDescent="0.9">
      <c r="A4" s="54" t="s">
        <v>80</v>
      </c>
      <c r="B4" s="45" t="s">
        <v>126</v>
      </c>
    </row>
    <row r="5" spans="1:15" x14ac:dyDescent="0.9">
      <c r="A5" s="45" t="s">
        <v>81</v>
      </c>
      <c r="B5" s="63">
        <v>46203</v>
      </c>
    </row>
    <row r="6" spans="1:15" ht="43" x14ac:dyDescent="0.9">
      <c r="A6" s="49" t="s">
        <v>98</v>
      </c>
      <c r="B6" s="49" t="s">
        <v>93</v>
      </c>
      <c r="C6" s="49" t="s">
        <v>74</v>
      </c>
      <c r="D6" s="49" t="s">
        <v>82</v>
      </c>
      <c r="E6" s="74" t="s">
        <v>78</v>
      </c>
      <c r="F6" s="74" t="s">
        <v>9</v>
      </c>
      <c r="G6" s="74" t="s">
        <v>10</v>
      </c>
      <c r="H6" s="74" t="s">
        <v>75</v>
      </c>
      <c r="I6" s="74" t="s">
        <v>15</v>
      </c>
      <c r="J6" s="74" t="s">
        <v>84</v>
      </c>
      <c r="K6" s="74" t="s">
        <v>104</v>
      </c>
      <c r="L6" s="74" t="s">
        <v>85</v>
      </c>
      <c r="M6" s="74" t="s">
        <v>114</v>
      </c>
      <c r="N6" s="74" t="s">
        <v>76</v>
      </c>
      <c r="O6" s="49" t="s">
        <v>77</v>
      </c>
    </row>
    <row r="7" spans="1:15" x14ac:dyDescent="0.9">
      <c r="A7" s="49" t="s">
        <v>99</v>
      </c>
      <c r="B7" s="55"/>
      <c r="C7" s="56"/>
      <c r="D7" s="56"/>
      <c r="E7" s="50">
        <f t="shared" ref="E7:N7" si="0">SUM(E8:E309)</f>
        <v>2180</v>
      </c>
      <c r="F7" s="50">
        <f t="shared" si="0"/>
        <v>580</v>
      </c>
      <c r="G7" s="50">
        <f t="shared" si="0"/>
        <v>0</v>
      </c>
      <c r="H7" s="50">
        <f t="shared" si="0"/>
        <v>0</v>
      </c>
      <c r="I7" s="50">
        <f t="shared" si="0"/>
        <v>0</v>
      </c>
      <c r="J7" s="50">
        <f t="shared" si="0"/>
        <v>0</v>
      </c>
      <c r="K7" s="50">
        <f t="shared" si="0"/>
        <v>300</v>
      </c>
      <c r="L7" s="50">
        <f t="shared" si="0"/>
        <v>0</v>
      </c>
      <c r="M7" s="50">
        <f t="shared" si="0"/>
        <v>0</v>
      </c>
      <c r="N7" s="50">
        <f t="shared" si="0"/>
        <v>470</v>
      </c>
      <c r="O7" s="50">
        <f>SUM(E7:N7)</f>
        <v>3530</v>
      </c>
    </row>
    <row r="8" spans="1:15" x14ac:dyDescent="0.9">
      <c r="A8" s="60"/>
      <c r="B8" s="51"/>
      <c r="C8" s="51"/>
      <c r="D8" s="51"/>
      <c r="E8" s="52"/>
      <c r="F8" s="52"/>
      <c r="G8" s="52"/>
      <c r="H8" s="52"/>
      <c r="I8" s="52"/>
      <c r="J8" s="52"/>
      <c r="K8" s="52"/>
      <c r="L8" s="52"/>
      <c r="M8" s="52"/>
      <c r="N8" s="52"/>
      <c r="O8" s="50"/>
    </row>
    <row r="9" spans="1:15" x14ac:dyDescent="0.9">
      <c r="A9" s="60" t="s">
        <v>149</v>
      </c>
      <c r="B9" s="51" t="s">
        <v>132</v>
      </c>
      <c r="C9" s="51" t="s">
        <v>127</v>
      </c>
      <c r="D9" s="51" t="s">
        <v>131</v>
      </c>
      <c r="E9" s="52">
        <v>600</v>
      </c>
      <c r="F9" s="52"/>
      <c r="G9" s="52"/>
      <c r="H9" s="52"/>
      <c r="I9" s="52"/>
      <c r="J9" s="52"/>
      <c r="K9" s="52"/>
      <c r="L9" s="52"/>
      <c r="M9" s="52"/>
      <c r="N9" s="52"/>
      <c r="O9" s="50">
        <f t="shared" ref="O9:O18" si="1">SUM(E9:N9)</f>
        <v>600</v>
      </c>
    </row>
    <row r="10" spans="1:15" x14ac:dyDescent="0.9">
      <c r="A10" s="60" t="s">
        <v>150</v>
      </c>
      <c r="B10" s="51" t="s">
        <v>132</v>
      </c>
      <c r="C10" s="51" t="s">
        <v>127</v>
      </c>
      <c r="D10" s="51" t="s">
        <v>131</v>
      </c>
      <c r="E10" s="52">
        <v>570</v>
      </c>
      <c r="F10" s="52"/>
      <c r="G10" s="52"/>
      <c r="H10" s="52"/>
      <c r="I10" s="52"/>
      <c r="J10" s="52"/>
      <c r="K10" s="52"/>
      <c r="L10" s="52"/>
      <c r="M10" s="52"/>
      <c r="N10" s="52"/>
      <c r="O10" s="50">
        <f t="shared" si="1"/>
        <v>570</v>
      </c>
    </row>
    <row r="11" spans="1:15" x14ac:dyDescent="0.9">
      <c r="A11" s="60" t="s">
        <v>151</v>
      </c>
      <c r="B11" s="51" t="s">
        <v>132</v>
      </c>
      <c r="C11" s="51" t="s">
        <v>127</v>
      </c>
      <c r="D11" s="51" t="s">
        <v>131</v>
      </c>
      <c r="E11" s="52">
        <v>630</v>
      </c>
      <c r="F11" s="52"/>
      <c r="G11" s="52"/>
      <c r="H11" s="52"/>
      <c r="I11" s="52"/>
      <c r="J11" s="52"/>
      <c r="K11" s="52"/>
      <c r="L11" s="52"/>
      <c r="M11" s="52"/>
      <c r="N11" s="52"/>
      <c r="O11" s="50">
        <f t="shared" si="1"/>
        <v>630</v>
      </c>
    </row>
    <row r="12" spans="1:15" x14ac:dyDescent="0.9">
      <c r="A12" s="60" t="s">
        <v>152</v>
      </c>
      <c r="B12" s="51" t="s">
        <v>132</v>
      </c>
      <c r="C12" s="51" t="s">
        <v>127</v>
      </c>
      <c r="D12" s="51" t="s">
        <v>131</v>
      </c>
      <c r="E12" s="52">
        <v>380</v>
      </c>
      <c r="F12" s="52"/>
      <c r="G12" s="52"/>
      <c r="H12" s="52"/>
      <c r="I12" s="52"/>
      <c r="J12" s="52"/>
      <c r="K12" s="52"/>
      <c r="L12" s="52"/>
      <c r="M12" s="52"/>
      <c r="N12" s="52"/>
      <c r="O12" s="50">
        <f t="shared" si="1"/>
        <v>380</v>
      </c>
    </row>
    <row r="13" spans="1:15" x14ac:dyDescent="0.9">
      <c r="A13" s="60"/>
      <c r="B13" s="51"/>
      <c r="C13" s="51"/>
      <c r="D13" s="51"/>
      <c r="E13" s="52"/>
      <c r="F13" s="52"/>
      <c r="G13" s="52"/>
      <c r="H13" s="52"/>
      <c r="I13" s="52"/>
      <c r="J13" s="52"/>
      <c r="K13" s="52"/>
      <c r="L13" s="52"/>
      <c r="M13" s="52"/>
      <c r="N13" s="52"/>
      <c r="O13" s="50"/>
    </row>
    <row r="14" spans="1:15" x14ac:dyDescent="0.9">
      <c r="A14" s="60" t="s">
        <v>149</v>
      </c>
      <c r="B14" s="51" t="s">
        <v>128</v>
      </c>
      <c r="C14" s="51" t="s">
        <v>127</v>
      </c>
      <c r="D14" s="51" t="s">
        <v>129</v>
      </c>
      <c r="E14" s="52"/>
      <c r="F14" s="52">
        <v>95</v>
      </c>
      <c r="G14" s="52"/>
      <c r="H14" s="52"/>
      <c r="I14" s="52"/>
      <c r="J14" s="52"/>
      <c r="K14" s="52"/>
      <c r="L14" s="52"/>
      <c r="M14" s="52"/>
      <c r="N14" s="52"/>
      <c r="O14" s="50">
        <f t="shared" si="1"/>
        <v>95</v>
      </c>
    </row>
    <row r="15" spans="1:15" x14ac:dyDescent="0.9">
      <c r="A15" s="60" t="s">
        <v>151</v>
      </c>
      <c r="B15" s="51" t="s">
        <v>128</v>
      </c>
      <c r="C15" s="51" t="s">
        <v>127</v>
      </c>
      <c r="D15" s="51" t="s">
        <v>153</v>
      </c>
      <c r="E15" s="52"/>
      <c r="F15" s="52">
        <v>485</v>
      </c>
      <c r="G15" s="52"/>
      <c r="H15" s="52"/>
      <c r="I15" s="52"/>
      <c r="J15" s="52"/>
      <c r="K15" s="52"/>
      <c r="L15" s="52"/>
      <c r="M15" s="52"/>
      <c r="N15" s="52"/>
      <c r="O15" s="50">
        <f t="shared" si="1"/>
        <v>485</v>
      </c>
    </row>
    <row r="16" spans="1:15" x14ac:dyDescent="0.9">
      <c r="A16" s="60"/>
      <c r="B16" s="51"/>
      <c r="C16" s="51"/>
      <c r="D16" s="51"/>
      <c r="E16" s="52"/>
      <c r="F16" s="52"/>
      <c r="G16" s="52"/>
      <c r="H16" s="52"/>
      <c r="I16" s="52"/>
      <c r="J16" s="52"/>
      <c r="K16" s="52"/>
      <c r="L16" s="52"/>
      <c r="M16" s="52"/>
      <c r="N16" s="52"/>
      <c r="O16" s="50"/>
    </row>
    <row r="17" spans="1:15" x14ac:dyDescent="0.9">
      <c r="A17" s="60">
        <v>45939</v>
      </c>
      <c r="B17" s="51" t="s">
        <v>133</v>
      </c>
      <c r="C17" s="51" t="s">
        <v>130</v>
      </c>
      <c r="D17" s="51" t="s">
        <v>154</v>
      </c>
      <c r="E17" s="52"/>
      <c r="F17" s="52"/>
      <c r="G17" s="52"/>
      <c r="H17" s="52"/>
      <c r="I17" s="52"/>
      <c r="J17" s="52"/>
      <c r="K17" s="52">
        <v>300</v>
      </c>
      <c r="L17" s="52"/>
      <c r="M17" s="52"/>
      <c r="N17" s="52"/>
      <c r="O17" s="50">
        <f t="shared" si="1"/>
        <v>300</v>
      </c>
    </row>
    <row r="18" spans="1:15" x14ac:dyDescent="0.9">
      <c r="A18" s="60">
        <v>46135</v>
      </c>
      <c r="B18" s="51" t="s">
        <v>135</v>
      </c>
      <c r="C18" s="51" t="s">
        <v>127</v>
      </c>
      <c r="D18" s="51" t="s">
        <v>136</v>
      </c>
      <c r="E18" s="52"/>
      <c r="F18" s="52"/>
      <c r="G18" s="52"/>
      <c r="H18" s="52"/>
      <c r="I18" s="52"/>
      <c r="J18" s="52"/>
      <c r="K18" s="52"/>
      <c r="L18" s="52"/>
      <c r="M18" s="52"/>
      <c r="N18" s="52">
        <v>470</v>
      </c>
      <c r="O18" s="50">
        <f t="shared" si="1"/>
        <v>470</v>
      </c>
    </row>
    <row r="19" spans="1:15" x14ac:dyDescent="0.9">
      <c r="A19" s="83"/>
      <c r="E19" s="2"/>
      <c r="F19" s="2"/>
      <c r="G19" s="2"/>
      <c r="H19" s="2"/>
      <c r="I19" s="2"/>
      <c r="J19" s="2"/>
      <c r="K19" s="2"/>
      <c r="L19" s="2"/>
      <c r="M19" s="2"/>
      <c r="N19" s="2"/>
      <c r="O19" s="84"/>
    </row>
    <row r="20" spans="1:15" x14ac:dyDescent="0.9">
      <c r="A20" s="83"/>
      <c r="E20" s="2"/>
      <c r="F20" s="2"/>
      <c r="G20" s="2"/>
      <c r="H20" s="2"/>
      <c r="I20" s="2"/>
      <c r="J20" s="2"/>
      <c r="K20" s="2"/>
      <c r="L20" s="2"/>
      <c r="M20" s="2"/>
      <c r="N20" s="2"/>
      <c r="O20" s="85"/>
    </row>
    <row r="21" spans="1:15" x14ac:dyDescent="0.9">
      <c r="A21" s="83"/>
      <c r="E21" s="2"/>
      <c r="F21" s="2"/>
      <c r="G21" s="2"/>
      <c r="H21" s="2"/>
      <c r="I21" s="2"/>
      <c r="J21" s="2"/>
      <c r="K21" s="2"/>
      <c r="L21" s="2"/>
      <c r="M21" s="2"/>
      <c r="N21" s="2"/>
      <c r="O21" s="85"/>
    </row>
    <row r="22" spans="1:15" x14ac:dyDescent="0.9">
      <c r="A22" s="83"/>
      <c r="E22" s="2"/>
      <c r="F22" s="2"/>
      <c r="G22" s="2"/>
      <c r="H22" s="2"/>
      <c r="I22" s="2"/>
      <c r="J22" s="2"/>
      <c r="K22" s="2"/>
      <c r="L22" s="2"/>
      <c r="M22" s="2"/>
      <c r="N22" s="2"/>
      <c r="O22" s="85"/>
    </row>
    <row r="23" spans="1:15" x14ac:dyDescent="0.9">
      <c r="E23" s="2"/>
      <c r="F23" s="2"/>
      <c r="G23" s="2"/>
      <c r="H23" s="2"/>
      <c r="I23" s="2"/>
      <c r="J23" s="2"/>
      <c r="K23" s="2"/>
      <c r="L23" s="2"/>
      <c r="M23" s="2"/>
      <c r="N23" s="2"/>
      <c r="O23" s="2"/>
    </row>
    <row r="24" spans="1:15" x14ac:dyDescent="0.9">
      <c r="E24" s="2"/>
      <c r="F24" s="2"/>
      <c r="G24" s="2"/>
      <c r="H24" s="2"/>
      <c r="I24" s="2"/>
      <c r="J24" s="2"/>
      <c r="K24" s="2"/>
      <c r="L24" s="2"/>
      <c r="M24" s="2"/>
      <c r="N24" s="2"/>
      <c r="O24" s="2"/>
    </row>
    <row r="25" spans="1:15" x14ac:dyDescent="0.9">
      <c r="E25" s="2"/>
      <c r="F25" s="2"/>
      <c r="G25" s="2"/>
      <c r="H25" s="2"/>
      <c r="I25" s="2"/>
      <c r="J25" s="2"/>
      <c r="K25" s="2"/>
      <c r="L25" s="2"/>
      <c r="M25" s="2"/>
      <c r="N25" s="2"/>
      <c r="O25" s="2"/>
    </row>
  </sheetData>
  <dataValidations count="1">
    <dataValidation type="list" allowBlank="1" showInputMessage="1" showErrorMessage="1" sqref="C7:C22" xr:uid="{56EE24C1-F3DA-4F17-95C7-FC50A8417FAE}">
      <formula1>"Bank transfer, Cheque, Cash"</formula1>
    </dataValidation>
  </dataValidations>
  <pageMargins left="0.70866141732283472" right="0.70866141732283472" top="0.74803149606299213" bottom="0.74803149606299213" header="0.31496062992125984" footer="0.31496062992125984"/>
  <pageSetup paperSize="9" scale="59" orientation="landscape"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33307-6A41-4793-AC26-AA7B5A9CD87B}">
  <sheetPr>
    <pageSetUpPr fitToPage="1"/>
  </sheetPr>
  <dimension ref="A1:P46"/>
  <sheetViews>
    <sheetView workbookViewId="0">
      <pane xSplit="1" ySplit="7" topLeftCell="B8" activePane="bottomRight" state="frozen"/>
      <selection activeCell="B5" sqref="B5"/>
      <selection pane="topRight" activeCell="B5" sqref="B5"/>
      <selection pane="bottomLeft" activeCell="B5" sqref="B5"/>
      <selection pane="bottomRight" activeCell="C9" sqref="C9"/>
    </sheetView>
  </sheetViews>
  <sheetFormatPr defaultColWidth="9" defaultRowHeight="21.5" x14ac:dyDescent="0.9"/>
  <cols>
    <col min="1" max="1" width="16.5" style="1" bestFit="1" customWidth="1"/>
    <col min="2" max="2" width="24.1640625" style="1" bestFit="1" customWidth="1"/>
    <col min="3" max="3" width="13.75" style="1" bestFit="1" customWidth="1"/>
    <col min="4" max="4" width="29.75" style="1" bestFit="1" customWidth="1"/>
    <col min="5" max="5" width="10" style="1" customWidth="1"/>
    <col min="6" max="7" width="14.5" style="1" customWidth="1"/>
    <col min="8" max="8" width="13" style="1" customWidth="1"/>
    <col min="9" max="9" width="12.83203125" style="1" customWidth="1"/>
    <col min="10" max="10" width="9.75" style="1" bestFit="1" customWidth="1"/>
    <col min="11" max="11" width="12.33203125" style="1" customWidth="1"/>
    <col min="12" max="12" width="20.75" style="1" customWidth="1"/>
    <col min="13" max="13" width="13.08203125" style="1" customWidth="1"/>
    <col min="14" max="14" width="12.75" style="1" customWidth="1"/>
    <col min="15" max="15" width="15" style="1" customWidth="1"/>
    <col min="16" max="16" width="10.9140625" style="1" customWidth="1"/>
    <col min="17" max="16384" width="9" style="1"/>
  </cols>
  <sheetData>
    <row r="1" spans="1:16" x14ac:dyDescent="0.9">
      <c r="A1" s="45" t="s">
        <v>120</v>
      </c>
    </row>
    <row r="3" spans="1:16" x14ac:dyDescent="0.9">
      <c r="A3" s="45" t="s">
        <v>79</v>
      </c>
      <c r="B3" s="45" t="str">
        <f>'Income '!B3</f>
        <v>3rd Hawick Rainbows</v>
      </c>
      <c r="G3" s="45"/>
    </row>
    <row r="4" spans="1:16" x14ac:dyDescent="0.9">
      <c r="A4" s="45" t="s">
        <v>80</v>
      </c>
      <c r="B4" s="45" t="str">
        <f>'Income '!B4</f>
        <v>SCO49743</v>
      </c>
      <c r="G4" s="45"/>
    </row>
    <row r="5" spans="1:16" x14ac:dyDescent="0.9">
      <c r="A5" s="45" t="s">
        <v>81</v>
      </c>
      <c r="B5" s="62">
        <f>'Income '!B5</f>
        <v>46203</v>
      </c>
      <c r="G5" s="62"/>
    </row>
    <row r="6" spans="1:16" ht="43" x14ac:dyDescent="0.9">
      <c r="A6" s="49" t="s">
        <v>57</v>
      </c>
      <c r="B6" s="75" t="s">
        <v>92</v>
      </c>
      <c r="C6" s="75" t="s">
        <v>74</v>
      </c>
      <c r="D6" s="75" t="s">
        <v>82</v>
      </c>
      <c r="E6" s="74" t="s">
        <v>86</v>
      </c>
      <c r="F6" s="74" t="s">
        <v>78</v>
      </c>
      <c r="G6" s="74" t="s">
        <v>158</v>
      </c>
      <c r="H6" s="74" t="s">
        <v>5</v>
      </c>
      <c r="I6" s="74" t="s">
        <v>6</v>
      </c>
      <c r="J6" s="74" t="s">
        <v>9</v>
      </c>
      <c r="K6" s="74" t="s">
        <v>10</v>
      </c>
      <c r="L6" s="74" t="s">
        <v>87</v>
      </c>
      <c r="M6" s="74" t="s">
        <v>88</v>
      </c>
      <c r="N6" s="74" t="s">
        <v>89</v>
      </c>
      <c r="O6" s="74" t="s">
        <v>94</v>
      </c>
      <c r="P6" s="49" t="s">
        <v>77</v>
      </c>
    </row>
    <row r="7" spans="1:16" x14ac:dyDescent="0.9">
      <c r="A7" s="49" t="s">
        <v>77</v>
      </c>
      <c r="B7" s="56"/>
      <c r="C7" s="56"/>
      <c r="D7" s="56"/>
      <c r="E7" s="50">
        <f>SUM(E8:E277)</f>
        <v>909.49000000000012</v>
      </c>
      <c r="F7" s="53">
        <f>SUM(F8:F198)</f>
        <v>1404</v>
      </c>
      <c r="G7" s="53">
        <f>SUM(G8:G198)</f>
        <v>31</v>
      </c>
      <c r="H7" s="53">
        <f>SUM(H8:H198)</f>
        <v>0</v>
      </c>
      <c r="I7" s="53">
        <f>SUM(I8:I198)</f>
        <v>0</v>
      </c>
      <c r="J7" s="53">
        <f>SUM(J8:J36)</f>
        <v>1471.25</v>
      </c>
      <c r="K7" s="53">
        <f>SUM(K8:K198)</f>
        <v>0</v>
      </c>
      <c r="L7" s="53">
        <f>SUM(L8:L198)</f>
        <v>0</v>
      </c>
      <c r="M7" s="53">
        <f>SUM(M8:M198)</f>
        <v>0</v>
      </c>
      <c r="N7" s="53">
        <f>SUM(N8:N198)</f>
        <v>272.7</v>
      </c>
      <c r="O7" s="53">
        <f>SUM(O8:O198)</f>
        <v>0</v>
      </c>
      <c r="P7" s="53">
        <f>SUM(E7:O7)</f>
        <v>4088.44</v>
      </c>
    </row>
    <row r="8" spans="1:16" x14ac:dyDescent="0.9">
      <c r="A8" s="61"/>
      <c r="B8" s="51"/>
      <c r="C8" s="51"/>
      <c r="D8" s="51"/>
      <c r="E8" s="52"/>
      <c r="F8" s="52"/>
      <c r="G8" s="52"/>
      <c r="H8" s="52"/>
      <c r="I8" s="52"/>
      <c r="J8" s="52"/>
      <c r="K8" s="52"/>
      <c r="L8" s="52"/>
      <c r="M8" s="52"/>
      <c r="N8" s="52"/>
      <c r="O8" s="52"/>
      <c r="P8" s="53"/>
    </row>
    <row r="9" spans="1:16" x14ac:dyDescent="0.9">
      <c r="A9" s="61">
        <v>45888</v>
      </c>
      <c r="B9" s="51" t="s">
        <v>155</v>
      </c>
      <c r="C9" s="51" t="s">
        <v>130</v>
      </c>
      <c r="D9" s="51" t="s">
        <v>156</v>
      </c>
      <c r="E9" s="52">
        <v>169.99</v>
      </c>
      <c r="F9" s="52"/>
      <c r="G9" s="52"/>
      <c r="H9" s="52"/>
      <c r="I9" s="52"/>
      <c r="J9" s="52"/>
      <c r="K9" s="52"/>
      <c r="L9" s="52"/>
      <c r="M9" s="52"/>
      <c r="N9" s="52"/>
      <c r="O9" s="52"/>
      <c r="P9" s="53">
        <f t="shared" ref="P9:P37" si="0">SUM(E9:O9)</f>
        <v>169.99</v>
      </c>
    </row>
    <row r="10" spans="1:16" x14ac:dyDescent="0.9">
      <c r="A10" s="61">
        <v>46048</v>
      </c>
      <c r="B10" s="51" t="s">
        <v>157</v>
      </c>
      <c r="C10" s="51" t="s">
        <v>127</v>
      </c>
      <c r="D10" s="51" t="s">
        <v>158</v>
      </c>
      <c r="E10" s="52"/>
      <c r="F10" s="52"/>
      <c r="G10" s="52">
        <v>4.25</v>
      </c>
      <c r="H10" s="52"/>
      <c r="I10" s="52"/>
      <c r="J10" s="52"/>
      <c r="K10" s="52"/>
      <c r="L10" s="52"/>
      <c r="M10" s="52"/>
      <c r="N10" s="52"/>
      <c r="O10" s="52"/>
      <c r="P10" s="53">
        <f t="shared" si="0"/>
        <v>4.25</v>
      </c>
    </row>
    <row r="11" spans="1:16" x14ac:dyDescent="0.9">
      <c r="A11" s="61">
        <v>46077</v>
      </c>
      <c r="B11" s="51" t="s">
        <v>157</v>
      </c>
      <c r="C11" s="51" t="s">
        <v>127</v>
      </c>
      <c r="D11" s="51" t="s">
        <v>158</v>
      </c>
      <c r="E11" s="52"/>
      <c r="F11" s="52"/>
      <c r="G11" s="52">
        <v>4.25</v>
      </c>
      <c r="H11" s="52"/>
      <c r="I11" s="52"/>
      <c r="J11" s="52"/>
      <c r="K11" s="52"/>
      <c r="L11" s="52"/>
      <c r="M11" s="52"/>
      <c r="N11" s="52"/>
      <c r="O11" s="52"/>
      <c r="P11" s="53">
        <f t="shared" si="0"/>
        <v>4.25</v>
      </c>
    </row>
    <row r="12" spans="1:16" x14ac:dyDescent="0.9">
      <c r="A12" s="61">
        <v>46098</v>
      </c>
      <c r="B12" s="51" t="s">
        <v>188</v>
      </c>
      <c r="C12" s="51" t="s">
        <v>130</v>
      </c>
      <c r="D12" s="51" t="s">
        <v>189</v>
      </c>
      <c r="E12" s="52">
        <v>30</v>
      </c>
      <c r="F12" s="52"/>
      <c r="G12" s="52"/>
      <c r="H12" s="52"/>
      <c r="I12" s="52"/>
      <c r="J12" s="52"/>
      <c r="K12" s="52"/>
      <c r="L12" s="52"/>
      <c r="M12" s="52"/>
      <c r="N12" s="52"/>
      <c r="O12" s="52"/>
      <c r="P12" s="53">
        <v>30</v>
      </c>
    </row>
    <row r="13" spans="1:16" x14ac:dyDescent="0.9">
      <c r="A13" s="61">
        <v>46098</v>
      </c>
      <c r="B13" s="51" t="s">
        <v>129</v>
      </c>
      <c r="C13" s="51" t="s">
        <v>130</v>
      </c>
      <c r="D13" s="51" t="s">
        <v>159</v>
      </c>
      <c r="E13" s="52"/>
      <c r="F13" s="52"/>
      <c r="G13" s="52"/>
      <c r="H13" s="52"/>
      <c r="I13" s="52"/>
      <c r="J13" s="52">
        <v>220</v>
      </c>
      <c r="K13" s="52"/>
      <c r="L13" s="52"/>
      <c r="M13" s="52"/>
      <c r="N13" s="52"/>
      <c r="O13" s="52"/>
      <c r="P13" s="53">
        <f t="shared" si="0"/>
        <v>220</v>
      </c>
    </row>
    <row r="14" spans="1:16" x14ac:dyDescent="0.9">
      <c r="A14" s="61">
        <v>46098</v>
      </c>
      <c r="B14" s="51" t="s">
        <v>160</v>
      </c>
      <c r="C14" s="51" t="s">
        <v>130</v>
      </c>
      <c r="D14" s="51" t="s">
        <v>161</v>
      </c>
      <c r="E14" s="52">
        <v>38.619999999999997</v>
      </c>
      <c r="F14" s="52"/>
      <c r="G14" s="52"/>
      <c r="H14" s="52"/>
      <c r="I14" s="52"/>
      <c r="J14" s="52"/>
      <c r="K14" s="52"/>
      <c r="L14" s="52"/>
      <c r="M14" s="52"/>
      <c r="N14" s="52"/>
      <c r="O14" s="52"/>
      <c r="P14" s="53">
        <f t="shared" si="0"/>
        <v>38.619999999999997</v>
      </c>
    </row>
    <row r="15" spans="1:16" x14ac:dyDescent="0.9">
      <c r="A15" s="61">
        <v>46098</v>
      </c>
      <c r="B15" s="51" t="s">
        <v>163</v>
      </c>
      <c r="C15" s="51" t="s">
        <v>130</v>
      </c>
      <c r="D15" s="51" t="s">
        <v>162</v>
      </c>
      <c r="E15" s="52">
        <v>8.33</v>
      </c>
      <c r="F15" s="52"/>
      <c r="G15" s="52"/>
      <c r="H15" s="52"/>
      <c r="I15" s="52"/>
      <c r="J15" s="52"/>
      <c r="K15" s="52"/>
      <c r="L15" s="52"/>
      <c r="M15" s="52"/>
      <c r="N15" s="52"/>
      <c r="O15" s="52"/>
      <c r="P15" s="53">
        <f t="shared" si="0"/>
        <v>8.33</v>
      </c>
    </row>
    <row r="16" spans="1:16" x14ac:dyDescent="0.9">
      <c r="A16" s="61">
        <v>46098</v>
      </c>
      <c r="B16" s="51" t="s">
        <v>138</v>
      </c>
      <c r="C16" s="51" t="s">
        <v>130</v>
      </c>
      <c r="D16" s="51" t="s">
        <v>164</v>
      </c>
      <c r="E16" s="52">
        <v>11.57</v>
      </c>
      <c r="F16" s="52"/>
      <c r="G16" s="52"/>
      <c r="H16" s="52"/>
      <c r="I16" s="52"/>
      <c r="J16" s="52"/>
      <c r="K16" s="52"/>
      <c r="L16" s="52"/>
      <c r="M16" s="52"/>
      <c r="N16" s="52"/>
      <c r="O16" s="52"/>
      <c r="P16" s="53">
        <f t="shared" si="0"/>
        <v>11.57</v>
      </c>
    </row>
    <row r="17" spans="1:16" x14ac:dyDescent="0.9">
      <c r="A17" s="61">
        <v>46098</v>
      </c>
      <c r="B17" s="51" t="s">
        <v>141</v>
      </c>
      <c r="C17" s="51" t="s">
        <v>130</v>
      </c>
      <c r="D17" s="51" t="s">
        <v>148</v>
      </c>
      <c r="E17" s="52">
        <v>15.18</v>
      </c>
      <c r="F17" s="52"/>
      <c r="G17" s="52"/>
      <c r="H17" s="52"/>
      <c r="I17" s="52"/>
      <c r="J17" s="52"/>
      <c r="K17" s="52"/>
      <c r="L17" s="52"/>
      <c r="M17" s="52"/>
      <c r="N17" s="52"/>
      <c r="O17" s="52"/>
      <c r="P17" s="53">
        <f t="shared" si="0"/>
        <v>15.18</v>
      </c>
    </row>
    <row r="18" spans="1:16" x14ac:dyDescent="0.9">
      <c r="A18" s="61">
        <v>46098</v>
      </c>
      <c r="B18" s="51" t="s">
        <v>137</v>
      </c>
      <c r="C18" s="51" t="s">
        <v>130</v>
      </c>
      <c r="D18" s="51" t="s">
        <v>161</v>
      </c>
      <c r="E18" s="52">
        <v>3.03</v>
      </c>
      <c r="F18" s="52"/>
      <c r="G18" s="52"/>
      <c r="H18" s="52"/>
      <c r="I18" s="52"/>
      <c r="J18" s="52"/>
      <c r="K18" s="52"/>
      <c r="L18" s="52"/>
      <c r="M18" s="52"/>
      <c r="N18" s="52"/>
      <c r="O18" s="52"/>
      <c r="P18" s="53">
        <f t="shared" si="0"/>
        <v>3.03</v>
      </c>
    </row>
    <row r="19" spans="1:16" x14ac:dyDescent="0.9">
      <c r="A19" s="61">
        <v>46098</v>
      </c>
      <c r="B19" s="51" t="s">
        <v>139</v>
      </c>
      <c r="C19" s="51" t="s">
        <v>130</v>
      </c>
      <c r="D19" s="51" t="s">
        <v>165</v>
      </c>
      <c r="E19" s="52"/>
      <c r="F19" s="52"/>
      <c r="G19" s="52"/>
      <c r="H19" s="52"/>
      <c r="I19" s="52"/>
      <c r="J19" s="52">
        <v>375</v>
      </c>
      <c r="K19" s="52"/>
      <c r="L19" s="52"/>
      <c r="M19" s="52"/>
      <c r="N19" s="52"/>
      <c r="O19" s="52"/>
      <c r="P19" s="53">
        <f t="shared" si="0"/>
        <v>375</v>
      </c>
    </row>
    <row r="20" spans="1:16" x14ac:dyDescent="0.9">
      <c r="A20" s="61">
        <v>46098</v>
      </c>
      <c r="B20" s="51" t="s">
        <v>137</v>
      </c>
      <c r="C20" s="51" t="s">
        <v>130</v>
      </c>
      <c r="D20" s="51" t="s">
        <v>161</v>
      </c>
      <c r="E20" s="52">
        <v>19.72</v>
      </c>
      <c r="F20" s="52"/>
      <c r="G20" s="52"/>
      <c r="H20" s="52"/>
      <c r="I20" s="52"/>
      <c r="J20" s="52"/>
      <c r="K20" s="52"/>
      <c r="L20" s="52"/>
      <c r="M20" s="52"/>
      <c r="N20" s="52"/>
      <c r="O20" s="52"/>
      <c r="P20" s="53">
        <f t="shared" si="0"/>
        <v>19.72</v>
      </c>
    </row>
    <row r="21" spans="1:16" x14ac:dyDescent="0.9">
      <c r="A21" s="61">
        <v>46098</v>
      </c>
      <c r="B21" s="51" t="s">
        <v>166</v>
      </c>
      <c r="C21" s="51" t="s">
        <v>130</v>
      </c>
      <c r="D21" s="51" t="s">
        <v>167</v>
      </c>
      <c r="E21" s="52"/>
      <c r="F21" s="52"/>
      <c r="G21" s="52"/>
      <c r="H21" s="52"/>
      <c r="I21" s="52"/>
      <c r="J21" s="52"/>
      <c r="K21" s="52"/>
      <c r="L21" s="52"/>
      <c r="M21" s="52"/>
      <c r="N21" s="52">
        <v>23.5</v>
      </c>
      <c r="O21" s="52"/>
      <c r="P21" s="53">
        <f t="shared" si="0"/>
        <v>23.5</v>
      </c>
    </row>
    <row r="22" spans="1:16" x14ac:dyDescent="0.9">
      <c r="A22" s="61">
        <v>46105</v>
      </c>
      <c r="B22" s="51" t="s">
        <v>157</v>
      </c>
      <c r="C22" s="51" t="s">
        <v>127</v>
      </c>
      <c r="D22" s="51" t="s">
        <v>158</v>
      </c>
      <c r="E22" s="52"/>
      <c r="F22" s="52"/>
      <c r="G22" s="52">
        <v>4.25</v>
      </c>
      <c r="H22" s="52"/>
      <c r="I22" s="52"/>
      <c r="J22" s="52"/>
      <c r="K22" s="52"/>
      <c r="L22" s="52"/>
      <c r="M22" s="52"/>
      <c r="N22" s="52"/>
      <c r="O22" s="52"/>
      <c r="P22" s="53">
        <f t="shared" si="0"/>
        <v>4.25</v>
      </c>
    </row>
    <row r="23" spans="1:16" x14ac:dyDescent="0.9">
      <c r="A23" s="61">
        <v>46106</v>
      </c>
      <c r="B23" s="51" t="s">
        <v>168</v>
      </c>
      <c r="C23" s="51" t="s">
        <v>130</v>
      </c>
      <c r="D23" s="51" t="s">
        <v>140</v>
      </c>
      <c r="E23" s="52"/>
      <c r="F23" s="52">
        <v>1404</v>
      </c>
      <c r="G23" s="52"/>
      <c r="H23" s="52"/>
      <c r="I23" s="52"/>
      <c r="J23" s="52"/>
      <c r="K23" s="52"/>
      <c r="L23" s="52"/>
      <c r="M23" s="52"/>
      <c r="N23" s="52"/>
      <c r="O23" s="52"/>
      <c r="P23" s="53">
        <f t="shared" si="0"/>
        <v>1404</v>
      </c>
    </row>
    <row r="24" spans="1:16" x14ac:dyDescent="0.9">
      <c r="A24" s="61">
        <v>46139</v>
      </c>
      <c r="B24" s="51" t="s">
        <v>169</v>
      </c>
      <c r="C24" s="51" t="s">
        <v>127</v>
      </c>
      <c r="D24" s="51" t="s">
        <v>170</v>
      </c>
      <c r="E24" s="52"/>
      <c r="F24" s="52"/>
      <c r="G24" s="52"/>
      <c r="H24" s="52"/>
      <c r="I24" s="52"/>
      <c r="J24" s="52">
        <v>410.54</v>
      </c>
      <c r="K24" s="52"/>
      <c r="L24" s="52"/>
      <c r="M24" s="52"/>
      <c r="N24" s="52"/>
      <c r="O24" s="52"/>
      <c r="P24" s="53">
        <f t="shared" si="0"/>
        <v>410.54</v>
      </c>
    </row>
    <row r="25" spans="1:16" x14ac:dyDescent="0.9">
      <c r="A25" s="61">
        <v>46139</v>
      </c>
      <c r="B25" s="51" t="s">
        <v>143</v>
      </c>
      <c r="C25" s="51" t="s">
        <v>127</v>
      </c>
      <c r="D25" s="51" t="s">
        <v>171</v>
      </c>
      <c r="E25" s="52"/>
      <c r="F25" s="52"/>
      <c r="G25" s="52"/>
      <c r="H25" s="52"/>
      <c r="I25" s="52"/>
      <c r="J25" s="52"/>
      <c r="K25" s="52"/>
      <c r="L25" s="52"/>
      <c r="M25" s="52"/>
      <c r="N25" s="52">
        <v>190.25</v>
      </c>
      <c r="O25" s="52"/>
      <c r="P25" s="53">
        <v>190.25</v>
      </c>
    </row>
    <row r="26" spans="1:16" x14ac:dyDescent="0.9">
      <c r="A26" s="61">
        <v>46139</v>
      </c>
      <c r="B26" s="51" t="s">
        <v>157</v>
      </c>
      <c r="C26" s="51" t="s">
        <v>127</v>
      </c>
      <c r="D26" s="51" t="s">
        <v>158</v>
      </c>
      <c r="E26" s="52"/>
      <c r="F26" s="52"/>
      <c r="G26" s="52">
        <v>4.25</v>
      </c>
      <c r="H26" s="52"/>
      <c r="I26" s="52"/>
      <c r="J26" s="52"/>
      <c r="K26" s="52"/>
      <c r="L26" s="52"/>
      <c r="M26" s="52"/>
      <c r="N26" s="52"/>
      <c r="O26" s="52"/>
      <c r="P26" s="53">
        <f t="shared" si="0"/>
        <v>4.25</v>
      </c>
    </row>
    <row r="27" spans="1:16" x14ac:dyDescent="0.9">
      <c r="A27" s="61">
        <v>46164</v>
      </c>
      <c r="B27" s="51" t="s">
        <v>143</v>
      </c>
      <c r="C27" s="51" t="s">
        <v>127</v>
      </c>
      <c r="D27" s="51" t="s">
        <v>172</v>
      </c>
      <c r="E27" s="52"/>
      <c r="F27" s="52"/>
      <c r="G27" s="52"/>
      <c r="H27" s="52"/>
      <c r="I27" s="52"/>
      <c r="J27" s="52">
        <v>350</v>
      </c>
      <c r="K27" s="52"/>
      <c r="L27" s="52"/>
      <c r="M27" s="52"/>
      <c r="N27" s="52"/>
      <c r="O27" s="52"/>
      <c r="P27" s="53">
        <f t="shared" si="0"/>
        <v>350</v>
      </c>
    </row>
    <row r="28" spans="1:16" x14ac:dyDescent="0.9">
      <c r="A28" s="61">
        <v>46168</v>
      </c>
      <c r="B28" s="51" t="s">
        <v>157</v>
      </c>
      <c r="C28" s="51" t="s">
        <v>127</v>
      </c>
      <c r="D28" s="51" t="s">
        <v>158</v>
      </c>
      <c r="E28" s="52"/>
      <c r="F28" s="52"/>
      <c r="G28" s="52">
        <v>9.75</v>
      </c>
      <c r="H28" s="52"/>
      <c r="I28" s="52"/>
      <c r="J28" s="52"/>
      <c r="K28" s="52"/>
      <c r="L28" s="52"/>
      <c r="M28" s="52"/>
      <c r="N28" s="52"/>
      <c r="O28" s="52"/>
      <c r="P28" s="53">
        <f t="shared" si="0"/>
        <v>9.75</v>
      </c>
    </row>
    <row r="29" spans="1:16" x14ac:dyDescent="0.9">
      <c r="A29" s="61">
        <v>46174</v>
      </c>
      <c r="B29" s="51" t="s">
        <v>143</v>
      </c>
      <c r="C29" s="51" t="s">
        <v>127</v>
      </c>
      <c r="D29" s="51" t="s">
        <v>173</v>
      </c>
      <c r="E29" s="52">
        <v>150</v>
      </c>
      <c r="F29" s="52"/>
      <c r="G29" s="52"/>
      <c r="H29" s="52"/>
      <c r="I29" s="52"/>
      <c r="J29" s="52"/>
      <c r="K29" s="52"/>
      <c r="L29" s="52"/>
      <c r="M29" s="52"/>
      <c r="N29" s="52"/>
      <c r="O29" s="52"/>
      <c r="P29" s="53">
        <f t="shared" si="0"/>
        <v>150</v>
      </c>
    </row>
    <row r="30" spans="1:16" x14ac:dyDescent="0.9">
      <c r="A30" s="61">
        <v>46174</v>
      </c>
      <c r="B30" s="51" t="s">
        <v>143</v>
      </c>
      <c r="C30" s="51" t="s">
        <v>127</v>
      </c>
      <c r="D30" s="51" t="s">
        <v>174</v>
      </c>
      <c r="E30" s="52">
        <v>125.05</v>
      </c>
      <c r="F30" s="52"/>
      <c r="G30" s="52"/>
      <c r="H30" s="52"/>
      <c r="I30" s="52"/>
      <c r="J30" s="52"/>
      <c r="K30" s="52"/>
      <c r="L30" s="52"/>
      <c r="M30" s="52"/>
      <c r="N30" s="52"/>
      <c r="O30" s="52"/>
      <c r="P30" s="53">
        <f t="shared" si="0"/>
        <v>125.05</v>
      </c>
    </row>
    <row r="31" spans="1:16" x14ac:dyDescent="0.9">
      <c r="A31" s="61">
        <v>46174</v>
      </c>
      <c r="B31" s="51" t="s">
        <v>143</v>
      </c>
      <c r="C31" s="51" t="s">
        <v>127</v>
      </c>
      <c r="D31" s="51" t="s">
        <v>175</v>
      </c>
      <c r="E31" s="52"/>
      <c r="F31" s="52"/>
      <c r="G31" s="52"/>
      <c r="H31" s="52"/>
      <c r="I31" s="52"/>
      <c r="J31" s="52">
        <v>115.71</v>
      </c>
      <c r="K31" s="51"/>
      <c r="L31" s="52"/>
      <c r="M31" s="52"/>
      <c r="N31" s="52"/>
      <c r="O31" s="52"/>
      <c r="P31" s="53">
        <f t="shared" si="0"/>
        <v>115.71</v>
      </c>
    </row>
    <row r="32" spans="1:16" x14ac:dyDescent="0.9">
      <c r="A32" s="61">
        <v>46174</v>
      </c>
      <c r="B32" s="51" t="s">
        <v>143</v>
      </c>
      <c r="C32" s="51" t="s">
        <v>127</v>
      </c>
      <c r="D32" s="51" t="s">
        <v>134</v>
      </c>
      <c r="E32" s="52"/>
      <c r="F32" s="52"/>
      <c r="G32" s="52"/>
      <c r="H32" s="52"/>
      <c r="I32" s="52"/>
      <c r="J32" s="52"/>
      <c r="K32" s="52"/>
      <c r="L32" s="52"/>
      <c r="M32" s="52"/>
      <c r="N32" s="52">
        <v>33.99</v>
      </c>
      <c r="O32" s="52"/>
      <c r="P32" s="53">
        <f t="shared" si="0"/>
        <v>33.99</v>
      </c>
    </row>
    <row r="33" spans="1:16" x14ac:dyDescent="0.9">
      <c r="A33" s="61">
        <v>46174</v>
      </c>
      <c r="B33" s="51" t="s">
        <v>143</v>
      </c>
      <c r="C33" s="51" t="s">
        <v>127</v>
      </c>
      <c r="D33" s="51" t="s">
        <v>176</v>
      </c>
      <c r="E33" s="52">
        <v>33.659999999999997</v>
      </c>
      <c r="F33" s="52"/>
      <c r="G33" s="52"/>
      <c r="H33" s="52"/>
      <c r="I33" s="52"/>
      <c r="J33" s="52"/>
      <c r="K33" s="52"/>
      <c r="L33" s="52"/>
      <c r="M33" s="52"/>
      <c r="N33" s="52"/>
      <c r="O33" s="52"/>
      <c r="P33" s="53">
        <f t="shared" si="0"/>
        <v>33.659999999999997</v>
      </c>
    </row>
    <row r="34" spans="1:16" x14ac:dyDescent="0.9">
      <c r="A34" s="61">
        <v>46174</v>
      </c>
      <c r="B34" s="51" t="s">
        <v>143</v>
      </c>
      <c r="C34" s="51" t="s">
        <v>127</v>
      </c>
      <c r="D34" s="51" t="s">
        <v>177</v>
      </c>
      <c r="E34" s="52">
        <v>41.5</v>
      </c>
      <c r="F34" s="52"/>
      <c r="G34" s="52"/>
      <c r="H34" s="52"/>
      <c r="I34" s="52"/>
      <c r="J34" s="52"/>
      <c r="K34" s="52"/>
      <c r="L34" s="52"/>
      <c r="M34" s="52"/>
      <c r="N34" s="52"/>
      <c r="O34" s="52"/>
      <c r="P34" s="53">
        <f t="shared" si="0"/>
        <v>41.5</v>
      </c>
    </row>
    <row r="35" spans="1:16" x14ac:dyDescent="0.9">
      <c r="A35" s="61">
        <v>46174</v>
      </c>
      <c r="B35" s="51" t="s">
        <v>143</v>
      </c>
      <c r="C35" s="51" t="s">
        <v>127</v>
      </c>
      <c r="D35" s="51" t="s">
        <v>178</v>
      </c>
      <c r="E35" s="52">
        <v>7.96</v>
      </c>
      <c r="F35" s="52"/>
      <c r="G35" s="52"/>
      <c r="H35" s="52"/>
      <c r="I35" s="52"/>
      <c r="J35" s="52"/>
      <c r="K35" s="52"/>
      <c r="L35" s="52"/>
      <c r="M35" s="52"/>
      <c r="N35" s="52"/>
      <c r="O35" s="52"/>
      <c r="P35" s="53">
        <f t="shared" si="0"/>
        <v>7.96</v>
      </c>
    </row>
    <row r="36" spans="1:16" x14ac:dyDescent="0.9">
      <c r="A36" s="61">
        <v>46174</v>
      </c>
      <c r="B36" s="51" t="s">
        <v>143</v>
      </c>
      <c r="C36" s="51" t="s">
        <v>127</v>
      </c>
      <c r="D36" s="51" t="s">
        <v>179</v>
      </c>
      <c r="E36" s="52">
        <v>38.64</v>
      </c>
      <c r="F36" s="52"/>
      <c r="G36" s="52"/>
      <c r="H36" s="52"/>
      <c r="I36" s="52"/>
      <c r="J36" s="52"/>
      <c r="K36" s="52"/>
      <c r="L36" s="52"/>
      <c r="M36" s="52"/>
      <c r="N36" s="52"/>
      <c r="O36" s="52"/>
      <c r="P36" s="53">
        <f t="shared" si="0"/>
        <v>38.64</v>
      </c>
    </row>
    <row r="37" spans="1:16" x14ac:dyDescent="0.9">
      <c r="A37" s="61">
        <v>46174</v>
      </c>
      <c r="B37" s="51" t="s">
        <v>143</v>
      </c>
      <c r="C37" s="51" t="s">
        <v>127</v>
      </c>
      <c r="D37" s="51" t="s">
        <v>180</v>
      </c>
      <c r="E37" s="52">
        <v>20.22</v>
      </c>
      <c r="F37" s="52"/>
      <c r="G37" s="52"/>
      <c r="H37" s="52"/>
      <c r="I37" s="52"/>
      <c r="J37" s="52"/>
      <c r="K37" s="52"/>
      <c r="L37" s="52"/>
      <c r="M37" s="52"/>
      <c r="N37" s="52"/>
      <c r="O37" s="52"/>
      <c r="P37" s="53">
        <f t="shared" si="0"/>
        <v>20.22</v>
      </c>
    </row>
    <row r="38" spans="1:16" x14ac:dyDescent="0.9">
      <c r="A38" s="61">
        <v>46174</v>
      </c>
      <c r="B38" s="51" t="s">
        <v>143</v>
      </c>
      <c r="C38" s="51" t="s">
        <v>127</v>
      </c>
      <c r="D38" s="51" t="s">
        <v>181</v>
      </c>
      <c r="E38" s="52">
        <v>7.95</v>
      </c>
      <c r="F38" s="52"/>
      <c r="G38" s="52"/>
      <c r="H38" s="52"/>
      <c r="I38" s="52"/>
      <c r="J38" s="52"/>
      <c r="K38" s="52"/>
      <c r="L38" s="52"/>
      <c r="M38" s="52"/>
      <c r="N38" s="52"/>
      <c r="O38" s="52"/>
      <c r="P38" s="53">
        <f t="shared" ref="P38:P43" si="1">SUM(E38:O38)</f>
        <v>7.95</v>
      </c>
    </row>
    <row r="39" spans="1:16" x14ac:dyDescent="0.9">
      <c r="A39" s="61">
        <v>46174</v>
      </c>
      <c r="B39" s="51" t="s">
        <v>143</v>
      </c>
      <c r="C39" s="51" t="s">
        <v>127</v>
      </c>
      <c r="D39" s="51" t="s">
        <v>182</v>
      </c>
      <c r="E39" s="52">
        <v>70.63</v>
      </c>
      <c r="F39" s="51"/>
      <c r="G39" s="51"/>
      <c r="H39" s="51"/>
      <c r="I39" s="51"/>
      <c r="J39" s="51"/>
      <c r="K39" s="51"/>
      <c r="L39" s="51"/>
      <c r="M39" s="51"/>
      <c r="N39" s="51"/>
      <c r="O39" s="51"/>
      <c r="P39" s="52">
        <f t="shared" si="1"/>
        <v>70.63</v>
      </c>
    </row>
    <row r="40" spans="1:16" x14ac:dyDescent="0.9">
      <c r="A40" s="61">
        <v>46174</v>
      </c>
      <c r="B40" s="51" t="s">
        <v>143</v>
      </c>
      <c r="C40" s="51" t="s">
        <v>127</v>
      </c>
      <c r="D40" s="51" t="s">
        <v>183</v>
      </c>
      <c r="E40" s="51"/>
      <c r="F40" s="51"/>
      <c r="G40" s="51"/>
      <c r="H40" s="51"/>
      <c r="I40" s="51"/>
      <c r="J40" s="51"/>
      <c r="K40" s="51"/>
      <c r="L40" s="51"/>
      <c r="M40" s="51"/>
      <c r="N40" s="51">
        <v>24.96</v>
      </c>
      <c r="O40" s="51"/>
      <c r="P40" s="52">
        <f t="shared" si="1"/>
        <v>24.96</v>
      </c>
    </row>
    <row r="41" spans="1:16" x14ac:dyDescent="0.9">
      <c r="A41" s="61">
        <v>46174</v>
      </c>
      <c r="B41" s="51" t="s">
        <v>143</v>
      </c>
      <c r="C41" s="51" t="s">
        <v>127</v>
      </c>
      <c r="D41" s="51" t="s">
        <v>184</v>
      </c>
      <c r="E41" s="52">
        <v>23.97</v>
      </c>
      <c r="F41" s="51"/>
      <c r="G41" s="51"/>
      <c r="H41" s="51"/>
      <c r="I41" s="51"/>
      <c r="J41" s="51"/>
      <c r="K41" s="51"/>
      <c r="L41" s="51"/>
      <c r="M41" s="51"/>
      <c r="N41" s="51"/>
      <c r="O41" s="51"/>
      <c r="P41" s="52">
        <f t="shared" si="1"/>
        <v>23.97</v>
      </c>
    </row>
    <row r="42" spans="1:16" x14ac:dyDescent="0.9">
      <c r="A42" s="61">
        <v>46174</v>
      </c>
      <c r="B42" s="51" t="s">
        <v>143</v>
      </c>
      <c r="C42" s="51" t="s">
        <v>127</v>
      </c>
      <c r="D42" s="51" t="s">
        <v>185</v>
      </c>
      <c r="E42" s="52">
        <v>14.99</v>
      </c>
      <c r="F42" s="51"/>
      <c r="G42" s="51"/>
      <c r="H42" s="51"/>
      <c r="I42" s="51"/>
      <c r="J42" s="51"/>
      <c r="K42" s="51"/>
      <c r="L42" s="51"/>
      <c r="M42" s="51"/>
      <c r="N42" s="51"/>
      <c r="O42" s="51"/>
      <c r="P42" s="52">
        <f t="shared" si="1"/>
        <v>14.99</v>
      </c>
    </row>
    <row r="43" spans="1:16" x14ac:dyDescent="0.9">
      <c r="A43" s="61">
        <v>46174</v>
      </c>
      <c r="B43" s="51" t="s">
        <v>143</v>
      </c>
      <c r="C43" s="51" t="s">
        <v>127</v>
      </c>
      <c r="D43" s="51" t="s">
        <v>186</v>
      </c>
      <c r="E43" s="52">
        <v>19.98</v>
      </c>
      <c r="F43" s="51"/>
      <c r="G43" s="51"/>
      <c r="H43" s="51"/>
      <c r="I43" s="51"/>
      <c r="J43" s="51"/>
      <c r="K43" s="51"/>
      <c r="L43" s="51"/>
      <c r="M43" s="51"/>
      <c r="N43" s="51"/>
      <c r="O43" s="51"/>
      <c r="P43" s="52">
        <f t="shared" si="1"/>
        <v>19.98</v>
      </c>
    </row>
    <row r="44" spans="1:16" x14ac:dyDescent="0.9">
      <c r="A44" s="61">
        <v>46174</v>
      </c>
      <c r="B44" s="51" t="s">
        <v>143</v>
      </c>
      <c r="C44" s="51" t="s">
        <v>127</v>
      </c>
      <c r="D44" s="51" t="s">
        <v>187</v>
      </c>
      <c r="E44" s="52">
        <v>58.5</v>
      </c>
      <c r="F44" s="51"/>
      <c r="G44" s="51"/>
      <c r="H44" s="51"/>
      <c r="I44" s="51"/>
      <c r="J44" s="51"/>
      <c r="K44" s="51"/>
      <c r="L44" s="51"/>
      <c r="M44" s="51"/>
      <c r="N44" s="51"/>
      <c r="O44" s="51"/>
      <c r="P44" s="52">
        <f t="shared" ref="P44" si="2">SUM(E44:O44)</f>
        <v>58.5</v>
      </c>
    </row>
    <row r="45" spans="1:16" x14ac:dyDescent="0.9">
      <c r="A45" s="61">
        <v>46196</v>
      </c>
      <c r="B45" s="51" t="s">
        <v>157</v>
      </c>
      <c r="C45" s="51" t="s">
        <v>127</v>
      </c>
      <c r="D45" s="51" t="s">
        <v>158</v>
      </c>
      <c r="E45" s="51"/>
      <c r="F45" s="51"/>
      <c r="G45" s="52">
        <v>4.25</v>
      </c>
      <c r="H45" s="51"/>
      <c r="I45" s="51"/>
      <c r="J45" s="51"/>
      <c r="K45" s="51"/>
      <c r="L45" s="51"/>
      <c r="M45" s="51"/>
      <c r="N45" s="51"/>
      <c r="O45" s="51"/>
      <c r="P45" s="52">
        <f>SUM(E45:O45)</f>
        <v>4.25</v>
      </c>
    </row>
    <row r="46" spans="1:16" x14ac:dyDescent="0.9">
      <c r="P46" s="2"/>
    </row>
  </sheetData>
  <dataValidations count="2">
    <dataValidation type="list" allowBlank="1" showInputMessage="1" showErrorMessage="1" sqref="C7" xr:uid="{905B3A81-1962-440D-81F6-8C05E12DA1FC}">
      <formula1>"Bank transfer, Cheque, Cash"</formula1>
    </dataValidation>
    <dataValidation type="list" allowBlank="1" showInputMessage="1" showErrorMessage="1" sqref="C8:C45" xr:uid="{2D73E331-A28E-46EF-8712-0BF6B869D892}">
      <formula1>"Bank transfer, Cheque, Cash, Debit card"</formula1>
    </dataValidation>
  </dataValidations>
  <pageMargins left="0.70866141732283472" right="0.70866141732283472" top="0.74803149606299213" bottom="0.74803149606299213" header="0.31496062992125984" footer="0.31496062992125984"/>
  <pageSetup paperSize="9" scale="48" orientation="landscape"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0"/>
  <sheetViews>
    <sheetView topLeftCell="A28" workbookViewId="0">
      <selection activeCell="F14" sqref="F14"/>
    </sheetView>
  </sheetViews>
  <sheetFormatPr defaultColWidth="10.33203125" defaultRowHeight="21.5" x14ac:dyDescent="0.35"/>
  <cols>
    <col min="1" max="1" width="35.58203125" style="4" customWidth="1"/>
    <col min="2" max="2" width="15.75" style="4" customWidth="1"/>
    <col min="3" max="3" width="5.58203125" style="4" customWidth="1"/>
    <col min="4" max="16384" width="10.33203125" style="4"/>
  </cols>
  <sheetData>
    <row r="1" spans="1:4" ht="15.75" customHeight="1" x14ac:dyDescent="0.35">
      <c r="A1" s="3" t="s">
        <v>0</v>
      </c>
      <c r="B1" s="76"/>
      <c r="C1" s="3"/>
      <c r="D1" s="3"/>
    </row>
    <row r="2" spans="1:4" ht="15.75" customHeight="1" x14ac:dyDescent="0.35">
      <c r="A2" s="3"/>
      <c r="B2" s="76"/>
      <c r="C2" s="3"/>
      <c r="D2" s="3"/>
    </row>
    <row r="3" spans="1:4" x14ac:dyDescent="0.35">
      <c r="A3" s="3" t="s">
        <v>1</v>
      </c>
      <c r="B3" s="79">
        <f>'Income '!B5</f>
        <v>46203</v>
      </c>
      <c r="C3" s="5"/>
      <c r="D3" s="3"/>
    </row>
    <row r="4" spans="1:4" x14ac:dyDescent="0.35">
      <c r="A4" s="6" t="s">
        <v>59</v>
      </c>
      <c r="B4" s="80" t="str">
        <f>'Income '!B3</f>
        <v>3rd Hawick Rainbows</v>
      </c>
      <c r="C4" s="7"/>
      <c r="D4" s="7"/>
    </row>
    <row r="5" spans="1:4" x14ac:dyDescent="0.35">
      <c r="A5" s="7" t="s">
        <v>60</v>
      </c>
      <c r="B5" s="7" t="str">
        <f>'Income '!B4</f>
        <v>SCO49743</v>
      </c>
      <c r="C5" s="7"/>
      <c r="D5" s="7"/>
    </row>
    <row r="6" spans="1:4" ht="13.5" customHeight="1" x14ac:dyDescent="0.35"/>
    <row r="7" spans="1:4" s="7" customFormat="1" ht="17.25" customHeight="1" x14ac:dyDescent="0.35">
      <c r="B7" s="8">
        <v>2026</v>
      </c>
      <c r="C7" s="8"/>
      <c r="D7" s="7">
        <v>2025</v>
      </c>
    </row>
    <row r="8" spans="1:4" x14ac:dyDescent="0.35">
      <c r="A8" s="7" t="s">
        <v>2</v>
      </c>
    </row>
    <row r="9" spans="1:4" ht="24.75" customHeight="1" x14ac:dyDescent="0.35">
      <c r="A9" s="9" t="s">
        <v>3</v>
      </c>
      <c r="B9" s="41">
        <f>'Income '!E7</f>
        <v>2180</v>
      </c>
      <c r="C9" s="10"/>
      <c r="D9" s="86">
        <v>1995</v>
      </c>
    </row>
    <row r="10" spans="1:4" ht="24.75" customHeight="1" x14ac:dyDescent="0.35">
      <c r="A10" s="9" t="s">
        <v>4</v>
      </c>
      <c r="B10" s="40">
        <f>'Income '!K7</f>
        <v>300</v>
      </c>
      <c r="C10" s="10"/>
      <c r="D10" s="40">
        <v>160</v>
      </c>
    </row>
    <row r="11" spans="1:4" ht="24.75" customHeight="1" x14ac:dyDescent="0.35">
      <c r="A11" s="9" t="s">
        <v>5</v>
      </c>
      <c r="B11" s="40">
        <f>'Income '!I7</f>
        <v>0</v>
      </c>
      <c r="C11" s="10"/>
      <c r="D11" s="40">
        <v>0</v>
      </c>
    </row>
    <row r="12" spans="1:4" ht="24.75" customHeight="1" x14ac:dyDescent="0.35">
      <c r="A12" s="9" t="s">
        <v>6</v>
      </c>
      <c r="B12" s="42">
        <f>'Income '!H7</f>
        <v>0</v>
      </c>
      <c r="C12" s="10"/>
      <c r="D12" s="42">
        <f>'Income '!J7</f>
        <v>0</v>
      </c>
    </row>
    <row r="13" spans="1:4" ht="24.75" customHeight="1" x14ac:dyDescent="0.35">
      <c r="A13" s="9" t="s">
        <v>7</v>
      </c>
      <c r="B13" s="40">
        <f>'Income '!J7</f>
        <v>0</v>
      </c>
      <c r="C13" s="10"/>
      <c r="D13" s="40">
        <f>'Income '!L7</f>
        <v>0</v>
      </c>
    </row>
    <row r="14" spans="1:4" ht="24.75" customHeight="1" x14ac:dyDescent="0.35">
      <c r="A14" s="9" t="s">
        <v>8</v>
      </c>
      <c r="B14" s="42">
        <f>'Income '!L7</f>
        <v>0</v>
      </c>
      <c r="C14" s="10"/>
      <c r="D14" s="42">
        <v>0</v>
      </c>
    </row>
    <row r="15" spans="1:4" ht="24.75" customHeight="1" x14ac:dyDescent="0.35">
      <c r="A15" s="9" t="s">
        <v>9</v>
      </c>
      <c r="B15" s="40">
        <f>'Income '!F7</f>
        <v>580</v>
      </c>
      <c r="C15" s="10"/>
      <c r="D15" s="42">
        <v>145</v>
      </c>
    </row>
    <row r="16" spans="1:4" ht="24.75" customHeight="1" x14ac:dyDescent="0.35">
      <c r="A16" s="9" t="s">
        <v>114</v>
      </c>
      <c r="B16" s="40">
        <f>'Income '!M7</f>
        <v>0</v>
      </c>
      <c r="C16" s="10"/>
      <c r="D16" s="42">
        <v>218</v>
      </c>
    </row>
    <row r="17" spans="1:4" ht="24.75" customHeight="1" x14ac:dyDescent="0.35">
      <c r="A17" s="9" t="s">
        <v>10</v>
      </c>
      <c r="B17" s="40">
        <f>'Income '!G7</f>
        <v>0</v>
      </c>
      <c r="C17" s="10"/>
      <c r="D17" s="42">
        <v>0</v>
      </c>
    </row>
    <row r="18" spans="1:4" ht="24.75" customHeight="1" x14ac:dyDescent="0.35">
      <c r="A18" s="9" t="s">
        <v>11</v>
      </c>
      <c r="B18" s="43">
        <f>'Income '!N7</f>
        <v>470</v>
      </c>
      <c r="C18" s="10"/>
      <c r="D18" s="40">
        <v>470</v>
      </c>
    </row>
    <row r="19" spans="1:4" s="7" customFormat="1" ht="24.75" customHeight="1" thickBot="1" x14ac:dyDescent="0.4">
      <c r="A19" s="11" t="s">
        <v>12</v>
      </c>
      <c r="B19" s="44">
        <f>SUM(B9:B18)</f>
        <v>3530</v>
      </c>
      <c r="C19" s="12"/>
      <c r="D19" s="87">
        <v>2988</v>
      </c>
    </row>
    <row r="20" spans="1:4" ht="22" thickTop="1" x14ac:dyDescent="0.35">
      <c r="C20" s="10"/>
    </row>
    <row r="21" spans="1:4" x14ac:dyDescent="0.35">
      <c r="A21" s="7" t="s">
        <v>13</v>
      </c>
      <c r="C21" s="10"/>
    </row>
    <row r="22" spans="1:4" x14ac:dyDescent="0.35">
      <c r="A22" s="13" t="s">
        <v>14</v>
      </c>
      <c r="C22" s="10"/>
    </row>
    <row r="23" spans="1:4" ht="24.75" customHeight="1" x14ac:dyDescent="0.35">
      <c r="A23" s="9" t="s">
        <v>15</v>
      </c>
      <c r="B23" s="39">
        <f>Expenditure!H7</f>
        <v>0</v>
      </c>
      <c r="C23" s="10"/>
      <c r="D23" s="86">
        <v>0</v>
      </c>
    </row>
    <row r="24" spans="1:4" ht="24.75" customHeight="1" x14ac:dyDescent="0.35">
      <c r="A24" s="9" t="s">
        <v>16</v>
      </c>
      <c r="B24" s="43">
        <f>Expenditure!I7</f>
        <v>0</v>
      </c>
      <c r="C24" s="10"/>
      <c r="D24" s="88">
        <v>0</v>
      </c>
    </row>
    <row r="25" spans="1:4" x14ac:dyDescent="0.35">
      <c r="C25" s="10"/>
    </row>
    <row r="26" spans="1:4" x14ac:dyDescent="0.35">
      <c r="A26" s="13" t="s">
        <v>17</v>
      </c>
      <c r="C26" s="10"/>
    </row>
    <row r="27" spans="1:4" ht="24.75" customHeight="1" x14ac:dyDescent="0.35">
      <c r="A27" s="9" t="s">
        <v>95</v>
      </c>
      <c r="B27" s="39">
        <f>Expenditure!F7</f>
        <v>1404</v>
      </c>
      <c r="C27" s="10"/>
      <c r="D27" s="89">
        <v>1308</v>
      </c>
    </row>
    <row r="28" spans="1:4" ht="24.75" customHeight="1" x14ac:dyDescent="0.35">
      <c r="A28" s="9" t="s">
        <v>83</v>
      </c>
      <c r="B28" s="40">
        <f>Expenditure!E7</f>
        <v>909.49000000000012</v>
      </c>
      <c r="C28" s="10"/>
      <c r="D28" s="89">
        <v>838.95</v>
      </c>
    </row>
    <row r="29" spans="1:4" ht="24.75" customHeight="1" x14ac:dyDescent="0.35">
      <c r="A29" s="9" t="s">
        <v>158</v>
      </c>
      <c r="B29" s="37">
        <f>Expenditure!G7</f>
        <v>31</v>
      </c>
      <c r="C29" s="10"/>
      <c r="D29" s="89">
        <v>0</v>
      </c>
    </row>
    <row r="30" spans="1:4" ht="24.75" customHeight="1" x14ac:dyDescent="0.35">
      <c r="A30" s="9" t="s">
        <v>9</v>
      </c>
      <c r="B30" s="37">
        <f>Expenditure!J7</f>
        <v>1471.25</v>
      </c>
      <c r="C30" s="10"/>
      <c r="D30" s="89">
        <v>374</v>
      </c>
    </row>
    <row r="31" spans="1:4" ht="24.75" customHeight="1" x14ac:dyDescent="0.35">
      <c r="A31" s="9" t="s">
        <v>10</v>
      </c>
      <c r="B31" s="37">
        <f>Expenditure!K7</f>
        <v>0</v>
      </c>
      <c r="C31" s="10"/>
      <c r="D31" s="89">
        <v>0</v>
      </c>
    </row>
    <row r="32" spans="1:4" ht="24.75" customHeight="1" x14ac:dyDescent="0.35">
      <c r="A32" s="9" t="s">
        <v>18</v>
      </c>
      <c r="B32" s="37">
        <f>Expenditure!L7</f>
        <v>0</v>
      </c>
      <c r="C32" s="10"/>
      <c r="D32" s="89">
        <v>0</v>
      </c>
    </row>
    <row r="33" spans="1:4" ht="24.75" customHeight="1" x14ac:dyDescent="0.35">
      <c r="A33" s="9" t="s">
        <v>19</v>
      </c>
      <c r="B33" s="37">
        <f>Expenditure!M7</f>
        <v>0</v>
      </c>
      <c r="C33" s="10"/>
      <c r="D33" s="89">
        <v>0</v>
      </c>
    </row>
    <row r="34" spans="1:4" ht="24.75" customHeight="1" x14ac:dyDescent="0.35">
      <c r="A34" s="9" t="s">
        <v>20</v>
      </c>
      <c r="B34" s="37">
        <f>Expenditure!N7</f>
        <v>272.7</v>
      </c>
      <c r="C34" s="10"/>
      <c r="D34" s="89">
        <v>253.09</v>
      </c>
    </row>
    <row r="35" spans="1:4" ht="24.75" customHeight="1" x14ac:dyDescent="0.35">
      <c r="A35" s="9" t="s">
        <v>21</v>
      </c>
      <c r="B35" s="38">
        <f>Expenditure!O7</f>
        <v>0</v>
      </c>
      <c r="C35" s="10"/>
      <c r="D35" s="88">
        <v>0</v>
      </c>
    </row>
    <row r="36" spans="1:4" s="7" customFormat="1" ht="24.75" customHeight="1" thickBot="1" x14ac:dyDescent="0.4">
      <c r="A36" s="11" t="s">
        <v>22</v>
      </c>
      <c r="B36" s="44">
        <f>SUM(B23:B35)</f>
        <v>4088.44</v>
      </c>
      <c r="C36" s="12"/>
      <c r="D36" s="87">
        <v>2774.04</v>
      </c>
    </row>
    <row r="37" spans="1:4" ht="19.149999999999999" customHeight="1" thickTop="1" x14ac:dyDescent="0.35">
      <c r="A37" s="9"/>
      <c r="B37" s="10"/>
      <c r="C37" s="10"/>
    </row>
    <row r="38" spans="1:4" ht="24" customHeight="1" thickBot="1" x14ac:dyDescent="0.4">
      <c r="A38" s="9" t="s">
        <v>23</v>
      </c>
      <c r="B38" s="44">
        <f>SUM(B19-B36)</f>
        <v>-558.44000000000005</v>
      </c>
      <c r="C38" s="10"/>
      <c r="D38" s="90">
        <v>213.96</v>
      </c>
    </row>
    <row r="39" spans="1:4" ht="22" thickTop="1" x14ac:dyDescent="0.35">
      <c r="B39" s="14"/>
      <c r="C39" s="14"/>
    </row>
    <row r="40" spans="1:4" x14ac:dyDescent="0.35">
      <c r="B40" s="14"/>
      <c r="C40" s="14"/>
    </row>
    <row r="41" spans="1:4" x14ac:dyDescent="0.35">
      <c r="B41" s="14"/>
      <c r="C41" s="14"/>
    </row>
    <row r="42" spans="1:4" x14ac:dyDescent="0.35">
      <c r="B42" s="14"/>
      <c r="C42" s="14"/>
    </row>
    <row r="43" spans="1:4" x14ac:dyDescent="0.35">
      <c r="B43" s="14"/>
      <c r="C43" s="14"/>
    </row>
    <row r="44" spans="1:4" x14ac:dyDescent="0.35">
      <c r="B44" s="14"/>
      <c r="C44" s="14"/>
    </row>
    <row r="45" spans="1:4" x14ac:dyDescent="0.35">
      <c r="B45" s="14"/>
      <c r="C45" s="14"/>
    </row>
    <row r="46" spans="1:4" x14ac:dyDescent="0.35">
      <c r="B46" s="14"/>
      <c r="C46" s="14"/>
    </row>
    <row r="47" spans="1:4" x14ac:dyDescent="0.35">
      <c r="B47" s="14"/>
      <c r="C47" s="14"/>
    </row>
    <row r="48" spans="1:4" x14ac:dyDescent="0.35">
      <c r="B48" s="14"/>
      <c r="C48" s="14"/>
    </row>
    <row r="49" spans="2:3" x14ac:dyDescent="0.35">
      <c r="B49" s="14"/>
      <c r="C49" s="14"/>
    </row>
    <row r="50" spans="2:3" x14ac:dyDescent="0.35">
      <c r="B50" s="14"/>
      <c r="C50" s="14"/>
    </row>
    <row r="51" spans="2:3" x14ac:dyDescent="0.35">
      <c r="B51" s="14"/>
      <c r="C51" s="14"/>
    </row>
    <row r="52" spans="2:3" x14ac:dyDescent="0.35">
      <c r="B52" s="14"/>
      <c r="C52" s="14"/>
    </row>
    <row r="53" spans="2:3" x14ac:dyDescent="0.35">
      <c r="B53" s="14"/>
      <c r="C53" s="14"/>
    </row>
    <row r="54" spans="2:3" x14ac:dyDescent="0.35">
      <c r="B54" s="14"/>
      <c r="C54" s="14"/>
    </row>
    <row r="55" spans="2:3" x14ac:dyDescent="0.35">
      <c r="B55" s="14"/>
      <c r="C55" s="14"/>
    </row>
    <row r="56" spans="2:3" x14ac:dyDescent="0.35">
      <c r="B56" s="14"/>
      <c r="C56" s="14"/>
    </row>
    <row r="57" spans="2:3" x14ac:dyDescent="0.35">
      <c r="B57" s="14"/>
      <c r="C57" s="14"/>
    </row>
    <row r="58" spans="2:3" x14ac:dyDescent="0.35">
      <c r="B58" s="14"/>
      <c r="C58" s="14"/>
    </row>
    <row r="59" spans="2:3" x14ac:dyDescent="0.35">
      <c r="B59" s="14"/>
      <c r="C59" s="14"/>
    </row>
    <row r="60" spans="2:3" x14ac:dyDescent="0.35">
      <c r="B60" s="14"/>
      <c r="C60" s="14"/>
    </row>
  </sheetData>
  <phoneticPr fontId="20" type="noConversion"/>
  <pageMargins left="0.43307086614173229" right="0.43307086614173229" top="0.51181102362204722" bottom="0.51181102362204722" header="0.51181102362204722" footer="0.51181102362204722"/>
  <pageSetup paperSize="9" scale="85" orientation="portrait" r:id="rId1"/>
  <headerFooter alignWithMargins="0"/>
  <rowBreaks count="1" manualBreakCount="1">
    <brk id="4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0"/>
  <sheetViews>
    <sheetView topLeftCell="A3" zoomScale="106" zoomScaleNormal="106" workbookViewId="0">
      <selection activeCell="F14" sqref="F14"/>
    </sheetView>
  </sheetViews>
  <sheetFormatPr defaultColWidth="9.08203125" defaultRowHeight="21.5" x14ac:dyDescent="0.9"/>
  <cols>
    <col min="1" max="1" width="33.08203125" style="16" customWidth="1"/>
    <col min="2" max="2" width="16.75" style="4" customWidth="1"/>
    <col min="3" max="3" width="10" style="4" customWidth="1"/>
    <col min="4" max="4" width="13.58203125" style="4" customWidth="1"/>
    <col min="5" max="16384" width="9.08203125" style="16"/>
  </cols>
  <sheetData>
    <row r="1" spans="1:5" s="7" customFormat="1" x14ac:dyDescent="0.35">
      <c r="A1" s="3" t="s">
        <v>61</v>
      </c>
      <c r="B1" s="76"/>
      <c r="C1" s="3"/>
      <c r="D1" s="3"/>
      <c r="E1" s="3"/>
    </row>
    <row r="2" spans="1:5" s="7" customFormat="1" x14ac:dyDescent="0.35">
      <c r="A2" s="17"/>
      <c r="B2" s="78"/>
      <c r="C2" s="3"/>
      <c r="D2" s="3"/>
      <c r="E2" s="3"/>
    </row>
    <row r="3" spans="1:5" s="7" customFormat="1" ht="20.5" customHeight="1" x14ac:dyDescent="0.35">
      <c r="A3" s="17" t="s">
        <v>118</v>
      </c>
      <c r="B3" s="73">
        <f>'Income '!B5</f>
        <v>46203</v>
      </c>
      <c r="C3" s="3"/>
      <c r="D3" s="3"/>
      <c r="E3" s="3"/>
    </row>
    <row r="4" spans="1:5" s="7" customFormat="1" x14ac:dyDescent="0.35">
      <c r="A4" s="18" t="str">
        <f>'Statement of Income &amp; Payments'!A4</f>
        <v xml:space="preserve">Unit name </v>
      </c>
      <c r="B4" s="18" t="str">
        <f>'Income '!B3</f>
        <v>3rd Hawick Rainbows</v>
      </c>
    </row>
    <row r="5" spans="1:5" s="7" customFormat="1" ht="24" customHeight="1" x14ac:dyDescent="0.35">
      <c r="A5" s="6" t="s">
        <v>60</v>
      </c>
      <c r="B5" s="6" t="str">
        <f>'Income '!B4</f>
        <v>SCO49743</v>
      </c>
    </row>
    <row r="6" spans="1:5" x14ac:dyDescent="0.9">
      <c r="A6" s="4"/>
    </row>
    <row r="7" spans="1:5" x14ac:dyDescent="0.9">
      <c r="A7" s="4"/>
      <c r="B7" s="8">
        <v>2026</v>
      </c>
      <c r="C7" s="8"/>
      <c r="D7" s="8">
        <v>2025</v>
      </c>
    </row>
    <row r="8" spans="1:5" x14ac:dyDescent="0.9">
      <c r="A8" s="7" t="s">
        <v>24</v>
      </c>
    </row>
    <row r="9" spans="1:5" ht="24.75" customHeight="1" x14ac:dyDescent="0.9">
      <c r="A9" s="9" t="s">
        <v>25</v>
      </c>
      <c r="B9" s="46">
        <v>2.17</v>
      </c>
      <c r="C9" s="9"/>
      <c r="D9" s="46">
        <v>2.17</v>
      </c>
    </row>
    <row r="10" spans="1:5" ht="24.75" customHeight="1" x14ac:dyDescent="0.9">
      <c r="A10" s="9" t="s">
        <v>26</v>
      </c>
      <c r="B10" s="46">
        <v>714.25</v>
      </c>
      <c r="C10" s="9"/>
      <c r="D10" s="46">
        <v>500.29</v>
      </c>
    </row>
    <row r="11" spans="1:5" ht="24.75" customHeight="1" x14ac:dyDescent="0.9">
      <c r="A11" s="9"/>
      <c r="B11" s="9"/>
      <c r="C11" s="9"/>
      <c r="D11" s="9"/>
    </row>
    <row r="12" spans="1:5" ht="24.75" customHeight="1" thickBot="1" x14ac:dyDescent="0.95">
      <c r="A12" s="9" t="s">
        <v>23</v>
      </c>
      <c r="B12" s="47">
        <f>'Statement of Income &amp; Payments'!B38</f>
        <v>-558.44000000000005</v>
      </c>
      <c r="C12" s="9"/>
      <c r="D12" s="47">
        <v>213.96</v>
      </c>
    </row>
    <row r="13" spans="1:5" ht="24.75" customHeight="1" thickTop="1" thickBot="1" x14ac:dyDescent="0.95">
      <c r="A13" s="9" t="s">
        <v>27</v>
      </c>
      <c r="B13" s="48">
        <f>SUM(B9+B10+B12)</f>
        <v>157.9799999999999</v>
      </c>
      <c r="C13" s="9"/>
      <c r="D13" s="48">
        <v>716.42</v>
      </c>
    </row>
    <row r="14" spans="1:5" ht="22" thickTop="1" x14ac:dyDescent="0.9">
      <c r="A14" s="4"/>
      <c r="B14" s="9"/>
      <c r="C14" s="9"/>
      <c r="D14" s="9"/>
    </row>
    <row r="15" spans="1:5" x14ac:dyDescent="0.9">
      <c r="B15" s="9"/>
      <c r="C15" s="9"/>
      <c r="D15" s="9"/>
    </row>
    <row r="16" spans="1:5" x14ac:dyDescent="0.9">
      <c r="A16" s="19" t="s">
        <v>28</v>
      </c>
      <c r="B16" s="9"/>
      <c r="C16" s="9"/>
      <c r="D16" s="9"/>
    </row>
    <row r="17" spans="1:8" ht="24.75" customHeight="1" x14ac:dyDescent="0.9">
      <c r="A17" s="9" t="s">
        <v>29</v>
      </c>
      <c r="B17" s="46">
        <v>2.17</v>
      </c>
      <c r="C17" s="9"/>
      <c r="D17" s="46">
        <v>2.17</v>
      </c>
    </row>
    <row r="18" spans="1:8" ht="24.75" customHeight="1" x14ac:dyDescent="0.9">
      <c r="A18" s="9" t="s">
        <v>26</v>
      </c>
      <c r="B18" s="46">
        <v>155.81</v>
      </c>
      <c r="C18" s="9"/>
      <c r="D18" s="46">
        <v>714.25</v>
      </c>
    </row>
    <row r="19" spans="1:8" ht="24.75" customHeight="1" x14ac:dyDescent="0.9">
      <c r="A19" s="9" t="s">
        <v>30</v>
      </c>
      <c r="B19" s="46">
        <v>0</v>
      </c>
      <c r="C19" s="9"/>
      <c r="D19" s="46">
        <v>0</v>
      </c>
    </row>
    <row r="20" spans="1:8" ht="24.75" customHeight="1" thickBot="1" x14ac:dyDescent="0.95">
      <c r="A20" s="9" t="s">
        <v>27</v>
      </c>
      <c r="B20" s="48">
        <f>SUM(B17+B18-B19)</f>
        <v>157.97999999999999</v>
      </c>
      <c r="C20" s="9"/>
      <c r="D20" s="48">
        <f t="shared" ref="D20" si="0">SUM(D17+D18-D19)</f>
        <v>716.42</v>
      </c>
    </row>
    <row r="21" spans="1:8" ht="24.75" customHeight="1" thickTop="1" x14ac:dyDescent="0.9">
      <c r="B21" s="11"/>
      <c r="C21" s="11"/>
      <c r="D21" s="11"/>
    </row>
    <row r="22" spans="1:8" ht="24.75" customHeight="1" x14ac:dyDescent="0.9">
      <c r="A22" s="15" t="s">
        <v>31</v>
      </c>
      <c r="B22" s="16"/>
      <c r="C22" s="16"/>
      <c r="D22" s="16"/>
    </row>
    <row r="23" spans="1:8" ht="51.75" customHeight="1" x14ac:dyDescent="0.9">
      <c r="A23" s="91" t="s">
        <v>32</v>
      </c>
      <c r="B23" s="91"/>
      <c r="C23" s="92"/>
      <c r="D23" s="20">
        <v>0</v>
      </c>
      <c r="E23" s="19"/>
      <c r="F23" s="21"/>
      <c r="G23" s="19"/>
      <c r="H23" s="19"/>
    </row>
    <row r="24" spans="1:8" x14ac:dyDescent="0.9">
      <c r="B24" s="16"/>
      <c r="C24" s="16"/>
      <c r="D24" s="16"/>
    </row>
    <row r="25" spans="1:8" x14ac:dyDescent="0.9">
      <c r="A25" s="19"/>
      <c r="B25" s="19"/>
      <c r="C25" s="19"/>
      <c r="D25" s="19"/>
      <c r="E25" s="19"/>
      <c r="F25" s="21"/>
      <c r="G25" s="19"/>
      <c r="H25" s="19"/>
    </row>
    <row r="26" spans="1:8" x14ac:dyDescent="0.9">
      <c r="A26" s="16" t="s">
        <v>33</v>
      </c>
      <c r="B26" s="16"/>
      <c r="C26" s="16"/>
      <c r="D26" s="16" t="s">
        <v>34</v>
      </c>
    </row>
    <row r="27" spans="1:8" x14ac:dyDescent="0.9">
      <c r="B27" s="16"/>
      <c r="C27" s="16"/>
      <c r="D27" s="16"/>
    </row>
    <row r="28" spans="1:8" x14ac:dyDescent="0.9">
      <c r="A28" s="16" t="s">
        <v>35</v>
      </c>
      <c r="B28" s="16"/>
      <c r="C28" s="16"/>
      <c r="D28" s="16"/>
    </row>
    <row r="29" spans="1:8" x14ac:dyDescent="0.9">
      <c r="B29" s="16"/>
      <c r="C29" s="16"/>
      <c r="D29" s="16"/>
    </row>
    <row r="30" spans="1:8" x14ac:dyDescent="0.9">
      <c r="B30" s="16"/>
      <c r="C30" s="16"/>
      <c r="D30" s="16"/>
    </row>
  </sheetData>
  <mergeCells count="1">
    <mergeCell ref="A23:C23"/>
  </mergeCells>
  <phoneticPr fontId="20" type="noConversion"/>
  <pageMargins left="0.25" right="0.25" top="0.75" bottom="0.75" header="0.3" footer="0.3"/>
  <pageSetup paperSize="9" orientation="portrait" horizontalDpi="360" verticalDpi="36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41"/>
  <sheetViews>
    <sheetView tabSelected="1" topLeftCell="A29" workbookViewId="0">
      <selection activeCell="A32" sqref="A32"/>
    </sheetView>
  </sheetViews>
  <sheetFormatPr defaultColWidth="8" defaultRowHeight="21.5" x14ac:dyDescent="0.9"/>
  <cols>
    <col min="1" max="1" width="20.5" style="24" customWidth="1"/>
    <col min="2" max="2" width="21.58203125" style="25" customWidth="1"/>
    <col min="3" max="3" width="19.75" style="25" customWidth="1"/>
    <col min="4" max="7" width="8" style="25" customWidth="1"/>
    <col min="8" max="8" width="16" style="25" customWidth="1"/>
    <col min="9" max="16384" width="8" style="25"/>
  </cols>
  <sheetData>
    <row r="1" spans="1:8" s="22" customFormat="1" x14ac:dyDescent="0.9">
      <c r="A1" s="95" t="s">
        <v>36</v>
      </c>
      <c r="B1" s="96"/>
      <c r="C1" s="97"/>
      <c r="D1" s="97"/>
      <c r="E1" s="97"/>
      <c r="F1" s="97"/>
      <c r="G1" s="97"/>
      <c r="H1" s="97"/>
    </row>
    <row r="2" spans="1:8" s="22" customFormat="1" ht="15.75" customHeight="1" x14ac:dyDescent="0.9">
      <c r="B2" s="77"/>
      <c r="C2" s="72"/>
      <c r="D2" s="71"/>
      <c r="E2" s="71"/>
      <c r="F2" s="71"/>
      <c r="G2" s="71"/>
      <c r="H2" s="71"/>
    </row>
    <row r="3" spans="1:8" x14ac:dyDescent="0.9">
      <c r="A3" s="23" t="s">
        <v>124</v>
      </c>
      <c r="B3" s="81">
        <f>'Income '!B5</f>
        <v>46203</v>
      </c>
    </row>
    <row r="5" spans="1:8" ht="29.25" customHeight="1" x14ac:dyDescent="0.9">
      <c r="A5" s="23" t="s">
        <v>37</v>
      </c>
      <c r="B5" s="24" t="str">
        <f>'Income '!B3</f>
        <v>3rd Hawick Rainbows</v>
      </c>
    </row>
    <row r="6" spans="1:8" x14ac:dyDescent="0.9">
      <c r="A6" s="23"/>
      <c r="B6" s="24"/>
    </row>
    <row r="7" spans="1:8" ht="28.5" customHeight="1" x14ac:dyDescent="0.9">
      <c r="A7" s="23" t="s">
        <v>60</v>
      </c>
      <c r="B7" s="24" t="str">
        <f>'Income '!B4</f>
        <v>SCO49743</v>
      </c>
    </row>
    <row r="8" spans="1:8" x14ac:dyDescent="0.9">
      <c r="A8" s="23"/>
      <c r="B8" s="24"/>
    </row>
    <row r="9" spans="1:8" ht="28.5" customHeight="1" x14ac:dyDescent="0.9">
      <c r="A9" s="23" t="s">
        <v>71</v>
      </c>
      <c r="B9" s="24" t="s">
        <v>142</v>
      </c>
    </row>
    <row r="10" spans="1:8" ht="28.5" customHeight="1" x14ac:dyDescent="0.9">
      <c r="A10" s="23" t="s">
        <v>72</v>
      </c>
      <c r="B10" s="24"/>
    </row>
    <row r="11" spans="1:8" x14ac:dyDescent="0.9">
      <c r="A11" s="23"/>
    </row>
    <row r="12" spans="1:8" x14ac:dyDescent="0.9">
      <c r="A12" s="23" t="s">
        <v>73</v>
      </c>
      <c r="B12" s="25" t="s">
        <v>62</v>
      </c>
      <c r="C12" s="25" t="s">
        <v>143</v>
      </c>
      <c r="E12" s="24"/>
      <c r="F12" s="24"/>
      <c r="G12" s="24"/>
      <c r="H12" s="24"/>
    </row>
    <row r="13" spans="1:8" x14ac:dyDescent="0.9">
      <c r="A13" s="23"/>
      <c r="B13" s="24" t="s">
        <v>96</v>
      </c>
      <c r="C13" s="25" t="s">
        <v>144</v>
      </c>
      <c r="D13" s="24"/>
      <c r="E13" s="24"/>
      <c r="F13" s="24"/>
      <c r="G13" s="24"/>
      <c r="H13" s="24"/>
    </row>
    <row r="14" spans="1:8" ht="26.25" customHeight="1" x14ac:dyDescent="0.9">
      <c r="A14" s="23"/>
      <c r="E14" s="24"/>
      <c r="F14" s="24"/>
      <c r="G14" s="24"/>
      <c r="H14" s="24"/>
    </row>
    <row r="15" spans="1:8" x14ac:dyDescent="0.9">
      <c r="A15" s="23"/>
    </row>
    <row r="16" spans="1:8" x14ac:dyDescent="0.9">
      <c r="A16" s="23" t="s">
        <v>38</v>
      </c>
      <c r="B16" s="24" t="s">
        <v>63</v>
      </c>
      <c r="C16" s="24" t="s">
        <v>145</v>
      </c>
      <c r="D16" s="24"/>
      <c r="E16" s="24"/>
      <c r="F16" s="24"/>
      <c r="G16" s="24"/>
      <c r="H16" s="24"/>
    </row>
    <row r="17" spans="1:8" x14ac:dyDescent="0.9">
      <c r="A17" s="23"/>
      <c r="B17" s="24" t="s">
        <v>64</v>
      </c>
      <c r="C17" s="24" t="s">
        <v>146</v>
      </c>
      <c r="D17" s="24"/>
      <c r="E17" s="24"/>
      <c r="F17" s="24"/>
      <c r="G17" s="24"/>
      <c r="H17" s="24"/>
    </row>
    <row r="18" spans="1:8" x14ac:dyDescent="0.9">
      <c r="A18" s="23"/>
      <c r="B18" s="24" t="s">
        <v>65</v>
      </c>
      <c r="C18" s="24" t="s">
        <v>147</v>
      </c>
      <c r="D18" s="24"/>
      <c r="E18" s="24"/>
      <c r="F18" s="24"/>
      <c r="G18" s="24"/>
      <c r="H18" s="24"/>
    </row>
    <row r="19" spans="1:8" x14ac:dyDescent="0.9">
      <c r="A19" s="23"/>
      <c r="B19" s="24"/>
      <c r="C19" s="24"/>
      <c r="D19" s="24"/>
      <c r="E19" s="24"/>
      <c r="F19" s="24"/>
      <c r="G19" s="24"/>
      <c r="H19" s="24"/>
    </row>
    <row r="20" spans="1:8" ht="23.25" customHeight="1" x14ac:dyDescent="0.9">
      <c r="B20" s="24"/>
      <c r="C20" s="24"/>
      <c r="D20" s="24"/>
      <c r="E20" s="24"/>
      <c r="F20" s="24"/>
      <c r="G20" s="24"/>
      <c r="H20" s="24"/>
    </row>
    <row r="21" spans="1:8" ht="66" customHeight="1" x14ac:dyDescent="0.9">
      <c r="A21" s="93" t="s">
        <v>66</v>
      </c>
      <c r="B21" s="94"/>
      <c r="C21" s="94"/>
      <c r="D21" s="94"/>
      <c r="E21" s="94"/>
      <c r="F21" s="94"/>
      <c r="G21" s="94"/>
      <c r="H21" s="94"/>
    </row>
    <row r="23" spans="1:8" ht="50.25" customHeight="1" x14ac:dyDescent="0.9">
      <c r="A23" s="93" t="s">
        <v>67</v>
      </c>
      <c r="B23" s="94"/>
      <c r="C23" s="94"/>
      <c r="D23" s="94"/>
      <c r="E23" s="94"/>
      <c r="F23" s="94"/>
      <c r="G23" s="94"/>
      <c r="H23" s="94"/>
    </row>
    <row r="25" spans="1:8" ht="54" customHeight="1" x14ac:dyDescent="0.9">
      <c r="A25" s="93" t="s">
        <v>68</v>
      </c>
      <c r="B25" s="94"/>
      <c r="C25" s="94"/>
      <c r="D25" s="94"/>
      <c r="E25" s="94"/>
      <c r="F25" s="94"/>
      <c r="G25" s="94"/>
      <c r="H25" s="94"/>
    </row>
    <row r="26" spans="1:8" ht="98.5" customHeight="1" x14ac:dyDescent="0.9">
      <c r="A26" s="93" t="s">
        <v>97</v>
      </c>
      <c r="B26" s="94"/>
      <c r="C26" s="94"/>
      <c r="D26" s="94"/>
      <c r="E26" s="94"/>
      <c r="F26" s="94"/>
      <c r="G26" s="94"/>
      <c r="H26" s="94"/>
    </row>
    <row r="27" spans="1:8" x14ac:dyDescent="0.9">
      <c r="A27" s="24" t="s">
        <v>39</v>
      </c>
    </row>
    <row r="29" spans="1:8" x14ac:dyDescent="0.9">
      <c r="A29" s="24" t="s">
        <v>40</v>
      </c>
    </row>
    <row r="32" spans="1:8" ht="25" x14ac:dyDescent="0.9">
      <c r="A32" s="104" t="s">
        <v>190</v>
      </c>
      <c r="G32" s="105" t="s">
        <v>191</v>
      </c>
    </row>
    <row r="33" spans="1:7" x14ac:dyDescent="0.9">
      <c r="A33" s="24" t="s">
        <v>42</v>
      </c>
      <c r="G33" s="25" t="s">
        <v>57</v>
      </c>
    </row>
    <row r="36" spans="1:7" x14ac:dyDescent="0.9">
      <c r="A36" s="23" t="s">
        <v>43</v>
      </c>
    </row>
    <row r="37" spans="1:7" x14ac:dyDescent="0.9">
      <c r="A37" s="24" t="s">
        <v>192</v>
      </c>
    </row>
    <row r="39" spans="1:7" x14ac:dyDescent="0.9">
      <c r="A39" s="23" t="s">
        <v>58</v>
      </c>
    </row>
    <row r="40" spans="1:7" x14ac:dyDescent="0.9">
      <c r="A40" s="24" t="s">
        <v>193</v>
      </c>
    </row>
    <row r="41" spans="1:7" x14ac:dyDescent="0.9">
      <c r="A41" s="24" t="s">
        <v>194</v>
      </c>
    </row>
  </sheetData>
  <mergeCells count="5">
    <mergeCell ref="A25:H25"/>
    <mergeCell ref="A26:H26"/>
    <mergeCell ref="A1:H1"/>
    <mergeCell ref="A21:H21"/>
    <mergeCell ref="A23:H23"/>
  </mergeCells>
  <phoneticPr fontId="20" type="noConversion"/>
  <pageMargins left="0" right="0" top="0" bottom="0" header="0" footer="0"/>
  <pageSetup paperSize="9" scale="82"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32"/>
  <sheetViews>
    <sheetView topLeftCell="A21" workbookViewId="0">
      <selection activeCell="C5" sqref="C5"/>
    </sheetView>
  </sheetViews>
  <sheetFormatPr defaultColWidth="8" defaultRowHeight="21.5" x14ac:dyDescent="0.9"/>
  <cols>
    <col min="1" max="1" width="4.5" style="32" customWidth="1"/>
    <col min="2" max="2" width="14.08203125" style="32" customWidth="1"/>
    <col min="3" max="3" width="15" style="32" customWidth="1"/>
    <col min="4" max="9" width="8" style="32" customWidth="1"/>
    <col min="10" max="10" width="14.33203125" style="32" customWidth="1"/>
    <col min="11" max="16384" width="8" style="32"/>
  </cols>
  <sheetData>
    <row r="1" spans="1:10" s="27" customFormat="1" x14ac:dyDescent="0.9">
      <c r="A1" s="99" t="s">
        <v>105</v>
      </c>
      <c r="B1" s="100"/>
      <c r="C1" s="99"/>
      <c r="D1" s="99"/>
      <c r="E1" s="99"/>
      <c r="F1" s="99"/>
      <c r="G1" s="99"/>
      <c r="H1" s="26"/>
      <c r="I1" s="26"/>
      <c r="J1" s="26"/>
    </row>
    <row r="2" spans="1:10" s="27" customFormat="1" ht="21.75" customHeight="1" x14ac:dyDescent="0.9">
      <c r="A2" s="101" t="s">
        <v>90</v>
      </c>
      <c r="B2" s="102"/>
      <c r="C2" s="82">
        <f>'Income '!B5</f>
        <v>46203</v>
      </c>
      <c r="D2" s="28"/>
      <c r="E2" s="28"/>
      <c r="F2" s="28"/>
      <c r="G2" s="26"/>
      <c r="H2" s="26"/>
      <c r="I2" s="26"/>
      <c r="J2" s="26"/>
    </row>
    <row r="3" spans="1:10" s="27" customFormat="1" ht="25" customHeight="1" x14ac:dyDescent="0.9">
      <c r="A3" s="23" t="s">
        <v>69</v>
      </c>
      <c r="C3" s="23" t="str">
        <f>'Income '!B3</f>
        <v>3rd Hawick Rainbows</v>
      </c>
      <c r="D3" s="29"/>
      <c r="E3" s="30"/>
      <c r="F3" s="23"/>
      <c r="G3" s="22"/>
      <c r="H3" s="22"/>
      <c r="I3" s="22"/>
      <c r="J3" s="22"/>
    </row>
    <row r="4" spans="1:10" s="27" customFormat="1" ht="25" customHeight="1" x14ac:dyDescent="0.9">
      <c r="A4" s="23" t="s">
        <v>70</v>
      </c>
      <c r="B4" s="22"/>
      <c r="C4" s="23" t="str">
        <f>'Income '!B4</f>
        <v>SCO49743</v>
      </c>
      <c r="D4" s="29"/>
      <c r="E4" s="23"/>
      <c r="F4" s="30"/>
      <c r="G4" s="22"/>
      <c r="H4" s="22"/>
      <c r="I4" s="22"/>
      <c r="J4" s="22"/>
    </row>
    <row r="6" spans="1:10" x14ac:dyDescent="0.9">
      <c r="A6" s="31" t="s">
        <v>44</v>
      </c>
    </row>
    <row r="7" spans="1:10" ht="141" customHeight="1" x14ac:dyDescent="0.9">
      <c r="A7" s="98" t="s">
        <v>45</v>
      </c>
      <c r="B7" s="98"/>
      <c r="C7" s="98"/>
      <c r="D7" s="98"/>
      <c r="E7" s="98"/>
      <c r="F7" s="98"/>
      <c r="G7" s="98"/>
      <c r="H7" s="98"/>
      <c r="I7" s="98"/>
      <c r="J7" s="98"/>
    </row>
    <row r="9" spans="1:10" x14ac:dyDescent="0.9">
      <c r="A9" s="31" t="s">
        <v>46</v>
      </c>
    </row>
    <row r="10" spans="1:10" x14ac:dyDescent="0.9">
      <c r="A10" s="98" t="s">
        <v>47</v>
      </c>
      <c r="B10" s="98"/>
      <c r="C10" s="98"/>
      <c r="D10" s="98"/>
      <c r="E10" s="98"/>
      <c r="F10" s="98"/>
      <c r="G10" s="98"/>
      <c r="H10" s="98"/>
      <c r="I10" s="98"/>
      <c r="J10" s="98"/>
    </row>
    <row r="12" spans="1:10" x14ac:dyDescent="0.9">
      <c r="A12" s="31" t="s">
        <v>48</v>
      </c>
    </row>
    <row r="13" spans="1:10" x14ac:dyDescent="0.9">
      <c r="A13" s="32" t="s">
        <v>49</v>
      </c>
    </row>
    <row r="15" spans="1:10" ht="47.25" customHeight="1" x14ac:dyDescent="0.9">
      <c r="A15" s="33">
        <v>1</v>
      </c>
      <c r="B15" s="103" t="s">
        <v>50</v>
      </c>
      <c r="C15" s="98"/>
      <c r="D15" s="98"/>
      <c r="E15" s="98"/>
      <c r="F15" s="98"/>
      <c r="G15" s="98"/>
      <c r="H15" s="98"/>
      <c r="I15" s="98"/>
      <c r="J15" s="98"/>
    </row>
    <row r="16" spans="1:10" ht="60" customHeight="1" x14ac:dyDescent="0.9">
      <c r="A16" s="34" t="s">
        <v>51</v>
      </c>
      <c r="B16" s="103" t="s">
        <v>52</v>
      </c>
      <c r="C16" s="98"/>
      <c r="D16" s="98"/>
      <c r="E16" s="98"/>
      <c r="F16" s="98"/>
      <c r="G16" s="98"/>
      <c r="H16" s="98"/>
      <c r="I16" s="98"/>
      <c r="J16" s="98"/>
    </row>
    <row r="17" spans="1:10" ht="54" customHeight="1" x14ac:dyDescent="0.9">
      <c r="A17" s="34" t="s">
        <v>51</v>
      </c>
      <c r="B17" s="103" t="s">
        <v>53</v>
      </c>
      <c r="C17" s="98"/>
      <c r="D17" s="98"/>
      <c r="E17" s="98"/>
      <c r="F17" s="98"/>
      <c r="G17" s="98"/>
      <c r="H17" s="98"/>
      <c r="I17" s="98"/>
      <c r="J17" s="98"/>
    </row>
    <row r="18" spans="1:10" x14ac:dyDescent="0.9">
      <c r="A18" s="33"/>
    </row>
    <row r="19" spans="1:10" x14ac:dyDescent="0.9">
      <c r="A19" s="35" t="s">
        <v>54</v>
      </c>
    </row>
    <row r="20" spans="1:10" x14ac:dyDescent="0.9">
      <c r="A20" s="33"/>
    </row>
    <row r="21" spans="1:10" ht="51" customHeight="1" x14ac:dyDescent="0.9">
      <c r="A21" s="34">
        <v>2</v>
      </c>
      <c r="B21" s="98" t="s">
        <v>55</v>
      </c>
      <c r="C21" s="98"/>
      <c r="D21" s="98"/>
      <c r="E21" s="98"/>
      <c r="F21" s="98"/>
      <c r="G21" s="98"/>
      <c r="H21" s="98"/>
      <c r="I21" s="98"/>
      <c r="J21" s="98"/>
    </row>
    <row r="25" spans="1:10" x14ac:dyDescent="0.9">
      <c r="A25" s="36" t="s">
        <v>41</v>
      </c>
      <c r="G25" s="32" t="s">
        <v>56</v>
      </c>
    </row>
    <row r="26" spans="1:10" x14ac:dyDescent="0.9">
      <c r="A26" s="36" t="s">
        <v>42</v>
      </c>
      <c r="G26" s="32" t="s">
        <v>57</v>
      </c>
    </row>
    <row r="27" spans="1:10" x14ac:dyDescent="0.9">
      <c r="A27" s="36"/>
    </row>
    <row r="28" spans="1:10" x14ac:dyDescent="0.9">
      <c r="A28" s="36"/>
    </row>
    <row r="29" spans="1:10" x14ac:dyDescent="0.9">
      <c r="A29" s="36" t="s">
        <v>43</v>
      </c>
    </row>
    <row r="32" spans="1:10" x14ac:dyDescent="0.9">
      <c r="A32" s="32" t="s">
        <v>58</v>
      </c>
    </row>
  </sheetData>
  <mergeCells count="8">
    <mergeCell ref="B21:J21"/>
    <mergeCell ref="A7:J7"/>
    <mergeCell ref="A10:J10"/>
    <mergeCell ref="A1:G1"/>
    <mergeCell ref="A2:B2"/>
    <mergeCell ref="B15:J15"/>
    <mergeCell ref="B16:J16"/>
    <mergeCell ref="B17:J17"/>
  </mergeCells>
  <phoneticPr fontId="20" type="noConversion"/>
  <pageMargins left="0" right="0" top="0" bottom="0" header="0" footer="0"/>
  <pageSetup paperSize="9" scale="87"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Value>accounts</Value>
    </DocTag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C3BEE5-143C-4978-AA85-B340D4A8F07F}">
  <ds:schemaRefs>
    <ds:schemaRef ds:uri="http://schemas.microsoft.com/office/2006/documentManagement/types"/>
    <ds:schemaRef ds:uri="http://purl.org/dc/elements/1.1/"/>
    <ds:schemaRef ds:uri="http://purl.org/dc/dcmitype/"/>
    <ds:schemaRef ds:uri="http://purl.org/dc/terms/"/>
    <ds:schemaRef ds:uri="http://schemas.microsoft.com/office/infopath/2007/PartnerControls"/>
    <ds:schemaRef ds:uri="http://schemas.microsoft.com/office/2006/metadata/properties"/>
    <ds:schemaRef ds:uri="http://www.w3.org/XML/1998/namespace"/>
    <ds:schemaRef ds:uri="http://schemas.openxmlformats.org/package/2006/metadata/core-properties"/>
    <ds:schemaRef ds:uri="b4384751-9312-4857-a011-d594bf0aeefd"/>
  </ds:schemaRefs>
</ds:datastoreItem>
</file>

<file path=customXml/itemProps2.xml><?xml version="1.0" encoding="utf-8"?>
<ds:datastoreItem xmlns:ds="http://schemas.openxmlformats.org/officeDocument/2006/customXml" ds:itemID="{88CFC1FA-F95D-479C-9E77-8552E13773B7}">
  <ds:schemaRefs>
    <ds:schemaRef ds:uri="http://schemas.microsoft.com/sharepoint/v3/contenttype/forms"/>
  </ds:schemaRefs>
</ds:datastoreItem>
</file>

<file path=customXml/itemProps3.xml><?xml version="1.0" encoding="utf-8"?>
<ds:datastoreItem xmlns:ds="http://schemas.openxmlformats.org/officeDocument/2006/customXml" ds:itemID="{5A1B87F4-9D32-405E-8A64-23B1C375027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Instructions for use</vt:lpstr>
      <vt:lpstr>Income </vt:lpstr>
      <vt:lpstr>Expenditure</vt:lpstr>
      <vt:lpstr>Statement of Income &amp; Payments</vt:lpstr>
      <vt:lpstr>Statement of Balances</vt:lpstr>
      <vt:lpstr>Trustees Report</vt:lpstr>
      <vt:lpstr>Ind Examiner Report</vt:lpstr>
      <vt:lpstr>'Statement of Balances'!Print_Area</vt:lpstr>
      <vt:lpstr>'Statement of Income &amp; Payments'!Print_Area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dc:creator>
  <cp:keywords/>
  <dc:description/>
  <cp:lastModifiedBy>Ellen Halliday</cp:lastModifiedBy>
  <cp:revision/>
  <cp:lastPrinted>2026-07-06T09:07:17Z</cp:lastPrinted>
  <dcterms:created xsi:type="dcterms:W3CDTF">2013-06-02T20:02:22Z</dcterms:created>
  <dcterms:modified xsi:type="dcterms:W3CDTF">2026-07-13T10:36:10Z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0x010100CD04853568B40F4E8366B3070197220F</vt:lpwstr>
  </property>
</Properties>
</file>