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lar\OneDrive\Documents\ALMF\Finance\2024 - 2025 - FILES (Income XX V spend XX)\"/>
    </mc:Choice>
  </mc:AlternateContent>
  <xr:revisionPtr revIDLastSave="0" documentId="13_ncr:1_{B396A51A-9681-43B4-BA10-7FEC4DB5555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&amp;E" sheetId="7" r:id="rId1"/>
    <sheet name="I&amp;E Summary " sheetId="4" r:id="rId2"/>
    <sheet name="Bank Rec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7" l="1"/>
  <c r="C13" i="4" s="1"/>
  <c r="G13" i="7"/>
  <c r="L13" i="7"/>
  <c r="C22" i="4" s="1"/>
  <c r="K13" i="7"/>
  <c r="C21" i="4" s="1"/>
  <c r="J13" i="7"/>
  <c r="C20" i="4" l="1"/>
  <c r="C24" i="4" s="1"/>
  <c r="E11" i="1" s="1"/>
  <c r="J15" i="7"/>
  <c r="G15" i="7"/>
  <c r="C16" i="4"/>
  <c r="E10" i="1" s="1"/>
  <c r="E12" i="1" l="1"/>
  <c r="A5" i="4"/>
  <c r="E16" i="1" l="1"/>
</calcChain>
</file>

<file path=xl/sharedStrings.xml><?xml version="1.0" encoding="utf-8"?>
<sst xmlns="http://schemas.openxmlformats.org/spreadsheetml/2006/main" count="43" uniqueCount="40">
  <si>
    <t>Alec Lucas Memorial Fund</t>
  </si>
  <si>
    <t xml:space="preserve">Income </t>
  </si>
  <si>
    <t>Bank Reconcilliation</t>
  </si>
  <si>
    <t>Expenditure</t>
  </si>
  <si>
    <t>Income &amp; Expenditure</t>
  </si>
  <si>
    <t>Income</t>
  </si>
  <si>
    <t>Total Income</t>
  </si>
  <si>
    <t>Total Expenditure</t>
  </si>
  <si>
    <t xml:space="preserve">INCOME </t>
  </si>
  <si>
    <t xml:space="preserve">Balance </t>
  </si>
  <si>
    <t xml:space="preserve">Date </t>
  </si>
  <si>
    <t xml:space="preserve">Description </t>
  </si>
  <si>
    <t xml:space="preserve">Balance Per Accounts as at </t>
  </si>
  <si>
    <t xml:space="preserve">Expenditure </t>
  </si>
  <si>
    <t xml:space="preserve">Balance as per statement </t>
  </si>
  <si>
    <t xml:space="preserve">Difference </t>
  </si>
  <si>
    <t>Opening Balance as at</t>
  </si>
  <si>
    <t xml:space="preserve">Last Annual Return </t>
  </si>
  <si>
    <t>Tournament Expenses</t>
  </si>
  <si>
    <t>General Admin</t>
  </si>
  <si>
    <t xml:space="preserve">Category </t>
  </si>
  <si>
    <t xml:space="preserve">Money IN </t>
  </si>
  <si>
    <t xml:space="preserve">Money Out </t>
  </si>
  <si>
    <t>YEAR ENDING</t>
  </si>
  <si>
    <t>General Admin 21/22</t>
  </si>
  <si>
    <t xml:space="preserve">Tournament Costs </t>
  </si>
  <si>
    <t>Donations out 2023</t>
  </si>
  <si>
    <t>Donations</t>
  </si>
  <si>
    <t xml:space="preserve">Opening Balance </t>
  </si>
  <si>
    <t xml:space="preserve">TOTAL </t>
  </si>
  <si>
    <t xml:space="preserve">Donations in </t>
  </si>
  <si>
    <t xml:space="preserve">Donations out </t>
  </si>
  <si>
    <t xml:space="preserve">Income trournament 2025 </t>
  </si>
  <si>
    <t>Drinks for 2025 Tournament  - Cheque no 000128</t>
  </si>
  <si>
    <t>Crown Hotel Voucher for Referee - Cheque no 000129</t>
  </si>
  <si>
    <t>Donation Vale of Leithen (cheque no 00184)</t>
  </si>
  <si>
    <t>Donation RMC (cheque no 00185)</t>
  </si>
  <si>
    <t>Helen Mcneil 15/6/25 - CHQ#000186 £65.79</t>
  </si>
  <si>
    <t xml:space="preserve">Income and Expenditure Summary </t>
  </si>
  <si>
    <t>Alec Lucas Memorial Fund - Income and Expenditure - 2024 - 2025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</si>
</sst>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[$£-809]#,##0.00;[Red]\-[$£-809]#,##0.00"/>
    <numFmt numFmtId="165" formatCode="_-[$£-809]* #,##0.00_-;\-[$£-809]* #,##0.00_-;_-[$£-809]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sz val="8"/>
      <color theme="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0" fillId="0" borderId="0" xfId="0" applyNumberFormat="1"/>
    <xf numFmtId="0" fontId="0" fillId="0" borderId="2" xfId="0" applyBorder="1"/>
    <xf numFmtId="0" fontId="0" fillId="0" borderId="0" xfId="0" applyAlignment="1">
      <alignment horizontal="right"/>
    </xf>
    <xf numFmtId="0" fontId="0" fillId="0" borderId="4" xfId="0" applyBorder="1"/>
    <xf numFmtId="0" fontId="0" fillId="4" borderId="6" xfId="0" applyFill="1" applyBorder="1"/>
    <xf numFmtId="0" fontId="1" fillId="4" borderId="7" xfId="0" applyFont="1" applyFill="1" applyBorder="1"/>
    <xf numFmtId="0" fontId="0" fillId="4" borderId="7" xfId="0" applyFill="1" applyBorder="1"/>
    <xf numFmtId="4" fontId="0" fillId="4" borderId="7" xfId="0" applyNumberFormat="1" applyFill="1" applyBorder="1"/>
    <xf numFmtId="0" fontId="0" fillId="4" borderId="8" xfId="0" applyFill="1" applyBorder="1"/>
    <xf numFmtId="0" fontId="1" fillId="4" borderId="0" xfId="0" applyFont="1" applyFill="1"/>
    <xf numFmtId="0" fontId="0" fillId="4" borderId="0" xfId="0" applyFill="1"/>
    <xf numFmtId="0" fontId="0" fillId="4" borderId="9" xfId="0" applyFill="1" applyBorder="1"/>
    <xf numFmtId="0" fontId="0" fillId="4" borderId="2" xfId="0" applyFill="1" applyBorder="1"/>
    <xf numFmtId="0" fontId="1" fillId="4" borderId="2" xfId="0" applyFont="1" applyFill="1" applyBorder="1"/>
    <xf numFmtId="4" fontId="5" fillId="4" borderId="2" xfId="0" applyNumberFormat="1" applyFont="1" applyFill="1" applyBorder="1"/>
    <xf numFmtId="44" fontId="0" fillId="0" borderId="3" xfId="0" applyNumberFormat="1" applyBorder="1"/>
    <xf numFmtId="44" fontId="0" fillId="0" borderId="0" xfId="0" applyNumberFormat="1"/>
    <xf numFmtId="44" fontId="0" fillId="0" borderId="11" xfId="0" applyNumberFormat="1" applyBorder="1"/>
    <xf numFmtId="0" fontId="1" fillId="9" borderId="0" xfId="0" applyFont="1" applyFill="1" applyAlignment="1">
      <alignment vertical="top" wrapText="1"/>
    </xf>
    <xf numFmtId="44" fontId="0" fillId="9" borderId="0" xfId="0" applyNumberFormat="1" applyFill="1"/>
    <xf numFmtId="14" fontId="0" fillId="0" borderId="0" xfId="0" applyNumberFormat="1"/>
    <xf numFmtId="44" fontId="1" fillId="3" borderId="0" xfId="1" applyFont="1" applyFill="1" applyBorder="1" applyAlignment="1">
      <alignment horizontal="left" vertical="top" wrapText="1"/>
    </xf>
    <xf numFmtId="44" fontId="0" fillId="3" borderId="0" xfId="0" applyNumberFormat="1" applyFill="1"/>
    <xf numFmtId="0" fontId="0" fillId="0" borderId="0" xfId="0" applyAlignment="1">
      <alignment textRotation="90"/>
    </xf>
    <xf numFmtId="14" fontId="1" fillId="0" borderId="0" xfId="0" applyNumberFormat="1" applyFont="1"/>
    <xf numFmtId="44" fontId="0" fillId="0" borderId="0" xfId="1" applyFont="1" applyFill="1" applyAlignment="1">
      <alignment horizontal="right"/>
    </xf>
    <xf numFmtId="44" fontId="1" fillId="0" borderId="1" xfId="1" applyFont="1" applyFill="1" applyBorder="1" applyAlignment="1">
      <alignment horizontal="right"/>
    </xf>
    <xf numFmtId="44" fontId="1" fillId="4" borderId="1" xfId="1" applyFont="1" applyFill="1" applyBorder="1" applyAlignment="1">
      <alignment horizontal="right"/>
    </xf>
    <xf numFmtId="44" fontId="1" fillId="0" borderId="0" xfId="1" applyFont="1" applyFill="1" applyBorder="1" applyAlignment="1">
      <alignment horizontal="right"/>
    </xf>
    <xf numFmtId="44" fontId="1" fillId="4" borderId="0" xfId="1" applyFont="1" applyFill="1" applyBorder="1" applyAlignment="1">
      <alignment horizontal="right"/>
    </xf>
    <xf numFmtId="44" fontId="10" fillId="0" borderId="0" xfId="1" applyFont="1" applyFill="1" applyBorder="1" applyAlignment="1">
      <alignment horizontal="center"/>
    </xf>
    <xf numFmtId="44" fontId="1" fillId="0" borderId="0" xfId="1" applyFont="1" applyFill="1" applyBorder="1"/>
    <xf numFmtId="14" fontId="0" fillId="4" borderId="0" xfId="0" applyNumberFormat="1" applyFill="1"/>
    <xf numFmtId="14" fontId="9" fillId="4" borderId="12" xfId="0" applyNumberFormat="1" applyFont="1" applyFill="1" applyBorder="1"/>
    <xf numFmtId="0" fontId="9" fillId="4" borderId="13" xfId="0" applyFont="1" applyFill="1" applyBorder="1"/>
    <xf numFmtId="14" fontId="9" fillId="0" borderId="12" xfId="0" applyNumberFormat="1" applyFont="1" applyBorder="1"/>
    <xf numFmtId="0" fontId="9" fillId="0" borderId="13" xfId="0" applyFont="1" applyBorder="1"/>
    <xf numFmtId="0" fontId="9" fillId="0" borderId="10" xfId="0" applyFont="1" applyBorder="1" applyAlignment="1">
      <alignment horizontal="left" vertical="top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/>
    </xf>
    <xf numFmtId="0" fontId="7" fillId="6" borderId="12" xfId="0" applyFont="1" applyFill="1" applyBorder="1" applyAlignment="1">
      <alignment horizontal="left" vertical="top"/>
    </xf>
    <xf numFmtId="0" fontId="7" fillId="6" borderId="13" xfId="0" applyFont="1" applyFill="1" applyBorder="1" applyAlignment="1">
      <alignment vertical="top" wrapText="1"/>
    </xf>
    <xf numFmtId="164" fontId="7" fillId="6" borderId="13" xfId="0" applyNumberFormat="1" applyFont="1" applyFill="1" applyBorder="1" applyAlignment="1">
      <alignment vertical="top"/>
    </xf>
    <xf numFmtId="164" fontId="7" fillId="6" borderId="13" xfId="0" applyNumberFormat="1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8" fillId="0" borderId="13" xfId="0" applyFont="1" applyBorder="1" applyAlignment="1">
      <alignment vertical="top"/>
    </xf>
    <xf numFmtId="44" fontId="12" fillId="5" borderId="13" xfId="1" applyFont="1" applyFill="1" applyBorder="1" applyAlignment="1">
      <alignment horizontal="left" vertical="top" wrapText="1"/>
    </xf>
    <xf numFmtId="165" fontId="8" fillId="4" borderId="13" xfId="0" applyNumberFormat="1" applyFont="1" applyFill="1" applyBorder="1"/>
    <xf numFmtId="165" fontId="9" fillId="4" borderId="13" xfId="0" applyNumberFormat="1" applyFont="1" applyFill="1" applyBorder="1"/>
    <xf numFmtId="0" fontId="9" fillId="0" borderId="0" xfId="0" applyFont="1"/>
    <xf numFmtId="165" fontId="9" fillId="4" borderId="13" xfId="1" applyNumberFormat="1" applyFont="1" applyFill="1" applyBorder="1"/>
    <xf numFmtId="165" fontId="8" fillId="0" borderId="13" xfId="0" applyNumberFormat="1" applyFont="1" applyBorder="1"/>
    <xf numFmtId="165" fontId="9" fillId="0" borderId="13" xfId="0" applyNumberFormat="1" applyFont="1" applyBorder="1"/>
    <xf numFmtId="0" fontId="12" fillId="0" borderId="13" xfId="0" applyFont="1" applyBorder="1"/>
    <xf numFmtId="165" fontId="9" fillId="0" borderId="0" xfId="0" applyNumberFormat="1" applyFont="1"/>
    <xf numFmtId="165" fontId="9" fillId="0" borderId="11" xfId="0" applyNumberFormat="1" applyFont="1" applyBorder="1"/>
    <xf numFmtId="165" fontId="9" fillId="0" borderId="14" xfId="0" applyNumberFormat="1" applyFont="1" applyBorder="1"/>
    <xf numFmtId="165" fontId="9" fillId="0" borderId="14" xfId="1" applyNumberFormat="1" applyFont="1" applyFill="1" applyBorder="1"/>
    <xf numFmtId="165" fontId="9" fillId="0" borderId="13" xfId="1" applyNumberFormat="1" applyFont="1" applyFill="1" applyBorder="1"/>
    <xf numFmtId="0" fontId="7" fillId="7" borderId="5" xfId="0" applyFont="1" applyFill="1" applyBorder="1" applyAlignment="1">
      <alignment horizontal="center" vertical="top"/>
    </xf>
    <xf numFmtId="0" fontId="7" fillId="8" borderId="5" xfId="0" applyFont="1" applyFill="1" applyBorder="1" applyAlignment="1">
      <alignment horizontal="center" vertical="top"/>
    </xf>
    <xf numFmtId="165" fontId="9" fillId="0" borderId="4" xfId="0" applyNumberFormat="1" applyFont="1" applyBorder="1" applyAlignment="1">
      <alignment horizontal="center"/>
    </xf>
    <xf numFmtId="14" fontId="13" fillId="0" borderId="12" xfId="0" applyNumberFormat="1" applyFont="1" applyBorder="1"/>
    <xf numFmtId="0" fontId="13" fillId="0" borderId="13" xfId="0" applyFont="1" applyBorder="1"/>
    <xf numFmtId="165" fontId="13" fillId="0" borderId="13" xfId="0" applyNumberFormat="1" applyFont="1" applyBorder="1"/>
    <xf numFmtId="14" fontId="13" fillId="0" borderId="0" xfId="0" applyNumberFormat="1" applyFont="1" applyBorder="1"/>
    <xf numFmtId="0" fontId="13" fillId="0" borderId="0" xfId="0" applyFont="1" applyBorder="1"/>
    <xf numFmtId="165" fontId="13" fillId="0" borderId="0" xfId="0" applyNumberFormat="1" applyFont="1" applyBorder="1"/>
    <xf numFmtId="165" fontId="9" fillId="0" borderId="0" xfId="0" applyNumberFormat="1" applyFont="1" applyBorder="1"/>
    <xf numFmtId="165" fontId="9" fillId="0" borderId="0" xfId="1" applyNumberFormat="1" applyFont="1" applyFill="1" applyBorder="1"/>
    <xf numFmtId="165" fontId="9" fillId="0" borderId="16" xfId="0" applyNumberFormat="1" applyFont="1" applyBorder="1" applyAlignment="1">
      <alignment horizontal="center"/>
    </xf>
    <xf numFmtId="0" fontId="9" fillId="0" borderId="15" xfId="0" applyFont="1" applyBorder="1"/>
    <xf numFmtId="0" fontId="9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9" fillId="0" borderId="0" xfId="0" applyFont="1" applyBorder="1"/>
    <xf numFmtId="0" fontId="14" fillId="0" borderId="0" xfId="0" applyFont="1"/>
    <xf numFmtId="0" fontId="15" fillId="0" borderId="0" xfId="0" applyFont="1"/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workbookViewId="0">
      <pane xSplit="3" ySplit="2" topLeftCell="G3" activePane="bottomRight" state="frozenSplit"/>
      <selection activeCell="B1" sqref="B1"/>
      <selection pane="topRight" activeCell="C1" sqref="C1"/>
      <selection pane="bottomLeft" activeCell="A24" sqref="A24"/>
      <selection pane="bottomRight"/>
    </sheetView>
  </sheetViews>
  <sheetFormatPr defaultRowHeight="10" x14ac:dyDescent="0.2"/>
  <cols>
    <col min="1" max="1" width="10.453125" style="53" bestFit="1" customWidth="1"/>
    <col min="2" max="2" width="48.54296875" style="53" bestFit="1" customWidth="1"/>
    <col min="3" max="3" width="7.26953125" style="53" bestFit="1" customWidth="1"/>
    <col min="4" max="5" width="8.1796875" style="53" bestFit="1" customWidth="1"/>
    <col min="6" max="6" width="14.81640625" style="53" bestFit="1" customWidth="1"/>
    <col min="7" max="7" width="9.08984375" style="53" bestFit="1" customWidth="1"/>
    <col min="8" max="8" width="8.7265625" style="53" customWidth="1"/>
    <col min="9" max="9" width="1.81640625" style="53" customWidth="1"/>
    <col min="10" max="10" width="9.453125" style="53" bestFit="1" customWidth="1"/>
    <col min="11" max="11" width="7.54296875" style="53" bestFit="1" customWidth="1"/>
    <col min="12" max="12" width="8.7265625" style="53" bestFit="1"/>
    <col min="13" max="16384" width="8.7265625" style="78"/>
  </cols>
  <sheetData>
    <row r="1" spans="1:12" ht="15.5" x14ac:dyDescent="0.35">
      <c r="A1" s="79" t="s">
        <v>39</v>
      </c>
    </row>
    <row r="2" spans="1:12" s="76" customFormat="1" x14ac:dyDescent="0.35">
      <c r="A2" s="41"/>
      <c r="B2" s="42"/>
      <c r="C2" s="43"/>
      <c r="D2" s="43"/>
      <c r="E2" s="43"/>
      <c r="F2" s="43"/>
      <c r="G2" s="63" t="s">
        <v>8</v>
      </c>
      <c r="H2" s="63"/>
      <c r="I2" s="43"/>
      <c r="J2" s="64"/>
      <c r="K2" s="64"/>
      <c r="L2" s="64"/>
    </row>
    <row r="3" spans="1:12" s="77" customFormat="1" ht="31.5" x14ac:dyDescent="0.35">
      <c r="A3" s="44" t="s">
        <v>10</v>
      </c>
      <c r="B3" s="45" t="s">
        <v>11</v>
      </c>
      <c r="C3" s="46" t="s">
        <v>20</v>
      </c>
      <c r="D3" s="47" t="s">
        <v>21</v>
      </c>
      <c r="E3" s="47" t="s">
        <v>22</v>
      </c>
      <c r="F3" s="46" t="s">
        <v>9</v>
      </c>
      <c r="G3" s="48" t="s">
        <v>27</v>
      </c>
      <c r="H3" s="48" t="s">
        <v>1</v>
      </c>
      <c r="I3" s="49"/>
      <c r="J3" s="50" t="s">
        <v>25</v>
      </c>
      <c r="K3" s="50" t="s">
        <v>24</v>
      </c>
      <c r="L3" s="50" t="s">
        <v>26</v>
      </c>
    </row>
    <row r="4" spans="1:12" x14ac:dyDescent="0.2">
      <c r="A4" s="37"/>
      <c r="B4" s="38"/>
      <c r="C4" s="38"/>
      <c r="D4" s="51"/>
      <c r="E4" s="52"/>
      <c r="F4" s="51"/>
      <c r="G4" s="52"/>
      <c r="H4" s="52"/>
      <c r="I4" s="52"/>
      <c r="J4" s="54"/>
      <c r="K4" s="52"/>
      <c r="L4" s="52"/>
    </row>
    <row r="5" spans="1:12" ht="9" customHeight="1" x14ac:dyDescent="0.25">
      <c r="A5" s="39">
        <v>45568</v>
      </c>
      <c r="B5" s="57" t="s">
        <v>28</v>
      </c>
      <c r="C5" s="40"/>
      <c r="D5" s="56"/>
      <c r="E5" s="56"/>
      <c r="F5" s="55">
        <v>7115.91</v>
      </c>
      <c r="G5" s="60"/>
      <c r="H5" s="60"/>
      <c r="I5" s="61"/>
      <c r="J5" s="60"/>
      <c r="K5" s="61"/>
      <c r="L5" s="60"/>
    </row>
    <row r="6" spans="1:12" ht="9" customHeight="1" x14ac:dyDescent="0.2">
      <c r="A6" s="39">
        <v>45819</v>
      </c>
      <c r="B6" s="40" t="s">
        <v>32</v>
      </c>
      <c r="C6" s="40"/>
      <c r="D6" s="55">
        <v>150</v>
      </c>
      <c r="E6" s="56"/>
      <c r="F6" s="55">
        <v>7265.9100000000017</v>
      </c>
      <c r="G6" s="56"/>
      <c r="H6" s="56">
        <v>150</v>
      </c>
      <c r="I6" s="56"/>
      <c r="J6" s="62"/>
      <c r="K6" s="62"/>
      <c r="L6" s="56"/>
    </row>
    <row r="7" spans="1:12" ht="9" customHeight="1" x14ac:dyDescent="0.2">
      <c r="A7" s="39">
        <v>45820</v>
      </c>
      <c r="B7" s="40" t="s">
        <v>33</v>
      </c>
      <c r="C7" s="40"/>
      <c r="D7" s="55"/>
      <c r="E7" s="56">
        <v>120</v>
      </c>
      <c r="F7" s="55">
        <v>7145.9100000000017</v>
      </c>
      <c r="G7" s="56"/>
      <c r="H7" s="56"/>
      <c r="I7" s="56"/>
      <c r="J7" s="62">
        <v>120</v>
      </c>
      <c r="K7" s="62"/>
      <c r="L7" s="56"/>
    </row>
    <row r="8" spans="1:12" ht="9" customHeight="1" x14ac:dyDescent="0.2">
      <c r="A8" s="39">
        <v>45820</v>
      </c>
      <c r="B8" s="40" t="s">
        <v>34</v>
      </c>
      <c r="E8" s="53">
        <v>40</v>
      </c>
      <c r="F8" s="55">
        <v>7105.9100000000017</v>
      </c>
      <c r="G8" s="56"/>
      <c r="H8" s="56"/>
      <c r="I8" s="56"/>
      <c r="J8" s="62">
        <v>40</v>
      </c>
      <c r="K8" s="62"/>
      <c r="L8" s="56"/>
    </row>
    <row r="9" spans="1:12" ht="9" customHeight="1" x14ac:dyDescent="0.2">
      <c r="A9" s="39">
        <v>45839</v>
      </c>
      <c r="B9" s="53" t="s">
        <v>35</v>
      </c>
      <c r="C9" s="40"/>
      <c r="D9" s="55"/>
      <c r="E9" s="56">
        <v>100</v>
      </c>
      <c r="F9" s="55">
        <v>7005.9100000000017</v>
      </c>
      <c r="G9" s="56"/>
      <c r="H9" s="56"/>
      <c r="I9" s="56"/>
      <c r="J9" s="62"/>
      <c r="K9" s="62"/>
      <c r="L9" s="56">
        <v>100</v>
      </c>
    </row>
    <row r="10" spans="1:12" ht="9" customHeight="1" x14ac:dyDescent="0.2">
      <c r="A10" s="39">
        <v>45849</v>
      </c>
      <c r="B10" s="53" t="s">
        <v>36</v>
      </c>
      <c r="C10" s="40"/>
      <c r="D10" s="55"/>
      <c r="E10" s="56">
        <v>1000</v>
      </c>
      <c r="F10" s="55">
        <v>6005.9100000000017</v>
      </c>
      <c r="G10" s="56"/>
      <c r="H10" s="56"/>
      <c r="I10" s="56"/>
      <c r="J10" s="62"/>
      <c r="K10" s="62"/>
      <c r="L10" s="56">
        <v>1000</v>
      </c>
    </row>
    <row r="11" spans="1:12" ht="9" customHeight="1" x14ac:dyDescent="0.2">
      <c r="A11" s="66">
        <v>45866</v>
      </c>
      <c r="B11" s="67" t="s">
        <v>37</v>
      </c>
      <c r="C11" s="67"/>
      <c r="D11" s="68"/>
      <c r="E11" s="68">
        <v>65.790000000000006</v>
      </c>
      <c r="F11" s="68">
        <v>5940.1200000000017</v>
      </c>
      <c r="G11" s="56"/>
      <c r="H11" s="56"/>
      <c r="I11" s="56"/>
      <c r="J11" s="62"/>
      <c r="K11" s="62">
        <v>65.790000000000006</v>
      </c>
      <c r="L11" s="56"/>
    </row>
    <row r="12" spans="1:12" ht="9" customHeight="1" x14ac:dyDescent="0.2">
      <c r="A12" s="69"/>
      <c r="B12" s="70"/>
      <c r="C12" s="70"/>
      <c r="D12" s="71"/>
      <c r="E12" s="71"/>
      <c r="F12" s="71"/>
      <c r="G12" s="72"/>
      <c r="H12" s="72"/>
      <c r="I12" s="72"/>
      <c r="J12" s="73"/>
      <c r="K12" s="73"/>
      <c r="L12" s="72"/>
    </row>
    <row r="13" spans="1:12" ht="10.5" thickBot="1" x14ac:dyDescent="0.25">
      <c r="D13" s="58"/>
      <c r="E13" s="58"/>
      <c r="F13" s="58"/>
      <c r="G13" s="59">
        <f>SUM(G5:G11)</f>
        <v>0</v>
      </c>
      <c r="H13" s="59">
        <f>SUM(H5:H11)</f>
        <v>150</v>
      </c>
      <c r="I13" s="59"/>
      <c r="J13" s="59">
        <f>SUM(J5:J11)</f>
        <v>160</v>
      </c>
      <c r="K13" s="59">
        <f>SUM(K5:K11)</f>
        <v>65.790000000000006</v>
      </c>
      <c r="L13" s="59">
        <f>SUM(L5:L11)</f>
        <v>1100</v>
      </c>
    </row>
    <row r="14" spans="1:12" ht="10.5" thickTop="1" x14ac:dyDescent="0.2"/>
    <row r="15" spans="1:12" x14ac:dyDescent="0.2">
      <c r="F15" s="75" t="s">
        <v>29</v>
      </c>
      <c r="G15" s="74">
        <f>G13+H13</f>
        <v>150</v>
      </c>
      <c r="H15" s="65"/>
      <c r="J15" s="65">
        <f>J13+K13+L13</f>
        <v>1325.79</v>
      </c>
      <c r="K15" s="65"/>
      <c r="L15" s="65"/>
    </row>
  </sheetData>
  <mergeCells count="4">
    <mergeCell ref="G2:H2"/>
    <mergeCell ref="J2:L2"/>
    <mergeCell ref="J15:L15"/>
    <mergeCell ref="G15:H15"/>
  </mergeCells>
  <pageMargins left="0.19685039370078741" right="0.19685039370078741" top="0.23622047244094491" bottom="0.23622047244094491" header="0.19685039370078741" footer="0.19685039370078741"/>
  <pageSetup paperSize="9" orientation="landscape" r:id="rId1"/>
  <ignoredErrors>
    <ignoredError sqref="H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9"/>
  <sheetViews>
    <sheetView tabSelected="1" workbookViewId="0">
      <selection activeCell="H8" sqref="H8"/>
    </sheetView>
  </sheetViews>
  <sheetFormatPr defaultRowHeight="14.5" x14ac:dyDescent="0.35"/>
  <cols>
    <col min="1" max="1" width="11.36328125" customWidth="1"/>
    <col min="2" max="2" width="32.453125" bestFit="1" customWidth="1"/>
    <col min="3" max="3" width="10.54296875" bestFit="1" customWidth="1"/>
    <col min="4" max="4" width="2.26953125" customWidth="1"/>
    <col min="5" max="5" width="10.81640625" bestFit="1" customWidth="1"/>
    <col min="6" max="6" width="10.81640625" customWidth="1"/>
    <col min="7" max="8" width="16.54296875" customWidth="1"/>
  </cols>
  <sheetData>
    <row r="1" spans="1:4" ht="18.5" x14ac:dyDescent="0.45">
      <c r="A1" s="3" t="s">
        <v>0</v>
      </c>
      <c r="B1" s="1"/>
      <c r="C1" s="1"/>
      <c r="D1" s="1"/>
    </row>
    <row r="2" spans="1:4" ht="18.5" x14ac:dyDescent="0.45">
      <c r="A2" s="3"/>
      <c r="B2" s="1"/>
      <c r="C2" s="1"/>
      <c r="D2" s="1"/>
    </row>
    <row r="3" spans="1:4" ht="15.5" x14ac:dyDescent="0.35">
      <c r="A3" s="80" t="s">
        <v>38</v>
      </c>
      <c r="B3" s="1"/>
      <c r="C3" s="1"/>
      <c r="D3" s="1"/>
    </row>
    <row r="4" spans="1:4" x14ac:dyDescent="0.35">
      <c r="A4" s="1"/>
      <c r="B4" s="1"/>
      <c r="C4" s="1"/>
      <c r="D4" s="1"/>
    </row>
    <row r="5" spans="1:4" ht="15.5" x14ac:dyDescent="0.35">
      <c r="A5" s="2" t="str">
        <f>'Bank Rec'!A5</f>
        <v>YEAR ENDING</v>
      </c>
      <c r="B5" s="2"/>
      <c r="C5" s="1">
        <v>2025</v>
      </c>
      <c r="D5" s="1"/>
    </row>
    <row r="6" spans="1:4" x14ac:dyDescent="0.35">
      <c r="A6" s="1"/>
      <c r="B6" s="1"/>
      <c r="C6" s="1"/>
      <c r="D6" s="1"/>
    </row>
    <row r="7" spans="1:4" ht="15.5" x14ac:dyDescent="0.35">
      <c r="A7" s="2" t="s">
        <v>4</v>
      </c>
      <c r="B7" s="1"/>
      <c r="C7" s="1"/>
      <c r="D7" s="1"/>
    </row>
    <row r="11" spans="1:4" x14ac:dyDescent="0.35">
      <c r="A11" s="5" t="s">
        <v>5</v>
      </c>
    </row>
    <row r="12" spans="1:4" x14ac:dyDescent="0.35">
      <c r="B12" s="22" t="s">
        <v>30</v>
      </c>
      <c r="C12" s="23"/>
      <c r="D12" s="20"/>
    </row>
    <row r="13" spans="1:4" x14ac:dyDescent="0.35">
      <c r="B13" s="22" t="s">
        <v>1</v>
      </c>
      <c r="C13" s="23">
        <f>'I&amp;E'!H13</f>
        <v>150</v>
      </c>
      <c r="D13" s="20"/>
    </row>
    <row r="14" spans="1:4" x14ac:dyDescent="0.35">
      <c r="B14" s="22"/>
      <c r="C14" s="23"/>
      <c r="D14" s="20"/>
    </row>
    <row r="15" spans="1:4" x14ac:dyDescent="0.35">
      <c r="C15" s="20"/>
      <c r="D15" s="20"/>
    </row>
    <row r="16" spans="1:4" ht="15" thickBot="1" x14ac:dyDescent="0.4">
      <c r="B16" s="6" t="s">
        <v>6</v>
      </c>
      <c r="C16" s="21">
        <f>SUM(C12:C15)</f>
        <v>150</v>
      </c>
      <c r="D16" s="20"/>
    </row>
    <row r="17" spans="1:4" ht="15" thickTop="1" x14ac:dyDescent="0.35"/>
    <row r="19" spans="1:4" x14ac:dyDescent="0.35">
      <c r="A19" s="5" t="s">
        <v>3</v>
      </c>
    </row>
    <row r="20" spans="1:4" x14ac:dyDescent="0.35">
      <c r="A20" s="27"/>
      <c r="B20" s="25" t="s">
        <v>18</v>
      </c>
      <c r="C20" s="26">
        <f>'I&amp;E'!J13</f>
        <v>160</v>
      </c>
      <c r="D20" s="20"/>
    </row>
    <row r="21" spans="1:4" x14ac:dyDescent="0.35">
      <c r="A21" s="27"/>
      <c r="B21" s="25" t="s">
        <v>19</v>
      </c>
      <c r="C21" s="26">
        <f>'I&amp;E'!K13</f>
        <v>65.790000000000006</v>
      </c>
      <c r="D21" s="20"/>
    </row>
    <row r="22" spans="1:4" x14ac:dyDescent="0.35">
      <c r="A22" s="27"/>
      <c r="B22" s="25" t="s">
        <v>31</v>
      </c>
      <c r="C22" s="26">
        <f>'I&amp;E'!L13</f>
        <v>1100</v>
      </c>
      <c r="D22" s="20"/>
    </row>
    <row r="24" spans="1:4" ht="15" thickBot="1" x14ac:dyDescent="0.4">
      <c r="B24" s="6" t="s">
        <v>7</v>
      </c>
      <c r="C24" s="19">
        <f>SUM(C20:C23)</f>
        <v>1325.79</v>
      </c>
      <c r="D24" s="20"/>
    </row>
    <row r="25" spans="1:4" ht="15" thickTop="1" x14ac:dyDescent="0.35"/>
    <row r="26" spans="1:4" x14ac:dyDescent="0.35">
      <c r="B26" s="6"/>
    </row>
    <row r="27" spans="1:4" x14ac:dyDescent="0.35">
      <c r="C27" s="20"/>
    </row>
    <row r="28" spans="1:4" x14ac:dyDescent="0.35">
      <c r="B28" s="1"/>
      <c r="C28" s="1"/>
      <c r="D28" s="1"/>
    </row>
    <row r="32" spans="1:4" x14ac:dyDescent="0.35">
      <c r="B32" s="1"/>
      <c r="C32" s="1"/>
      <c r="D32" s="1"/>
    </row>
    <row r="35" spans="2:4" x14ac:dyDescent="0.35">
      <c r="C35" s="7"/>
    </row>
    <row r="39" spans="2:4" x14ac:dyDescent="0.35">
      <c r="B39" s="1"/>
      <c r="C39" s="1"/>
      <c r="D39" s="1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"/>
  <sheetViews>
    <sheetView workbookViewId="0">
      <selection activeCell="A10" sqref="A10"/>
    </sheetView>
  </sheetViews>
  <sheetFormatPr defaultRowHeight="14.5" x14ac:dyDescent="0.35"/>
  <cols>
    <col min="1" max="1" width="5.1796875" customWidth="1"/>
    <col min="2" max="2" width="25" bestFit="1" customWidth="1"/>
    <col min="3" max="3" width="15" customWidth="1"/>
    <col min="4" max="4" width="6" customWidth="1"/>
    <col min="5" max="5" width="22.1796875" customWidth="1"/>
    <col min="6" max="6" width="10.54296875" customWidth="1"/>
    <col min="7" max="8" width="10.54296875" bestFit="1" customWidth="1"/>
  </cols>
  <sheetData>
    <row r="1" spans="1:13" ht="18.5" x14ac:dyDescent="0.45">
      <c r="A1" s="3" t="s">
        <v>0</v>
      </c>
      <c r="B1" s="1"/>
      <c r="C1" s="1"/>
      <c r="D1" s="1"/>
    </row>
    <row r="2" spans="1:13" x14ac:dyDescent="0.35">
      <c r="A2" s="1"/>
      <c r="B2" s="1"/>
      <c r="C2" s="1"/>
      <c r="D2" s="1"/>
    </row>
    <row r="3" spans="1:13" ht="15.5" x14ac:dyDescent="0.35">
      <c r="A3" s="80" t="s">
        <v>2</v>
      </c>
      <c r="B3" s="1"/>
      <c r="C3" s="1"/>
      <c r="D3" s="1"/>
    </row>
    <row r="4" spans="1:13" ht="15.5" x14ac:dyDescent="0.35">
      <c r="A4" s="80"/>
      <c r="B4" s="1"/>
      <c r="C4" s="1"/>
      <c r="D4" s="1"/>
    </row>
    <row r="5" spans="1:13" ht="15.5" x14ac:dyDescent="0.35">
      <c r="A5" s="2" t="s">
        <v>23</v>
      </c>
      <c r="B5" s="2"/>
      <c r="C5" s="28">
        <v>46021</v>
      </c>
      <c r="D5" s="28"/>
    </row>
    <row r="7" spans="1:13" x14ac:dyDescent="0.35">
      <c r="A7" t="s">
        <v>17</v>
      </c>
      <c r="C7" s="24">
        <v>45626</v>
      </c>
      <c r="D7" s="24"/>
    </row>
    <row r="9" spans="1:13" x14ac:dyDescent="0.35">
      <c r="A9" t="s">
        <v>16</v>
      </c>
      <c r="C9" s="24">
        <v>45568</v>
      </c>
      <c r="D9" s="24"/>
      <c r="E9" s="30">
        <v>7115.91</v>
      </c>
      <c r="F9" s="29"/>
      <c r="H9" s="20"/>
      <c r="I9" s="4"/>
      <c r="J9" s="4"/>
      <c r="K9" s="4"/>
      <c r="L9" s="4"/>
      <c r="M9" s="4"/>
    </row>
    <row r="10" spans="1:13" x14ac:dyDescent="0.35">
      <c r="B10" t="s">
        <v>1</v>
      </c>
      <c r="E10" s="29">
        <f>'I&amp;E Summary '!C16</f>
        <v>150</v>
      </c>
      <c r="F10" s="29"/>
      <c r="G10" s="20"/>
      <c r="H10" s="20"/>
      <c r="I10" s="4"/>
      <c r="J10" s="4"/>
      <c r="K10" s="4"/>
      <c r="L10" s="4"/>
      <c r="M10" s="4"/>
    </row>
    <row r="11" spans="1:13" x14ac:dyDescent="0.35">
      <c r="B11" t="s">
        <v>13</v>
      </c>
      <c r="E11" s="29">
        <f>'I&amp;E Summary '!C24</f>
        <v>1325.79</v>
      </c>
      <c r="F11" s="29"/>
      <c r="G11" s="20"/>
      <c r="I11" s="4"/>
      <c r="J11" s="4"/>
      <c r="K11" s="4"/>
      <c r="L11" s="4"/>
      <c r="M11" s="4"/>
    </row>
    <row r="12" spans="1:13" x14ac:dyDescent="0.35">
      <c r="B12" s="1" t="s">
        <v>12</v>
      </c>
      <c r="C12" s="24">
        <v>45626</v>
      </c>
      <c r="D12" s="24"/>
      <c r="E12" s="30">
        <f>(E9+E10)-E11</f>
        <v>5940.12</v>
      </c>
      <c r="F12" s="32"/>
      <c r="I12" s="4"/>
      <c r="J12" s="4"/>
      <c r="K12" s="4"/>
      <c r="L12" s="4"/>
      <c r="M12" s="4"/>
    </row>
    <row r="13" spans="1:13" x14ac:dyDescent="0.35">
      <c r="B13" s="1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5">
      <c r="A14" s="8"/>
      <c r="B14" s="9"/>
      <c r="C14" s="10"/>
      <c r="D14" s="10"/>
      <c r="E14" s="11"/>
      <c r="F14" s="11"/>
      <c r="G14" s="34"/>
      <c r="H14" s="4"/>
      <c r="I14" s="4"/>
      <c r="J14" s="4"/>
      <c r="K14" s="4"/>
      <c r="L14" s="4"/>
      <c r="M14" s="4"/>
    </row>
    <row r="15" spans="1:13" x14ac:dyDescent="0.35">
      <c r="A15" s="12"/>
      <c r="B15" s="13" t="s">
        <v>14</v>
      </c>
      <c r="C15" s="36">
        <v>45626</v>
      </c>
      <c r="D15" s="36"/>
      <c r="E15" s="31"/>
      <c r="F15" s="33"/>
      <c r="G15" s="35"/>
      <c r="H15" s="4"/>
      <c r="I15" s="4"/>
      <c r="J15" s="4"/>
      <c r="K15" s="4"/>
      <c r="L15" s="4"/>
      <c r="M15" s="4"/>
    </row>
    <row r="16" spans="1:13" x14ac:dyDescent="0.35">
      <c r="A16" s="12"/>
      <c r="B16" s="14" t="s">
        <v>15</v>
      </c>
      <c r="C16" s="13"/>
      <c r="D16" s="13"/>
      <c r="E16" s="31">
        <f>E12-E15</f>
        <v>5940.12</v>
      </c>
      <c r="F16" s="33"/>
      <c r="H16" s="4"/>
      <c r="I16" s="4"/>
      <c r="J16" s="4"/>
      <c r="K16" s="4"/>
      <c r="L16" s="4"/>
      <c r="M16" s="4"/>
    </row>
    <row r="17" spans="1:13" x14ac:dyDescent="0.35">
      <c r="A17" s="15"/>
      <c r="B17" s="16"/>
      <c r="C17" s="17"/>
      <c r="D17" s="17"/>
      <c r="E17" s="18"/>
      <c r="F17" s="18"/>
      <c r="G17" s="4"/>
      <c r="H17" s="4"/>
      <c r="I17" s="4"/>
      <c r="J17" s="4"/>
      <c r="K17" s="4"/>
      <c r="L17" s="4"/>
      <c r="M17" s="4"/>
    </row>
    <row r="18" spans="1:13" x14ac:dyDescent="0.35"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35"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5"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35"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35"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35"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35"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35"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35"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35">
      <c r="E31" s="4"/>
      <c r="F31" s="4"/>
      <c r="G31" s="4"/>
      <c r="H31" s="4"/>
      <c r="I31" s="4"/>
      <c r="J31" s="4"/>
      <c r="K31" s="4"/>
      <c r="L31" s="4"/>
      <c r="M31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other</Value>
    </DocTags>
  </documentManagement>
</p:properties>
</file>

<file path=customXml/itemProps1.xml><?xml version="1.0" encoding="utf-8"?>
<ds:datastoreItem xmlns:ds="http://schemas.openxmlformats.org/officeDocument/2006/customXml" ds:itemID="{53C2BDD2-8CB9-49F5-AC11-BA2018940321}"/>
</file>

<file path=customXml/itemProps2.xml><?xml version="1.0" encoding="utf-8"?>
<ds:datastoreItem xmlns:ds="http://schemas.openxmlformats.org/officeDocument/2006/customXml" ds:itemID="{176C266E-54EB-4390-8472-89EE414F7019}"/>
</file>

<file path=customXml/itemProps3.xml><?xml version="1.0" encoding="utf-8"?>
<ds:datastoreItem xmlns:ds="http://schemas.openxmlformats.org/officeDocument/2006/customXml" ds:itemID="{EC93E5B6-AB34-46F9-A447-C225DE8642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I&amp;E</vt:lpstr>
      <vt:lpstr>I&amp;E Summary </vt:lpstr>
      <vt:lpstr>Bank Rec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Hilary Clarke</cp:lastModifiedBy>
  <cp:lastPrinted>2026-07-12T12:01:22Z</cp:lastPrinted>
  <dcterms:created xsi:type="dcterms:W3CDTF">2012-11-24T07:18:16Z</dcterms:created>
  <dcterms:modified xsi:type="dcterms:W3CDTF">2026-07-12T12:01:31Z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  <property fmtid="{D5CDD505-2E9C-101B-9397-08002B2CF9AE}" pid="3" name="MediaServiceImageTags">
    <vt:lpwstr/>
  </property>
</Properties>
</file>