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&amp;P Accounts" sheetId="1" r:id="rId5"/>
    <sheet state="visible" name="Statement of balances" sheetId="2" r:id="rId6"/>
    <sheet state="visible" name="Notes" sheetId="3" r:id="rId7"/>
    <sheet state="visible" name="Additional notes (1)  " sheetId="4" r:id="rId8"/>
    <sheet state="visible" name="Additional notes (2)" sheetId="5" r:id="rId9"/>
    <sheet state="visible" name="Additional notes (3)" sheetId="6" r:id="rId10"/>
  </sheets>
  <definedNames/>
  <calcPr/>
</workbook>
</file>

<file path=xl/sharedStrings.xml><?xml version="1.0" encoding="utf-8"?>
<sst xmlns="http://schemas.openxmlformats.org/spreadsheetml/2006/main" count="284" uniqueCount="139">
  <si>
    <t xml:space="preserve">Enter charity name below </t>
  </si>
  <si>
    <t xml:space="preserve">Enter SC No. below   </t>
  </si>
  <si>
    <t>20th Dundee Girls Brigade</t>
  </si>
  <si>
    <t>SC033587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</si>
  <si>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</si>
  <si>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</si>
  <si>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</si>
  <si>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</si>
  <si>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</si>
  <si>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</si>
  <si>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</si>
  <si>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</si>
  <si>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</si>
  <si>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</si>
  <si>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</si>
  <si>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</si>
  <si>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</si>
  <si>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</si>
  <si>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</si>
  <si>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</si>
  <si>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</si>
  <si>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</si>
  <si>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</si>
  <si>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</si>
  <si>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</si>
  <si>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</si>
  <si>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</si>
  <si>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</si>
  <si>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</si>
  <si>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</si>
  <si>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</si>
  <si>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</si>
  <si>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</si>
  <si>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</si>
  <si>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</si>
  <si>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</si>
  <si>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</si>
  <si>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</si>
  <si>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</si>
  <si>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</si>
  <si>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</si>
  <si>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</si>
  <si>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</si>
  <si>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</si>
  <si>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</si>
  <si>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</si>
  <si>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</si>
  <si>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</si>
  <si>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</si>
  <si>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</si>
  <si>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</si>
  <si>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</si>
  <si>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</si>
  <si>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</si>
  <si>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</si>
  <si>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</si>
  <si>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</si>
  <si>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</si>
  <si>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</si>
  <si>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</si>
  <si>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</si>
  <si>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</si>
  <si>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</si>
  <si>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</si>
  <si>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</si>
  <si>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</si>
  <si>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</si>
  <si>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</si>
  <si>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</si>
  <si>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</si>
  <si>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</si>
  <si>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</si>
  <si>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</si>
  <si>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</si>
  <si>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</si>
  <si>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</si>
  <si>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</si>
  <si>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</si>
  <si>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</si>
  <si>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</si>
  <si>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rPr>
        <rFont val="Arial"/>
        <b/>
        <color theme="1"/>
        <sz val="10.0"/>
      </rPr>
      <t>Signed by one or two trustees on behalf of all the trustees</t>
    </r>
    <r>
      <rPr>
        <rFont val="Arial"/>
        <b/>
        <color rgb="FF00FF00"/>
        <sz val="10.0"/>
      </rPr>
      <t xml:space="preserve"> </t>
    </r>
  </si>
  <si>
    <t>Signature</t>
  </si>
  <si>
    <t>Print Name</t>
  </si>
  <si>
    <t>Date of approval</t>
  </si>
  <si>
    <t>Susan Simpson</t>
  </si>
  <si>
    <t xml:space="preserve">Section C Notes to the Accounts </t>
  </si>
  <si>
    <r>
      <rPr>
        <rFont val="Arial"/>
        <b/>
        <color theme="1"/>
        <sz val="12.0"/>
      </rPr>
      <t xml:space="preserve">C1 Nature and purpose of funds </t>
    </r>
    <r>
      <rPr>
        <rFont val="Arial"/>
        <b val="0"/>
        <i/>
        <color theme="1"/>
        <sz val="12.0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</si>
  <si>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</si>
  <si>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</si>
  <si>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</si>
  <si>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</si>
  <si>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</si>
  <si>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</si>
  <si>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</si>
  <si>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X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</si>
  <si>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</si>
  <si>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</si>
  <si>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</si>
  <si>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</si>
  <si>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</si>
  <si>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</si>
  <si>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</si>
  <si>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</si>
  <si>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</si>
  <si>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</si>
  <si>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</si>
  <si>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</si>
  <si>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</si>
  <si>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</si>
  <si>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</si>
  <si>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</si>
  <si>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</si>
  <si>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</si>
  <si>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</si>
  <si>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</si>
  <si>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</si>
  <si>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</si>
  <si>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</si>
  <si>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</si>
  <si>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</si>
  <si>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</si>
  <si>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</si>
  <si>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</si>
  <si>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</si>
  <si>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</si>
  <si>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</si>
  <si>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</si>
  <si>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</si>
  <si>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</si>
  <si>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</si>
  <si>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</si>
  <si>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</si>
  <si>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</si>
  <si>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</si>
  <si>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</si>
  <si>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</si>
  <si>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Children in Need</t>
  </si>
  <si>
    <t xml:space="preserve">Total restricted funds </t>
  </si>
  <si>
    <t xml:space="preserve">Total restricted funds last period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</si>
</sst>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_-* #,##0_-;\-* #,##0_-;_-* &quot;-&quot;_-;_-@"/>
    <numFmt numFmtId="165" formatCode="* #,##0_-;\(* #,##0\)_-;_-* &quot;-&quot;??_-;_-@"/>
    <numFmt numFmtId="166" formatCode="dd/mm/yyyy"/>
    <numFmt numFmtId="167" formatCode="_-* #,##0_-;\-* #,##0_-;_-* &quot;-&quot;??_-;_-@"/>
    <numFmt numFmtId="168" formatCode="dd/MM/yyyy"/>
    <numFmt numFmtId="169" formatCode="[$-F800]dddd\,\ mmmm\ dd\,\ yyyy"/>
    <numFmt numFmtId="170" formatCode="[$-809]dd\ mmmm\ yyyy"/>
    <numFmt numFmtId="171" formatCode="_-* #,##0.00_-;\-* #,##0.00_-;_-* &quot;-&quot;??_-;_-@"/>
  </numFmts>
  <fonts count="28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rgb="FFC0C0C0"/>
      <name val="Arial"/>
    </font>
    <font>
      <sz val="10.0"/>
      <color theme="1"/>
      <name val="Arial"/>
    </font>
    <font>
      <b/>
      <sz val="16.0"/>
      <color theme="1"/>
      <name val="Arial"/>
    </font>
    <font>
      <b/>
      <sz val="12.0"/>
      <color theme="1"/>
      <name val="Arial"/>
    </font>
    <font>
      <b/>
      <sz val="18.0"/>
      <color theme="1"/>
      <name val="Arial"/>
    </font>
    <font/>
    <font>
      <b/>
      <sz val="11.0"/>
      <color theme="1"/>
      <name val="Arial"/>
    </font>
    <font>
      <b/>
      <sz val="16.0"/>
      <color rgb="FFFFFFFF"/>
      <name val="Arial"/>
    </font>
    <font>
      <b/>
      <sz val="11.0"/>
      <color rgb="FF969696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8.0"/>
      <color rgb="FF0000FF"/>
      <name val="Arial"/>
    </font>
    <font>
      <sz val="8.0"/>
      <color theme="1"/>
      <name val="Arial"/>
    </font>
    <font>
      <sz val="11.0"/>
      <color theme="1"/>
      <name val="Arial"/>
    </font>
    <font>
      <b/>
      <i/>
      <sz val="12.0"/>
      <color theme="1"/>
      <name val="Arial"/>
    </font>
    <font>
      <b/>
      <sz val="8.0"/>
      <color theme="1"/>
      <name val="Arial"/>
    </font>
    <font>
      <sz val="9.0"/>
      <color rgb="FFC0C0C0"/>
      <name val="Arial"/>
    </font>
    <font>
      <sz val="11.0"/>
      <color rgb="FFC0C0C0"/>
      <name val="Arial"/>
    </font>
    <font>
      <b/>
      <sz val="11.0"/>
      <color rgb="FF808080"/>
      <name val="Arial"/>
    </font>
    <font>
      <i/>
      <sz val="10.0"/>
      <color theme="1"/>
      <name val="Arial"/>
    </font>
    <font>
      <b/>
      <i/>
      <sz val="9.0"/>
      <color theme="1"/>
      <name val="Arial"/>
    </font>
    <font>
      <i/>
      <sz val="9.0"/>
      <color theme="1"/>
      <name val="Arial"/>
    </font>
    <font>
      <sz val="12.0"/>
      <color theme="1"/>
      <name val="Arial"/>
    </font>
    <font>
      <sz val="10.0"/>
      <color rgb="FF808080"/>
      <name val="Arial"/>
    </font>
    <font>
      <b/>
      <sz val="10.0"/>
      <color rgb="FFC0C0C0"/>
      <name val="Arial"/>
    </font>
    <font>
      <b/>
      <sz val="9.0"/>
      <color rgb="FFC0C0C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FFFF"/>
        <bgColor rgb="FFCCFFFF"/>
      </patternFill>
    </fill>
  </fills>
  <borders count="3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</border>
    <border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vertical="top"/>
    </xf>
    <xf borderId="0" fillId="0" fontId="3" numFmtId="0" xfId="0" applyFont="1"/>
    <xf borderId="0" fillId="0" fontId="2" numFmtId="0" xfId="0" applyAlignment="1" applyFont="1">
      <alignment horizontal="center" shrinkToFit="0" vertical="top" wrapText="1"/>
    </xf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2" fillId="0" fontId="7" numFmtId="0" xfId="0" applyBorder="1" applyFont="1"/>
    <xf borderId="3" fillId="0" fontId="7" numFmtId="0" xfId="0" applyBorder="1" applyFont="1"/>
    <xf borderId="0" fillId="0" fontId="4" numFmtId="0" xfId="0" applyAlignment="1" applyFont="1">
      <alignment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top" wrapText="1"/>
    </xf>
    <xf borderId="7" fillId="0" fontId="7" numFmtId="0" xfId="0" applyBorder="1" applyFont="1"/>
    <xf borderId="8" fillId="0" fontId="7" numFmtId="0" xfId="0" applyBorder="1" applyFont="1"/>
    <xf borderId="0" fillId="0" fontId="8" numFmtId="0" xfId="0" applyAlignment="1" applyFon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0" fillId="0" fontId="2" numFmtId="0" xfId="0" applyAlignment="1" applyFont="1">
      <alignment horizontal="left" shrinkToFit="0" vertical="top" wrapText="1"/>
    </xf>
    <xf borderId="9" fillId="0" fontId="7" numFmtId="0" xfId="0" applyBorder="1" applyFont="1"/>
    <xf borderId="7" fillId="0" fontId="8" numFmtId="0" xfId="0" applyAlignment="1" applyBorder="1" applyFont="1">
      <alignment horizontal="right" readingOrder="0" vertical="center"/>
    </xf>
    <xf borderId="0" fillId="0" fontId="3" numFmtId="164" xfId="0" applyFont="1" applyNumberFormat="1"/>
    <xf borderId="10" fillId="2" fontId="9" numFmtId="0" xfId="0" applyBorder="1" applyFill="1" applyFont="1"/>
    <xf borderId="10" fillId="2" fontId="9" numFmtId="164" xfId="0" applyBorder="1" applyFont="1" applyNumberFormat="1"/>
    <xf borderId="10" fillId="2" fontId="4" numFmtId="0" xfId="0" applyBorder="1" applyFont="1"/>
    <xf borderId="10" fillId="2" fontId="3" numFmtId="0" xfId="0" applyBorder="1" applyFont="1"/>
    <xf borderId="0" fillId="0" fontId="10" numFmtId="0" xfId="0" applyAlignment="1" applyFont="1">
      <alignment horizontal="center" shrinkToFit="0" vertical="center" wrapText="1"/>
    </xf>
    <xf borderId="0" fillId="0" fontId="8" numFmtId="164" xfId="0" applyAlignment="1" applyFont="1" applyNumberForma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right"/>
    </xf>
    <xf borderId="0" fillId="0" fontId="11" numFmtId="164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0" fillId="0" fontId="8" numFmtId="0" xfId="0" applyAlignment="1" applyFont="1">
      <alignment horizontal="left"/>
    </xf>
    <xf borderId="0" fillId="0" fontId="13" numFmtId="164" xfId="0" applyAlignment="1" applyFont="1" applyNumberFormat="1">
      <alignment horizontal="right" shrinkToFit="0" vertical="center" wrapText="1"/>
    </xf>
    <xf borderId="0" fillId="0" fontId="14" numFmtId="0" xfId="0" applyAlignment="1" applyFont="1">
      <alignment shrinkToFit="0" vertical="center" wrapText="1"/>
    </xf>
    <xf borderId="0" fillId="0" fontId="14" numFmtId="0" xfId="0" applyAlignment="1" applyFont="1">
      <alignment shrinkToFit="0" wrapText="1"/>
    </xf>
    <xf borderId="11" fillId="0" fontId="15" numFmtId="0" xfId="0" applyAlignment="1" applyBorder="1" applyFont="1">
      <alignment horizontal="left" shrinkToFit="0" wrapText="1"/>
    </xf>
    <xf borderId="11" fillId="0" fontId="8" numFmtId="164" xfId="0" applyAlignment="1" applyBorder="1" applyFont="1" applyNumberFormat="1">
      <alignment readingOrder="0" shrinkToFit="0" wrapText="1"/>
    </xf>
    <xf borderId="0" fillId="0" fontId="8" numFmtId="164" xfId="0" applyAlignment="1" applyFont="1" applyNumberFormat="1">
      <alignment shrinkToFit="0" wrapText="1"/>
    </xf>
    <xf borderId="11" fillId="0" fontId="8" numFmtId="164" xfId="0" applyAlignment="1" applyBorder="1" applyFont="1" applyNumberFormat="1">
      <alignment shrinkToFit="0" wrapText="1"/>
    </xf>
    <xf borderId="11" fillId="3" fontId="8" numFmtId="164" xfId="0" applyAlignment="1" applyBorder="1" applyFill="1" applyFont="1" applyNumberFormat="1">
      <alignment shrinkToFit="0" wrapText="1"/>
    </xf>
    <xf borderId="0" fillId="0" fontId="15" numFmtId="164" xfId="0" applyAlignment="1" applyFont="1" applyNumberFormat="1">
      <alignment shrinkToFit="0" wrapText="1"/>
    </xf>
    <xf borderId="0" fillId="0" fontId="16" numFmtId="0" xfId="0" applyAlignment="1" applyFont="1">
      <alignment horizontal="right" shrinkToFit="0" wrapText="1"/>
    </xf>
    <xf borderId="12" fillId="3" fontId="8" numFmtId="164" xfId="0" applyAlignment="1" applyBorder="1" applyFont="1" applyNumberFormat="1">
      <alignment shrinkToFit="0" wrapText="1"/>
    </xf>
    <xf borderId="13" fillId="0" fontId="8" numFmtId="164" xfId="0" applyAlignment="1" applyBorder="1" applyFont="1" applyNumberFormat="1">
      <alignment shrinkToFit="0" wrapText="1"/>
    </xf>
    <xf borderId="14" fillId="3" fontId="8" numFmtId="164" xfId="0" applyAlignment="1" applyBorder="1" applyFont="1" applyNumberFormat="1">
      <alignment shrinkToFit="0" wrapText="1"/>
    </xf>
    <xf borderId="0" fillId="0" fontId="12" numFmtId="0" xfId="0" applyAlignment="1" applyFont="1">
      <alignment shrinkToFit="0" wrapText="1"/>
    </xf>
    <xf borderId="0" fillId="0" fontId="12" numFmtId="164" xfId="0" applyAlignment="1" applyFont="1" applyNumberFormat="1">
      <alignment shrinkToFit="0" wrapText="1"/>
    </xf>
    <xf borderId="0" fillId="0" fontId="14" numFmtId="164" xfId="0" applyFont="1" applyNumberFormat="1"/>
    <xf borderId="0" fillId="0" fontId="8" numFmtId="0" xfId="0" applyAlignment="1" applyFont="1">
      <alignment horizontal="left" shrinkToFit="0" wrapText="1"/>
    </xf>
    <xf borderId="0" fillId="0" fontId="13" numFmtId="164" xfId="0" applyAlignment="1" applyFont="1" applyNumberFormat="1">
      <alignment shrinkToFit="0" wrapText="1"/>
    </xf>
    <xf borderId="0" fillId="0" fontId="8" numFmtId="0" xfId="0" applyAlignment="1" applyFont="1">
      <alignment horizontal="right" shrinkToFit="0" wrapText="1"/>
    </xf>
    <xf borderId="0" fillId="0" fontId="15" numFmtId="164" xfId="0" applyFont="1" applyNumberFormat="1"/>
    <xf borderId="15" fillId="3" fontId="8" numFmtId="164" xfId="0" applyAlignment="1" applyBorder="1" applyFont="1" applyNumberFormat="1">
      <alignment shrinkToFit="0" wrapText="1"/>
    </xf>
    <xf borderId="0" fillId="0" fontId="8" numFmtId="0" xfId="0" applyAlignment="1" applyFont="1">
      <alignment horizontal="left" vertical="top"/>
    </xf>
    <xf borderId="0" fillId="0" fontId="17" numFmtId="164" xfId="0" applyAlignment="1" applyFont="1" applyNumberFormat="1">
      <alignment shrinkToFit="0" wrapText="1"/>
    </xf>
    <xf borderId="0" fillId="0" fontId="14" numFmtId="164" xfId="0" applyAlignment="1" applyFont="1" applyNumberFormat="1">
      <alignment shrinkToFit="0" wrapText="1"/>
    </xf>
    <xf borderId="11" fillId="0" fontId="15" numFmtId="0" xfId="0" applyAlignment="1" applyBorder="1" applyFont="1">
      <alignment horizontal="left" shrinkToFit="0" vertical="top" wrapText="1"/>
    </xf>
    <xf borderId="11" fillId="0" fontId="15" numFmtId="0" xfId="0" applyAlignment="1" applyBorder="1" applyFont="1">
      <alignment horizontal="right" shrinkToFit="0" vertical="top" wrapText="1"/>
    </xf>
    <xf borderId="16" fillId="0" fontId="8" numFmtId="164" xfId="0" applyAlignment="1" applyBorder="1" applyFont="1" applyNumberFormat="1">
      <alignment shrinkToFit="0" wrapText="1"/>
    </xf>
    <xf borderId="0" fillId="0" fontId="16" numFmtId="0" xfId="0" applyAlignment="1" applyFont="1">
      <alignment horizontal="right" shrinkToFit="0" vertical="top" wrapText="1"/>
    </xf>
    <xf borderId="17" fillId="0" fontId="8" numFmtId="164" xfId="0" applyAlignment="1" applyBorder="1" applyFont="1" applyNumberFormat="1">
      <alignment shrinkToFit="0" wrapText="1"/>
    </xf>
    <xf borderId="0" fillId="0" fontId="14" numFmtId="0" xfId="0" applyFont="1"/>
    <xf borderId="18" fillId="0" fontId="14" numFmtId="164" xfId="0" applyBorder="1" applyFont="1" applyNumberFormat="1"/>
    <xf borderId="2" fillId="0" fontId="1" numFmtId="164" xfId="0" applyBorder="1" applyFont="1" applyNumberFormat="1"/>
    <xf borderId="13" fillId="0" fontId="16" numFmtId="0" xfId="0" applyAlignment="1" applyBorder="1" applyFont="1">
      <alignment horizontal="right" vertical="center"/>
    </xf>
    <xf borderId="19" fillId="3" fontId="8" numFmtId="164" xfId="0" applyAlignment="1" applyBorder="1" applyFont="1" applyNumberFormat="1">
      <alignment shrinkToFit="0" wrapText="1"/>
    </xf>
    <xf borderId="0" fillId="0" fontId="3" numFmtId="0" xfId="0" applyAlignment="1" applyFont="1">
      <alignment horizontal="center" vertical="center"/>
    </xf>
    <xf borderId="0" fillId="0" fontId="12" numFmtId="164" xfId="0" applyFont="1" applyNumberFormat="1"/>
    <xf borderId="0" fillId="0" fontId="12" numFmtId="164" xfId="0" applyAlignment="1" applyFont="1" applyNumberFormat="1">
      <alignment shrinkToFit="0" vertical="top" wrapText="1"/>
    </xf>
    <xf borderId="0" fillId="0" fontId="16" numFmtId="0" xfId="0" applyAlignment="1" applyFont="1">
      <alignment horizontal="right" vertical="top"/>
    </xf>
    <xf borderId="20" fillId="3" fontId="8" numFmtId="165" xfId="0" applyAlignment="1" applyBorder="1" applyFont="1" applyNumberFormat="1">
      <alignment horizontal="right" shrinkToFit="1" wrapText="0"/>
    </xf>
    <xf borderId="0" fillId="0" fontId="8" numFmtId="164" xfId="0" applyAlignment="1" applyFont="1" applyNumberFormat="1">
      <alignment horizontal="right" shrinkToFit="0" wrapText="1"/>
    </xf>
    <xf borderId="21" fillId="3" fontId="8" numFmtId="165" xfId="0" applyAlignment="1" applyBorder="1" applyFont="1" applyNumberFormat="1">
      <alignment horizontal="right" shrinkToFit="1" wrapText="0"/>
    </xf>
    <xf borderId="0" fillId="0" fontId="15" numFmtId="164" xfId="0" applyAlignment="1" applyFont="1" applyNumberFormat="1">
      <alignment horizontal="right" shrinkToFit="0" vertical="top" wrapText="1"/>
    </xf>
    <xf borderId="0" fillId="0" fontId="15" numFmtId="0" xfId="0" applyFont="1"/>
    <xf borderId="0" fillId="0" fontId="8" numFmtId="165" xfId="0" applyAlignment="1" applyFont="1" applyNumberFormat="1">
      <alignment horizontal="right" shrinkToFit="1" wrapText="0"/>
    </xf>
    <xf borderId="0" fillId="0" fontId="5" numFmtId="0" xfId="0" applyAlignment="1" applyFont="1">
      <alignment vertical="top"/>
    </xf>
    <xf borderId="22" fillId="3" fontId="8" numFmtId="165" xfId="0" applyAlignment="1" applyBorder="1" applyFont="1" applyNumberFormat="1">
      <alignment horizontal="right" shrinkToFit="1" wrapText="0"/>
    </xf>
    <xf borderId="23" fillId="3" fontId="8" numFmtId="165" xfId="0" applyAlignment="1" applyBorder="1" applyFont="1" applyNumberFormat="1">
      <alignment horizontal="right" shrinkToFit="1" wrapText="0"/>
    </xf>
    <xf borderId="0" fillId="0" fontId="8" numFmtId="0" xfId="0" applyAlignment="1" applyFont="1">
      <alignment vertical="top"/>
    </xf>
    <xf borderId="18" fillId="0" fontId="8" numFmtId="165" xfId="0" applyAlignment="1" applyBorder="1" applyFont="1" applyNumberFormat="1">
      <alignment horizontal="right" shrinkToFit="1" wrapText="0"/>
    </xf>
    <xf borderId="19" fillId="3" fontId="8" numFmtId="165" xfId="0" applyAlignment="1" applyBorder="1" applyFont="1" applyNumberFormat="1">
      <alignment horizontal="right" shrinkToFit="1" wrapText="0"/>
    </xf>
    <xf borderId="0" fillId="0" fontId="4" numFmtId="164" xfId="0" applyAlignment="1" applyFont="1" applyNumberFormat="1">
      <alignment horizontal="left"/>
    </xf>
    <xf borderId="10" fillId="2" fontId="9" numFmtId="0" xfId="0" applyAlignment="1" applyBorder="1" applyFont="1">
      <alignment horizontal="left" vertical="center"/>
    </xf>
    <xf borderId="10" fillId="2" fontId="9" numFmtId="164" xfId="0" applyAlignment="1" applyBorder="1" applyFont="1" applyNumberFormat="1">
      <alignment vertical="center"/>
    </xf>
    <xf borderId="10" fillId="2" fontId="9" numFmtId="0" xfId="0" applyAlignment="1" applyBorder="1" applyFont="1">
      <alignment vertical="center"/>
    </xf>
    <xf borderId="24" fillId="2" fontId="9" numFmtId="166" xfId="0" applyAlignment="1" applyBorder="1" applyFont="1" applyNumberFormat="1">
      <alignment horizontal="left" vertical="center"/>
    </xf>
    <xf borderId="25" fillId="0" fontId="7" numFmtId="0" xfId="0" applyBorder="1" applyFont="1"/>
    <xf borderId="26" fillId="0" fontId="7" numFmtId="0" xfId="0" applyBorder="1" applyFont="1"/>
    <xf borderId="10" fillId="2" fontId="4" numFmtId="0" xfId="0" applyAlignment="1" applyBorder="1" applyFont="1">
      <alignment vertical="center"/>
    </xf>
    <xf borderId="10" fillId="2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center" shrinkToFit="0" wrapText="1"/>
    </xf>
    <xf borderId="0" fillId="0" fontId="10" numFmtId="164" xfId="0" applyAlignment="1" applyFont="1" applyNumberFormat="1">
      <alignment horizontal="center" shrinkToFit="0" wrapText="1"/>
    </xf>
    <xf borderId="0" fillId="0" fontId="15" numFmtId="0" xfId="0" applyAlignment="1" applyFont="1">
      <alignment shrinkToFit="0" vertical="top" wrapText="1"/>
    </xf>
    <xf borderId="0" fillId="0" fontId="1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1" numFmtId="164" xfId="0" applyAlignment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center" shrinkToFit="0" vertical="top" wrapText="1"/>
    </xf>
    <xf borderId="0" fillId="0" fontId="12" numFmtId="0" xfId="0" applyAlignment="1" applyFont="1">
      <alignment shrinkToFit="0" vertical="top" wrapText="1"/>
    </xf>
    <xf borderId="27" fillId="0" fontId="5" numFmtId="0" xfId="0" applyAlignment="1" applyBorder="1" applyFont="1">
      <alignment shrinkToFit="0" vertical="top" wrapText="1"/>
    </xf>
    <xf borderId="1" fillId="0" fontId="15" numFmtId="164" xfId="0" applyAlignment="1" applyBorder="1" applyFont="1" applyNumberFormat="1">
      <alignment horizontal="left" shrinkToFit="0" vertical="top" wrapText="1"/>
    </xf>
    <xf borderId="0" fillId="0" fontId="12" numFmtId="167" xfId="0" applyAlignment="1" applyFont="1" applyNumberFormat="1">
      <alignment shrinkToFit="0" vertical="center" wrapText="1"/>
    </xf>
    <xf borderId="11" fillId="0" fontId="8" numFmtId="165" xfId="0" applyAlignment="1" applyBorder="1" applyFont="1" applyNumberFormat="1">
      <alignment horizontal="right" readingOrder="0" shrinkToFit="1" vertical="center" wrapText="0"/>
    </xf>
    <xf borderId="0" fillId="0" fontId="15" numFmtId="165" xfId="0" applyAlignment="1" applyFont="1" applyNumberFormat="1">
      <alignment horizontal="right" shrinkToFit="1" vertical="top" wrapText="0"/>
    </xf>
    <xf borderId="11" fillId="0" fontId="8" numFmtId="165" xfId="0" applyAlignment="1" applyBorder="1" applyFont="1" applyNumberFormat="1">
      <alignment horizontal="right" shrinkToFit="1" vertical="center" wrapText="0"/>
    </xf>
    <xf borderId="11" fillId="3" fontId="8" numFmtId="165" xfId="0" applyAlignment="1" applyBorder="1" applyFont="1" applyNumberFormat="1">
      <alignment horizontal="right" shrinkToFit="1" vertical="center" wrapText="0"/>
    </xf>
    <xf borderId="27" fillId="0" fontId="7" numFmtId="0" xfId="0" applyBorder="1" applyFont="1"/>
    <xf borderId="28" fillId="0" fontId="8" numFmtId="165" xfId="0" applyAlignment="1" applyBorder="1" applyFont="1" applyNumberFormat="1">
      <alignment horizontal="right" shrinkToFit="1" vertical="center" wrapText="0"/>
    </xf>
    <xf borderId="16" fillId="0" fontId="8" numFmtId="165" xfId="0" applyAlignment="1" applyBorder="1" applyFont="1" applyNumberFormat="1">
      <alignment horizontal="right" shrinkToFit="1" vertical="center" wrapText="0"/>
    </xf>
    <xf borderId="29" fillId="3" fontId="8" numFmtId="165" xfId="0" applyAlignment="1" applyBorder="1" applyFont="1" applyNumberFormat="1">
      <alignment horizontal="right" shrinkToFit="1" vertical="center" wrapText="0"/>
    </xf>
    <xf borderId="30" fillId="0" fontId="8" numFmtId="164" xfId="0" applyAlignment="1" applyBorder="1" applyFont="1" applyNumberFormat="1">
      <alignment horizontal="left" shrinkToFit="0" vertical="center" wrapText="1"/>
    </xf>
    <xf borderId="30" fillId="0" fontId="7" numFmtId="0" xfId="0" applyBorder="1" applyFont="1"/>
    <xf borderId="13" fillId="0" fontId="12" numFmtId="167" xfId="0" applyAlignment="1" applyBorder="1" applyFont="1" applyNumberFormat="1">
      <alignment shrinkToFit="0" vertical="center" wrapText="1"/>
    </xf>
    <xf borderId="19" fillId="3" fontId="8" numFmtId="165" xfId="0" applyAlignment="1" applyBorder="1" applyFont="1" applyNumberFormat="1">
      <alignment horizontal="right" shrinkToFit="1" vertical="center" wrapText="0"/>
    </xf>
    <xf borderId="31" fillId="0" fontId="15" numFmtId="0" xfId="0" applyAlignment="1" applyBorder="1" applyFont="1">
      <alignment horizontal="right" shrinkToFit="0" vertical="top" wrapText="1"/>
    </xf>
    <xf borderId="0" fillId="0" fontId="15" numFmtId="0" xfId="0" applyAlignment="1" applyFont="1">
      <alignment horizontal="right" shrinkToFit="0" vertical="top" wrapText="1"/>
    </xf>
    <xf borderId="22" fillId="3" fontId="8" numFmtId="165" xfId="0" applyAlignment="1" applyBorder="1" applyFont="1" applyNumberFormat="1">
      <alignment horizontal="right" shrinkToFit="1" vertical="center" wrapText="0"/>
    </xf>
    <xf borderId="0" fillId="0" fontId="3" numFmtId="0" xfId="0" applyAlignment="1" applyFont="1">
      <alignment horizontal="left" shrinkToFit="0" wrapText="1"/>
    </xf>
    <xf borderId="0" fillId="0" fontId="18" numFmtId="0" xfId="0" applyAlignment="1" applyFont="1">
      <alignment shrinkToFit="0" vertical="top" wrapText="1"/>
    </xf>
    <xf borderId="10" fillId="3" fontId="19" numFmtId="167" xfId="0" applyAlignment="1" applyBorder="1" applyFont="1" applyNumberFormat="1">
      <alignment horizontal="right" shrinkToFit="0" wrapText="1"/>
    </xf>
    <xf borderId="0" fillId="0" fontId="12" numFmtId="0" xfId="0" applyAlignment="1" applyFont="1">
      <alignment vertical="top"/>
    </xf>
    <xf borderId="0" fillId="0" fontId="20" numFmtId="0" xfId="0" applyAlignment="1" applyFont="1">
      <alignment horizontal="center" shrinkToFit="0" wrapText="1"/>
    </xf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0" fillId="0" fontId="21" numFmtId="0" xfId="0" applyFont="1"/>
    <xf borderId="7" fillId="0" fontId="22" numFmtId="164" xfId="0" applyAlignment="1" applyBorder="1" applyFont="1" applyNumberFormat="1">
      <alignment horizontal="right" shrinkToFit="0" vertical="top" wrapText="1"/>
    </xf>
    <xf borderId="0" fillId="0" fontId="23" numFmtId="0" xfId="0" applyAlignment="1" applyFont="1">
      <alignment horizontal="center" shrinkToFit="0" vertical="top" wrapText="1"/>
    </xf>
    <xf borderId="0" fillId="0" fontId="22" numFmtId="0" xfId="0" applyAlignment="1" applyFont="1">
      <alignment horizontal="center" shrinkToFit="0" vertical="top" wrapText="1"/>
    </xf>
    <xf borderId="0" fillId="0" fontId="23" numFmtId="0" xfId="0" applyAlignment="1" applyFont="1">
      <alignment shrinkToFit="0" vertical="top" wrapText="1"/>
    </xf>
    <xf borderId="1" fillId="0" fontId="15" numFmtId="164" xfId="0" applyAlignment="1" applyBorder="1" applyFont="1" applyNumberFormat="1">
      <alignment horizontal="left" shrinkToFit="0" wrapText="1"/>
    </xf>
    <xf borderId="0" fillId="0" fontId="11" numFmtId="167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center" shrinkToFit="0" vertical="top" wrapText="1"/>
    </xf>
    <xf borderId="11" fillId="0" fontId="8" numFmtId="167" xfId="0" applyAlignment="1" applyBorder="1" applyFont="1" applyNumberFormat="1">
      <alignment horizontal="right" shrinkToFit="0" vertical="top" wrapText="1"/>
    </xf>
    <xf borderId="28" fillId="0" fontId="8" numFmtId="167" xfId="0" applyAlignment="1" applyBorder="1" applyFont="1" applyNumberFormat="1">
      <alignment horizontal="right" shrinkToFit="0" vertical="top" wrapText="1"/>
    </xf>
    <xf borderId="0" fillId="0" fontId="24" numFmtId="0" xfId="0" applyAlignment="1" applyFont="1">
      <alignment shrinkToFit="0" vertical="top" wrapText="1"/>
    </xf>
    <xf borderId="0" fillId="0" fontId="12" numFmtId="164" xfId="0" applyAlignment="1" applyFont="1" applyNumberFormat="1">
      <alignment horizontal="left" shrinkToFit="0" vertical="top" wrapText="1"/>
    </xf>
    <xf borderId="0" fillId="0" fontId="1" numFmtId="167" xfId="0" applyAlignment="1" applyFont="1" applyNumberFormat="1">
      <alignment horizontal="center" shrinkToFit="0" vertical="center" wrapText="1"/>
    </xf>
    <xf borderId="22" fillId="0" fontId="8" numFmtId="167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center" wrapText="1"/>
    </xf>
    <xf borderId="1" fillId="0" fontId="15" numFmtId="0" xfId="0" applyAlignment="1" applyBorder="1" applyFont="1">
      <alignment horizontal="center"/>
    </xf>
    <xf borderId="0" fillId="0" fontId="11" numFmtId="0" xfId="0" applyAlignment="1" applyFont="1">
      <alignment horizontal="center" shrinkToFit="0" wrapText="1"/>
    </xf>
    <xf borderId="1" fillId="0" fontId="15" numFmtId="0" xfId="0" applyAlignment="1" applyBorder="1" applyFont="1">
      <alignment horizontal="center" shrinkToFit="0" wrapText="1"/>
    </xf>
    <xf borderId="11" fillId="0" fontId="8" numFmtId="164" xfId="0" applyAlignment="1" applyBorder="1" applyFont="1" applyNumberFormat="1">
      <alignment horizontal="right" shrinkToFit="0" vertical="top" wrapText="1"/>
    </xf>
    <xf borderId="28" fillId="0" fontId="8" numFmtId="164" xfId="0" applyAlignment="1" applyBorder="1" applyFont="1" applyNumberFormat="1">
      <alignment horizontal="right" shrinkToFit="0" vertical="top" wrapText="1"/>
    </xf>
    <xf borderId="22" fillId="0" fontId="8" numFmtId="164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right" shrinkToFit="0" vertical="top" wrapText="1"/>
    </xf>
    <xf borderId="11" fillId="0" fontId="8" numFmtId="3" xfId="0" applyAlignment="1" applyBorder="1" applyFont="1" applyNumberFormat="1">
      <alignment horizontal="right" shrinkToFit="0" vertical="top" wrapText="1"/>
    </xf>
    <xf borderId="28" fillId="0" fontId="8" numFmtId="3" xfId="0" applyAlignment="1" applyBorder="1" applyFont="1" applyNumberFormat="1">
      <alignment horizontal="right" shrinkToFit="0" vertical="top" wrapText="1"/>
    </xf>
    <xf borderId="0" fillId="0" fontId="1" numFmtId="0" xfId="0" applyAlignment="1" applyFont="1">
      <alignment shrinkToFit="0" vertical="top" wrapText="1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7" fillId="0" fontId="8" numFmtId="0" xfId="0" applyAlignment="1" applyBorder="1" applyFont="1">
      <alignment horizontal="center" vertical="center"/>
    </xf>
    <xf borderId="0" fillId="0" fontId="8" numFmtId="0" xfId="0" applyFont="1"/>
    <xf borderId="7" fillId="0" fontId="8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vertical="center"/>
    </xf>
    <xf borderId="1" fillId="0" fontId="15" numFmtId="0" xfId="0" applyAlignment="1" applyBorder="1" applyFont="1">
      <alignment horizontal="center" vertical="center"/>
    </xf>
    <xf borderId="11" fillId="0" fontId="3" numFmtId="168" xfId="0" applyAlignment="1" applyBorder="1" applyFont="1" applyNumberFormat="1">
      <alignment horizontal="center" readingOrder="0" vertical="center"/>
    </xf>
    <xf borderId="1" fillId="0" fontId="25" numFmtId="0" xfId="0" applyAlignment="1" applyBorder="1" applyFont="1">
      <alignment horizontal="center" shrinkToFit="0" vertical="top" wrapText="1"/>
    </xf>
    <xf borderId="1" fillId="0" fontId="15" numFmtId="0" xfId="0" applyAlignment="1" applyBorder="1" applyFont="1">
      <alignment horizontal="center" vertical="top"/>
    </xf>
    <xf borderId="11" fillId="0" fontId="1" numFmtId="169" xfId="0" applyAlignment="1" applyBorder="1" applyFont="1" applyNumberFormat="1">
      <alignment horizontal="center"/>
    </xf>
    <xf borderId="0" fillId="0" fontId="4" numFmtId="0" xfId="0" applyAlignment="1" applyFont="1">
      <alignment horizontal="left"/>
    </xf>
    <xf borderId="0" fillId="0" fontId="3" numFmtId="0" xfId="0" applyAlignment="1" applyFont="1">
      <alignment horizontal="center"/>
    </xf>
    <xf borderId="24" fillId="2" fontId="9" numFmtId="169" xfId="0" applyAlignment="1" applyBorder="1" applyFont="1" applyNumberFormat="1">
      <alignment horizontal="left" vertical="center"/>
    </xf>
    <xf borderId="10" fillId="2" fontId="9" numFmtId="166" xfId="0" applyAlignment="1" applyBorder="1" applyFont="1" applyNumberFormat="1">
      <alignment vertical="center"/>
    </xf>
    <xf borderId="32" fillId="0" fontId="15" numFmtId="0" xfId="0" applyAlignment="1" applyBorder="1" applyFont="1">
      <alignment horizontal="left" shrinkToFit="0" vertical="center" wrapText="1"/>
    </xf>
    <xf borderId="33" fillId="0" fontId="7" numFmtId="0" xfId="0" applyBorder="1" applyFont="1"/>
    <xf borderId="6" fillId="0" fontId="7" numFmtId="0" xfId="0" applyBorder="1" applyFont="1"/>
    <xf borderId="7" fillId="0" fontId="20" numFmtId="0" xfId="0" applyAlignment="1" applyBorder="1" applyFont="1">
      <alignment horizontal="center" shrinkToFit="0" vertical="center" wrapText="1"/>
    </xf>
    <xf borderId="11" fillId="0" fontId="8" numFmtId="170" xfId="0" applyAlignment="1" applyBorder="1" applyFont="1" applyNumberFormat="1">
      <alignment shrinkToFit="0" wrapText="1"/>
    </xf>
    <xf borderId="0" fillId="0" fontId="15" numFmtId="0" xfId="0" applyAlignment="1" applyFont="1">
      <alignment shrinkToFit="0" wrapText="1"/>
    </xf>
    <xf borderId="11" fillId="0" fontId="8" numFmtId="3" xfId="0" applyAlignment="1" applyBorder="1" applyFont="1" applyNumberFormat="1">
      <alignment shrinkToFit="0" wrapText="1"/>
    </xf>
    <xf borderId="11" fillId="0" fontId="8" numFmtId="3" xfId="0" applyAlignment="1" applyBorder="1" applyFont="1" applyNumberFormat="1">
      <alignment horizontal="right" shrinkToFit="0" wrapText="1"/>
    </xf>
    <xf borderId="6" fillId="0" fontId="15" numFmtId="164" xfId="0" applyAlignment="1" applyBorder="1" applyFont="1" applyNumberFormat="1">
      <alignment horizontal="left" shrinkToFit="0" wrapText="1"/>
    </xf>
    <xf borderId="28" fillId="0" fontId="8" numFmtId="3" xfId="0" applyAlignment="1" applyBorder="1" applyFont="1" applyNumberFormat="1">
      <alignment horizontal="right" shrinkToFit="0" wrapText="1"/>
    </xf>
    <xf borderId="0" fillId="0" fontId="8" numFmtId="0" xfId="0" applyAlignment="1" applyFont="1">
      <alignment horizontal="right" shrinkToFit="0" vertical="top" wrapText="1"/>
    </xf>
    <xf borderId="11" fillId="0" fontId="8" numFmtId="164" xfId="0" applyAlignment="1" applyBorder="1" applyFont="1" applyNumberFormat="1">
      <alignment horizontal="right" shrinkToFit="0" wrapText="1"/>
    </xf>
    <xf borderId="0" fillId="0" fontId="5" numFmtId="0" xfId="0" applyAlignment="1" applyFont="1">
      <alignment horizontal="left" shrinkToFit="0" vertical="top" wrapText="1"/>
    </xf>
    <xf borderId="32" fillId="0" fontId="15" numFmtId="164" xfId="0" applyAlignment="1" applyBorder="1" applyFont="1" applyNumberFormat="1">
      <alignment horizontal="left" shrinkToFit="0" vertical="top" wrapText="1"/>
    </xf>
    <xf borderId="28" fillId="0" fontId="8" numFmtId="11" xfId="0" applyAlignment="1" applyBorder="1" applyFont="1" applyNumberFormat="1">
      <alignment horizontal="center" shrinkToFit="0" vertical="center" wrapText="1"/>
    </xf>
    <xf borderId="11" fillId="0" fontId="8" numFmtId="3" xfId="0" applyAlignment="1" applyBorder="1" applyFont="1" applyNumberFormat="1">
      <alignment shrinkToFit="0" vertical="top" wrapText="1"/>
    </xf>
    <xf borderId="28" fillId="0" fontId="8" numFmtId="170" xfId="0" applyAlignment="1" applyBorder="1" applyFont="1" applyNumberFormat="1">
      <alignment horizontal="center" shrinkToFit="0" vertical="center" wrapText="1"/>
    </xf>
    <xf borderId="7" fillId="0" fontId="20" numFmtId="0" xfId="0" applyAlignment="1" applyBorder="1" applyFont="1">
      <alignment horizontal="center" shrinkToFit="0" wrapText="1"/>
    </xf>
    <xf borderId="0" fillId="0" fontId="8" numFmtId="167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left" shrinkToFit="0" wrapText="1"/>
    </xf>
    <xf borderId="7" fillId="0" fontId="3" numFmtId="0" xfId="0" applyAlignment="1" applyBorder="1" applyFont="1">
      <alignment horizontal="center"/>
    </xf>
    <xf borderId="0" fillId="0" fontId="5" numFmtId="0" xfId="0" applyAlignment="1" applyFont="1">
      <alignment horizontal="left" vertical="top"/>
    </xf>
    <xf borderId="32" fillId="0" fontId="15" numFmtId="0" xfId="0" applyAlignment="1" applyBorder="1" applyFont="1">
      <alignment horizontal="center"/>
    </xf>
    <xf borderId="10" fillId="2" fontId="9" numFmtId="169" xfId="0" applyAlignment="1" applyBorder="1" applyFont="1" applyNumberFormat="1">
      <alignment horizontal="left" vertical="center"/>
    </xf>
    <xf borderId="11" fillId="0" fontId="15" numFmtId="0" xfId="0" applyAlignment="1" applyBorder="1" applyFont="1">
      <alignment shrinkToFit="0" vertical="top" wrapText="1"/>
    </xf>
    <xf borderId="11" fillId="0" fontId="8" numFmtId="164" xfId="0" applyAlignment="1" applyBorder="1" applyFont="1" applyNumberFormat="1">
      <alignment readingOrder="0" shrinkToFit="0" vertical="top" wrapText="1"/>
    </xf>
    <xf borderId="0" fillId="0" fontId="8" numFmtId="164" xfId="0" applyAlignment="1" applyFont="1" applyNumberFormat="1">
      <alignment shrinkToFit="0" vertical="top" wrapText="1"/>
    </xf>
    <xf borderId="11" fillId="0" fontId="8" numFmtId="164" xfId="0" applyAlignment="1" applyBorder="1" applyFont="1" applyNumberFormat="1">
      <alignment shrinkToFit="0" vertical="top" wrapText="1"/>
    </xf>
    <xf borderId="11" fillId="0" fontId="8" numFmtId="164" xfId="0" applyBorder="1" applyFont="1" applyNumberFormat="1"/>
    <xf borderId="11" fillId="0" fontId="8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1"/>
    </xf>
    <xf borderId="9" fillId="0" fontId="8" numFmtId="164" xfId="0" applyAlignment="1" applyBorder="1" applyFont="1" applyNumberFormat="1">
      <alignment shrinkToFit="0" vertical="top" wrapText="1"/>
    </xf>
    <xf borderId="0" fillId="0" fontId="8" numFmtId="164" xfId="0" applyAlignment="1" applyFont="1" applyNumberFormat="1">
      <alignment horizontal="center" shrinkToFit="0" vertical="top" wrapText="1"/>
    </xf>
    <xf borderId="0" fillId="0" fontId="8" numFmtId="0" xfId="0" applyAlignment="1" applyFont="1">
      <alignment horizontal="center" shrinkToFit="0" vertical="top" wrapText="1"/>
    </xf>
    <xf borderId="14" fillId="3" fontId="8" numFmtId="164" xfId="0" applyAlignment="1" applyBorder="1" applyFont="1" applyNumberFormat="1">
      <alignment shrinkToFit="0" vertical="top" wrapText="1"/>
    </xf>
    <xf borderId="0" fillId="0" fontId="5" numFmtId="171" xfId="0" applyAlignment="1" applyFont="1" applyNumberFormat="1">
      <alignment horizontal="left" shrinkToFit="0" vertical="top" wrapText="1"/>
    </xf>
    <xf borderId="0" fillId="0" fontId="15" numFmtId="164" xfId="0" applyAlignment="1" applyFont="1" applyNumberFormat="1">
      <alignment shrinkToFit="0" vertical="top" wrapText="1"/>
    </xf>
    <xf borderId="0" fillId="0" fontId="8" numFmtId="170" xfId="0" applyAlignment="1" applyFont="1" applyNumberFormat="1">
      <alignment horizontal="center" shrinkToFit="0" vertical="top" wrapText="1"/>
    </xf>
    <xf borderId="0" fillId="0" fontId="5" numFmtId="0" xfId="0" applyAlignment="1" applyFont="1">
      <alignment horizontal="left"/>
    </xf>
    <xf borderId="0" fillId="0" fontId="8" numFmtId="164" xfId="0" applyAlignment="1" applyFont="1" applyNumberFormat="1">
      <alignment horizontal="right" shrinkToFit="0" vertical="top" wrapText="1"/>
    </xf>
    <xf borderId="11" fillId="0" fontId="8" numFmtId="164" xfId="0" applyAlignment="1" applyBorder="1" applyFont="1" applyNumberFormat="1">
      <alignment horizontal="right"/>
    </xf>
    <xf borderId="9" fillId="0" fontId="8" numFmtId="164" xfId="0" applyAlignment="1" applyBorder="1" applyFont="1" applyNumberFormat="1">
      <alignment horizontal="right" shrinkToFit="0" vertical="top" wrapText="1"/>
    </xf>
    <xf borderId="14" fillId="3" fontId="8" numFmtId="164" xfId="0" applyAlignment="1" applyBorder="1" applyFont="1" applyNumberFormat="1">
      <alignment horizontal="right" shrinkToFit="0" vertical="top" wrapText="1"/>
    </xf>
    <xf borderId="0" fillId="0" fontId="8" numFmtId="170" xfId="0" applyAlignment="1" applyFont="1" applyNumberFormat="1">
      <alignment horizontal="right" shrinkToFit="0" vertical="top" wrapText="1"/>
    </xf>
    <xf borderId="0" fillId="0" fontId="11" numFmtId="3" xfId="0" applyAlignment="1" applyFont="1" applyNumberFormat="1">
      <alignment shrinkToFit="0" vertical="top" wrapText="1"/>
    </xf>
    <xf borderId="0" fillId="0" fontId="9" numFmtId="164" xfId="0" applyAlignment="1" applyFont="1" applyNumberFormat="1">
      <alignment horizontal="center"/>
    </xf>
    <xf borderId="0" fillId="0" fontId="26" numFmtId="164" xfId="0" applyAlignment="1" applyFont="1" applyNumberFormat="1">
      <alignment horizontal="center" shrinkToFit="0" vertical="top" wrapText="1"/>
    </xf>
    <xf borderId="0" fillId="0" fontId="1" numFmtId="164" xfId="0" applyAlignment="1" applyFont="1" applyNumberFormat="1">
      <alignment horizontal="center" shrinkToFit="0" vertical="top" wrapText="1"/>
    </xf>
    <xf borderId="0" fillId="0" fontId="11" numFmtId="164" xfId="0" applyAlignment="1" applyFont="1" applyNumberFormat="1">
      <alignment horizontal="center" shrinkToFit="0" vertical="top" wrapText="1"/>
    </xf>
    <xf borderId="0" fillId="0" fontId="11" numFmtId="0" xfId="0" applyAlignment="1" applyFont="1">
      <alignment shrinkToFit="0" vertical="top" wrapText="1"/>
    </xf>
    <xf borderId="0" fillId="0" fontId="1" numFmtId="3" xfId="0" applyAlignment="1" applyFont="1" applyNumberFormat="1">
      <alignment horizontal="center" shrinkToFit="0" vertical="top" wrapText="1"/>
    </xf>
    <xf borderId="0" fillId="0" fontId="1" numFmtId="0" xfId="0" applyAlignment="1" applyFont="1">
      <alignment horizontal="center" shrinkToFit="0" vertical="top" wrapText="1"/>
    </xf>
    <xf borderId="0" fillId="0" fontId="8" numFmtId="0" xfId="0" applyAlignment="1" applyFont="1">
      <alignment shrinkToFit="0" vertical="top" wrapText="1"/>
    </xf>
    <xf borderId="11" fillId="0" fontId="8" numFmtId="164" xfId="0" applyAlignment="1" applyBorder="1" applyFont="1" applyNumberFormat="1">
      <alignment horizontal="left" readingOrder="0" shrinkToFit="0" wrapText="1"/>
    </xf>
    <xf borderId="0" fillId="0" fontId="8" numFmtId="164" xfId="0" applyAlignment="1" applyFont="1" applyNumberFormat="1">
      <alignment horizontal="left" shrinkToFit="0" wrapText="1"/>
    </xf>
    <xf borderId="11" fillId="0" fontId="8" numFmtId="164" xfId="0" applyAlignment="1" applyBorder="1" applyFont="1" applyNumberFormat="1">
      <alignment horizontal="left" shrinkToFit="0" wrapText="1"/>
    </xf>
    <xf borderId="0" fillId="0" fontId="8" numFmtId="164" xfId="0" applyAlignment="1" applyFont="1" applyNumberFormat="1">
      <alignment horizontal="left" shrinkToFit="0" vertical="top" wrapText="1"/>
    </xf>
    <xf borderId="11" fillId="0" fontId="8" numFmtId="164" xfId="0" applyAlignment="1" applyBorder="1" applyFont="1" applyNumberFormat="1">
      <alignment horizontal="left" shrinkToFit="0" vertical="top" wrapText="1"/>
    </xf>
    <xf borderId="11" fillId="0" fontId="8" numFmtId="164" xfId="0" applyAlignment="1" applyBorder="1" applyFont="1" applyNumberFormat="1">
      <alignment horizontal="left"/>
    </xf>
    <xf borderId="0" fillId="0" fontId="8" numFmtId="164" xfId="0" applyAlignment="1" applyFont="1" applyNumberFormat="1">
      <alignment horizontal="left"/>
    </xf>
    <xf borderId="28" fillId="0" fontId="8" numFmtId="164" xfId="0" applyAlignment="1" applyBorder="1" applyFont="1" applyNumberFormat="1">
      <alignment horizontal="left"/>
    </xf>
    <xf borderId="0" fillId="0" fontId="16" numFmtId="0" xfId="0" applyAlignment="1" applyFont="1">
      <alignment horizontal="right"/>
    </xf>
    <xf borderId="22" fillId="0" fontId="8" numFmtId="164" xfId="0" applyAlignment="1" applyBorder="1" applyFont="1" applyNumberFormat="1">
      <alignment horizontal="left"/>
    </xf>
    <xf borderId="0" fillId="0" fontId="24" numFmtId="0" xfId="0" applyAlignment="1" applyFont="1">
      <alignment vertical="top"/>
    </xf>
    <xf borderId="0" fillId="0" fontId="3" numFmtId="164" xfId="0" applyAlignment="1" applyFont="1" applyNumberFormat="1">
      <alignment vertical="top"/>
    </xf>
    <xf borderId="0" fillId="0" fontId="8" numFmtId="164" xfId="0" applyFont="1" applyNumberFormat="1"/>
    <xf borderId="9" fillId="0" fontId="8" numFmtId="164" xfId="0" applyBorder="1" applyFont="1" applyNumberFormat="1"/>
    <xf borderId="14" fillId="3" fontId="8" numFmtId="164" xfId="0" applyBorder="1" applyFont="1" applyNumberFormat="1"/>
    <xf borderId="22" fillId="3" fontId="8" numFmtId="164" xfId="0" applyBorder="1" applyFont="1" applyNumberFormat="1"/>
    <xf borderId="0" fillId="0" fontId="3" numFmtId="171" xfId="0" applyFont="1" applyNumberFormat="1"/>
    <xf borderId="11" fillId="0" fontId="8" numFmtId="164" xfId="0" applyAlignment="1" applyBorder="1" applyFont="1" applyNumberFormat="1">
      <alignment readingOrder="0"/>
    </xf>
    <xf borderId="9" fillId="0" fontId="15" numFmtId="0" xfId="0" applyAlignment="1" applyBorder="1" applyFont="1">
      <alignment horizontal="left" shrinkToFit="0" vertical="top" wrapText="1"/>
    </xf>
    <xf borderId="0" fillId="0" fontId="1" numFmtId="164" xfId="0" applyFont="1" applyNumberFormat="1"/>
    <xf borderId="0" fillId="0" fontId="1" numFmtId="0" xfId="0" applyFont="1"/>
    <xf borderId="0" fillId="0" fontId="16" numFmtId="0" xfId="0" applyAlignment="1" applyFont="1">
      <alignment horizontal="right" vertical="center"/>
    </xf>
    <xf borderId="28" fillId="0" fontId="5" numFmtId="0" xfId="0" applyBorder="1" applyFont="1"/>
    <xf borderId="0" fillId="0" fontId="27" numFmtId="164" xfId="0" applyAlignment="1" applyFont="1" applyNumberFormat="1">
      <alignment horizontal="center" shrinkToFit="0" vertical="top" wrapText="1"/>
    </xf>
    <xf borderId="0" fillId="0" fontId="1" numFmtId="164" xfId="0" applyAlignment="1" applyFont="1" applyNumberFormat="1">
      <alignment horizontal="center" readingOrder="0" shrinkToFit="0" vertical="top" wrapText="1"/>
    </xf>
    <xf borderId="11" fillId="0" fontId="15" numFmtId="164" xfId="0" applyAlignment="1" applyBorder="1" applyFont="1" applyNumberFormat="1">
      <alignment shrinkToFit="0" vertical="top" wrapText="1"/>
    </xf>
    <xf borderId="11" fillId="0" fontId="15" numFmtId="164" xfId="0" applyBorder="1" applyFont="1" applyNumberFormat="1"/>
    <xf borderId="28" fillId="0" fontId="8" numFmtId="164" xfId="0" applyBorder="1" applyFont="1" applyNumberFormat="1"/>
    <xf borderId="28" fillId="0" fontId="15" numFmtId="164" xfId="0" applyBorder="1" applyFont="1" applyNumberFormat="1"/>
    <xf borderId="0" fillId="0" fontId="3" numFmtId="171" xfId="0" applyAlignment="1" applyFont="1" applyNumberFormat="1">
      <alignment vertical="top"/>
    </xf>
    <xf borderId="0" fillId="0" fontId="15" numFmtId="165" xfId="0" applyAlignment="1" applyFont="1" applyNumberFormat="1">
      <alignment horizontal="right" shrinkToFit="1" wrapText="0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3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2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1.xml"/><Relationship Id="rId10" Type="http://schemas.openxmlformats.org/officeDocument/2006/relationships/worksheet" Target="worksheets/sheet6.xml"/><Relationship Id="rId4" Type="http://schemas.microsoft.com/office/2017/10/relationships/person" Target="persons/person.xml"/><Relationship Id="rId9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257175</xdr:colOff>
      <xdr:row>29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257175</xdr:colOff>
      <xdr:row>9</xdr:row>
      <xdr:rowOff>133350</xdr:rowOff>
    </xdr:from>
    <xdr:ext cx="28575" cy="95250"/>
    <xdr:sp>
      <xdr:nvSpPr>
        <xdr:cNvPr id="4" name="Shape 4"/>
        <xdr:cNvSpPr/>
      </xdr:nvSpPr>
      <xdr:spPr>
        <a:xfrm flipH="1">
          <a:off x="5160262" y="3732375"/>
          <a:ext cx="3714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171450</xdr:colOff>
      <xdr:row>56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5</xdr:row>
      <xdr:rowOff>0</xdr:rowOff>
    </xdr:from>
    <xdr:ext cx="561975" cy="266700"/>
    <xdr:sp>
      <xdr:nvSpPr>
        <xdr:cNvPr id="6" name="Shape 6"/>
        <xdr:cNvSpPr txBox="1"/>
      </xdr:nvSpPr>
      <xdr:spPr>
        <a:xfrm>
          <a:off x="5065013" y="3651413"/>
          <a:ext cx="56197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01		</a:t>
          </a:r>
          <a:endParaRPr sz="1400"/>
        </a:p>
      </xdr:txBody>
    </xdr:sp>
    <xdr:clientData fLocksWithSheet="0"/>
  </xdr:oneCellAnchor>
  <xdr:oneCellAnchor>
    <xdr:from>
      <xdr:col>3</xdr:col>
      <xdr:colOff>619125</xdr:colOff>
      <xdr:row>5</xdr:row>
      <xdr:rowOff>0</xdr:rowOff>
    </xdr:from>
    <xdr:ext cx="942975" cy="266700"/>
    <xdr:sp>
      <xdr:nvSpPr>
        <xdr:cNvPr id="7" name="Shape 7"/>
        <xdr:cNvSpPr txBox="1"/>
      </xdr:nvSpPr>
      <xdr:spPr>
        <a:xfrm>
          <a:off x="4879275" y="3651413"/>
          <a:ext cx="933450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July</a:t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4</xdr:row>
      <xdr:rowOff>0</xdr:rowOff>
    </xdr:from>
    <xdr:ext cx="561975" cy="190500"/>
    <xdr:sp>
      <xdr:nvSpPr>
        <xdr:cNvPr id="8" name="Shape 8"/>
        <xdr:cNvSpPr txBox="1"/>
      </xdr:nvSpPr>
      <xdr:spPr>
        <a:xfrm>
          <a:off x="5069775" y="3689513"/>
          <a:ext cx="552450" cy="1809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D01a	y</a:t>
          </a:r>
          <a:endParaRPr sz="1400"/>
        </a:p>
      </xdr:txBody>
    </xdr:sp>
    <xdr:clientData fLocksWithSheet="0"/>
  </xdr:oneCellAnchor>
  <xdr:oneCellAnchor>
    <xdr:from>
      <xdr:col>3</xdr:col>
      <xdr:colOff>600075</xdr:colOff>
      <xdr:row>3</xdr:row>
      <xdr:rowOff>171450</xdr:rowOff>
    </xdr:from>
    <xdr:ext cx="942975" cy="180975"/>
    <xdr:sp>
      <xdr:nvSpPr>
        <xdr:cNvPr id="9" name="Shape 9"/>
        <xdr:cNvSpPr txBox="1"/>
      </xdr:nvSpPr>
      <xdr:spPr>
        <a:xfrm>
          <a:off x="4879275" y="3689513"/>
          <a:ext cx="933450" cy="1809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5</xdr:col>
      <xdr:colOff>257175</xdr:colOff>
      <xdr:row>4</xdr:row>
      <xdr:rowOff>0</xdr:rowOff>
    </xdr:from>
    <xdr:ext cx="666750" cy="180975"/>
    <xdr:sp>
      <xdr:nvSpPr>
        <xdr:cNvPr id="10" name="Shape 10"/>
        <xdr:cNvSpPr txBox="1"/>
      </xdr:nvSpPr>
      <xdr:spPr>
        <a:xfrm>
          <a:off x="5017388" y="3694275"/>
          <a:ext cx="6572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b="0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Year 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4</xdr:row>
      <xdr:rowOff>0</xdr:rowOff>
    </xdr:from>
    <xdr:ext cx="590550" cy="180975"/>
    <xdr:sp>
      <xdr:nvSpPr>
        <xdr:cNvPr id="11" name="Shape 11"/>
        <xdr:cNvSpPr txBox="1"/>
      </xdr:nvSpPr>
      <xdr:spPr>
        <a:xfrm>
          <a:off x="5055488" y="3694275"/>
          <a:ext cx="5810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4</xdr:row>
      <xdr:rowOff>0</xdr:rowOff>
    </xdr:from>
    <xdr:ext cx="971550" cy="180975"/>
    <xdr:sp>
      <xdr:nvSpPr>
        <xdr:cNvPr id="12" name="Shape 12"/>
        <xdr:cNvSpPr txBox="1"/>
      </xdr:nvSpPr>
      <xdr:spPr>
        <a:xfrm>
          <a:off x="4864988" y="3694275"/>
          <a:ext cx="9620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9</xdr:col>
      <xdr:colOff>352425</xdr:colOff>
      <xdr:row>4</xdr:row>
      <xdr:rowOff>0</xdr:rowOff>
    </xdr:from>
    <xdr:ext cx="704850" cy="180975"/>
    <xdr:sp>
      <xdr:nvSpPr>
        <xdr:cNvPr id="13" name="Shape 13"/>
        <xdr:cNvSpPr txBox="1"/>
      </xdr:nvSpPr>
      <xdr:spPr>
        <a:xfrm>
          <a:off x="4998338" y="3694275"/>
          <a:ext cx="695325" cy="1714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5</xdr:row>
      <xdr:rowOff>0</xdr:rowOff>
    </xdr:from>
    <xdr:ext cx="581025" cy="266700"/>
    <xdr:sp>
      <xdr:nvSpPr>
        <xdr:cNvPr id="14" name="Shape 14"/>
        <xdr:cNvSpPr txBox="1"/>
      </xdr:nvSpPr>
      <xdr:spPr>
        <a:xfrm>
          <a:off x="5055488" y="3651413"/>
          <a:ext cx="58102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30</a:t>
          </a:r>
          <a:endParaRPr sz="1400"/>
        </a:p>
      </xdr:txBody>
    </xdr:sp>
    <xdr:clientData fLocksWithSheet="0"/>
  </xdr:oneCellAnchor>
  <xdr:oneCellAnchor>
    <xdr:from>
      <xdr:col>7</xdr:col>
      <xdr:colOff>638175</xdr:colOff>
      <xdr:row>5</xdr:row>
      <xdr:rowOff>0</xdr:rowOff>
    </xdr:from>
    <xdr:ext cx="962025" cy="266700"/>
    <xdr:sp>
      <xdr:nvSpPr>
        <xdr:cNvPr id="15" name="Shape 15"/>
        <xdr:cNvSpPr txBox="1"/>
      </xdr:nvSpPr>
      <xdr:spPr>
        <a:xfrm>
          <a:off x="4869750" y="3651413"/>
          <a:ext cx="952500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June</a:t>
          </a:r>
          <a:endParaRPr sz="1400"/>
        </a:p>
      </xdr:txBody>
    </xdr:sp>
    <xdr:clientData fLocksWithSheet="0"/>
  </xdr:oneCellAnchor>
  <xdr:oneCellAnchor>
    <xdr:from>
      <xdr:col>5</xdr:col>
      <xdr:colOff>228600</xdr:colOff>
      <xdr:row>4</xdr:row>
      <xdr:rowOff>209550</xdr:rowOff>
    </xdr:from>
    <xdr:ext cx="714375" cy="352425"/>
    <xdr:sp>
      <xdr:nvSpPr>
        <xdr:cNvPr id="16" name="Shape 16"/>
        <xdr:cNvSpPr txBox="1"/>
      </xdr:nvSpPr>
      <xdr:spPr>
        <a:xfrm>
          <a:off x="4998338" y="3651413"/>
          <a:ext cx="695325" cy="2571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202</a:t>
          </a:r>
          <a:r>
            <a:rPr b="1" lang="en-US" sz="1000"/>
            <a:t>4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247650</xdr:colOff>
      <xdr:row>2</xdr:row>
      <xdr:rowOff>19050</xdr:rowOff>
    </xdr:from>
    <xdr:ext cx="163830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2</xdr:row>
      <xdr:rowOff>190500</xdr:rowOff>
    </xdr:from>
    <xdr:ext cx="28575" cy="95250"/>
    <xdr:sp>
      <xdr:nvSpPr>
        <xdr:cNvPr id="17" name="Shape 17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10</xdr:row>
      <xdr:rowOff>0</xdr:rowOff>
    </xdr:from>
    <xdr:ext cx="28575" cy="0"/>
    <xdr:sp>
      <xdr:nvSpPr>
        <xdr:cNvPr id="18" name="Shape 18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171450</xdr:colOff>
      <xdr:row>2</xdr:row>
      <xdr:rowOff>190500</xdr:rowOff>
    </xdr:from>
    <xdr:ext cx="28575" cy="95250"/>
    <xdr:sp>
      <xdr:nvSpPr>
        <xdr:cNvPr id="17" name="Shape 17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171450</xdr:colOff>
      <xdr:row>10</xdr:row>
      <xdr:rowOff>0</xdr:rowOff>
    </xdr:from>
    <xdr:ext cx="28575" cy="0"/>
    <xdr:sp>
      <xdr:nvSpPr>
        <xdr:cNvPr id="18" name="Shape 18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171450</xdr:colOff>
      <xdr:row>2</xdr:row>
      <xdr:rowOff>190500</xdr:rowOff>
    </xdr:from>
    <xdr:ext cx="28575" cy="95250"/>
    <xdr:sp>
      <xdr:nvSpPr>
        <xdr:cNvPr id="17" name="Shape 17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171450</xdr:colOff>
      <xdr:row>10</xdr:row>
      <xdr:rowOff>0</xdr:rowOff>
    </xdr:from>
    <xdr:ext cx="28575" cy="0"/>
    <xdr:sp>
      <xdr:nvSpPr>
        <xdr:cNvPr id="18" name="Shape 18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971550</xdr:colOff>
      <xdr:row>49</xdr:row>
      <xdr:rowOff>504825</xdr:rowOff>
    </xdr:from>
    <xdr:ext cx="1971675" cy="4095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3</xdr:row>
      <xdr:rowOff>0</xdr:rowOff>
    </xdr:from>
    <xdr:ext cx="28575" cy="0"/>
    <xdr:sp>
      <xdr:nvSpPr>
        <xdr:cNvPr id="18" name="Shape 18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171450</xdr:colOff>
      <xdr:row>4</xdr:row>
      <xdr:rowOff>0</xdr:rowOff>
    </xdr:from>
    <xdr:ext cx="28575" cy="0"/>
    <xdr:sp>
      <xdr:nvSpPr>
        <xdr:cNvPr id="18" name="Shape 18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29</xdr:row>
      <xdr:rowOff>190500</xdr:rowOff>
    </xdr:from>
    <xdr:ext cx="28575" cy="95250"/>
    <xdr:sp>
      <xdr:nvSpPr>
        <xdr:cNvPr id="17" name="Shape 17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29</xdr:row>
      <xdr:rowOff>190500</xdr:rowOff>
    </xdr:from>
    <xdr:ext cx="28575" cy="95250"/>
    <xdr:sp>
      <xdr:nvSpPr>
        <xdr:cNvPr id="17" name="Shape 17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29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44</xdr:row>
      <xdr:rowOff>190500</xdr:rowOff>
    </xdr:from>
    <xdr:ext cx="28575" cy="95250"/>
    <xdr:sp>
      <xdr:nvSpPr>
        <xdr:cNvPr id="17" name="Shape 17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44</xdr:row>
      <xdr:rowOff>190500</xdr:rowOff>
    </xdr:from>
    <xdr:ext cx="28575" cy="95250"/>
    <xdr:sp>
      <xdr:nvSpPr>
        <xdr:cNvPr id="17" name="Shape 17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44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7</xdr:row>
      <xdr:rowOff>190500</xdr:rowOff>
    </xdr:from>
    <xdr:ext cx="28575" cy="95250"/>
    <xdr:sp>
      <xdr:nvSpPr>
        <xdr:cNvPr id="17" name="Shape 17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7</xdr:row>
      <xdr:rowOff>190500</xdr:rowOff>
    </xdr:from>
    <xdr:ext cx="28575" cy="95250"/>
    <xdr:sp>
      <xdr:nvSpPr>
        <xdr:cNvPr id="17" name="Shape 17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7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18</xdr:row>
      <xdr:rowOff>190500</xdr:rowOff>
    </xdr:from>
    <xdr:ext cx="28575" cy="95250"/>
    <xdr:sp>
      <xdr:nvSpPr>
        <xdr:cNvPr id="17" name="Shape 17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18</xdr:row>
      <xdr:rowOff>190500</xdr:rowOff>
    </xdr:from>
    <xdr:ext cx="28575" cy="95250"/>
    <xdr:sp>
      <xdr:nvSpPr>
        <xdr:cNvPr id="17" name="Shape 17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18</xdr:row>
      <xdr:rowOff>190500</xdr:rowOff>
    </xdr:from>
    <xdr:ext cx="28575" cy="95250"/>
    <xdr:sp>
      <xdr:nvSpPr>
        <xdr:cNvPr id="19" name="Shape 19"/>
        <xdr:cNvSpPr/>
      </xdr:nvSpPr>
      <xdr:spPr>
        <a:xfrm flipH="1">
          <a:off x="5255512" y="3732375"/>
          <a:ext cx="180975" cy="952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257175</xdr:colOff>
      <xdr:row>0</xdr:row>
      <xdr:rowOff>0</xdr:rowOff>
    </xdr:from>
    <xdr:ext cx="28575" cy="0"/>
    <xdr:sp>
      <xdr:nvSpPr>
        <xdr:cNvPr id="3" name="Shape 3"/>
        <xdr:cNvSpPr/>
      </xdr:nvSpPr>
      <xdr:spPr>
        <a:xfrm rot="10800000">
          <a:off x="5160262" y="3780000"/>
          <a:ext cx="3714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3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>
      <xdr:nvSpPr>
        <xdr:cNvPr id="18" name="Shape 18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</xdr:row>
      <xdr:rowOff>0</xdr:rowOff>
    </xdr:from>
    <xdr:ext cx="28575" cy="0"/>
    <xdr:sp>
      <xdr:nvSpPr>
        <xdr:cNvPr id="18" name="Shape 18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171450</xdr:colOff>
      <xdr:row>4</xdr:row>
      <xdr:rowOff>0</xdr:rowOff>
    </xdr:from>
    <xdr:ext cx="28575" cy="0"/>
    <xdr:sp>
      <xdr:nvSpPr>
        <xdr:cNvPr id="18" name="Shape 18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171450</xdr:colOff>
      <xdr:row>4</xdr:row>
      <xdr:rowOff>0</xdr:rowOff>
    </xdr:from>
    <xdr:ext cx="28575" cy="0"/>
    <xdr:sp>
      <xdr:nvSpPr>
        <xdr:cNvPr id="18" name="Shape 18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171450</xdr:colOff>
      <xdr:row>4</xdr:row>
      <xdr:rowOff>0</xdr:rowOff>
    </xdr:from>
    <xdr:ext cx="28575" cy="0"/>
    <xdr:sp>
      <xdr:nvSpPr>
        <xdr:cNvPr id="5" name="Shape 5"/>
        <xdr:cNvSpPr/>
      </xdr:nvSpPr>
      <xdr:spPr>
        <a:xfrm rot="10800000">
          <a:off x="5255512" y="3780000"/>
          <a:ext cx="180975" cy="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25"/>
    <col customWidth="1" min="2" max="2" width="16.13"/>
    <col customWidth="1" min="3" max="3" width="1.75"/>
    <col customWidth="1" min="4" max="4" width="16.25"/>
    <col customWidth="1" min="5" max="5" width="1.5"/>
    <col customWidth="1" min="6" max="6" width="13.88"/>
    <col customWidth="1" min="7" max="7" width="3.5"/>
    <col customWidth="1" min="8" max="8" width="15.5"/>
    <col customWidth="1" min="9" max="9" width="1.5"/>
    <col customWidth="1" min="10" max="10" width="16.0"/>
    <col customWidth="1" min="11" max="11" width="1.5"/>
    <col customWidth="1" min="12" max="12" width="16.88"/>
    <col customWidth="1" min="13" max="26" width="9.13"/>
  </cols>
  <sheetData>
    <row r="1" ht="18.0" customHeight="1">
      <c r="A1" s="1">
        <v>2024.0</v>
      </c>
      <c r="B1" s="2" t="s">
        <v>0</v>
      </c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75" customHeight="1">
      <c r="B2" s="5" t="s">
        <v>2</v>
      </c>
      <c r="K2" s="3"/>
      <c r="L2" s="6" t="s">
        <v>3</v>
      </c>
      <c r="M2" s="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0" customHeight="1">
      <c r="B3" s="8" t="s">
        <v>4</v>
      </c>
      <c r="C3" s="9"/>
      <c r="D3" s="9"/>
      <c r="E3" s="9"/>
      <c r="F3" s="9"/>
      <c r="G3" s="9"/>
      <c r="H3" s="9"/>
      <c r="I3" s="9"/>
      <c r="J3" s="10"/>
      <c r="K3" s="3"/>
      <c r="L3" s="1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B4" s="12" t="s">
        <v>5</v>
      </c>
      <c r="C4" s="13"/>
      <c r="D4" s="14" t="s">
        <v>6</v>
      </c>
      <c r="E4" s="15"/>
      <c r="F4" s="16"/>
      <c r="G4" s="17" t="s">
        <v>7</v>
      </c>
      <c r="H4" s="14" t="s">
        <v>8</v>
      </c>
      <c r="I4" s="15"/>
      <c r="J4" s="16"/>
      <c r="K4" s="3"/>
      <c r="L4" s="1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6.5" customHeight="1">
      <c r="B5" s="18"/>
      <c r="C5" s="19"/>
      <c r="D5" s="4"/>
      <c r="H5" s="20"/>
      <c r="K5" s="3"/>
      <c r="L5" s="1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B6" s="21"/>
      <c r="C6" s="19"/>
      <c r="H6" s="22">
        <v>2025.0</v>
      </c>
      <c r="I6" s="15"/>
      <c r="J6" s="15"/>
      <c r="K6" s="3"/>
      <c r="L6" s="1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0" customHeight="1">
      <c r="A7" s="3"/>
      <c r="B7" s="2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2.0" customHeight="1">
      <c r="A8" s="24" t="s">
        <v>9</v>
      </c>
      <c r="B8" s="25"/>
      <c r="C8" s="24"/>
      <c r="D8" s="24"/>
      <c r="E8" s="24"/>
      <c r="F8" s="24"/>
      <c r="G8" s="24"/>
      <c r="H8" s="24"/>
      <c r="I8" s="24"/>
      <c r="J8" s="24"/>
      <c r="K8" s="26"/>
      <c r="L8" s="27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0" customHeight="1">
      <c r="A9" s="28"/>
      <c r="B9" s="29" t="s">
        <v>10</v>
      </c>
      <c r="C9" s="17"/>
      <c r="D9" s="17" t="s">
        <v>11</v>
      </c>
      <c r="E9" s="17"/>
      <c r="F9" s="17" t="s">
        <v>12</v>
      </c>
      <c r="G9" s="17"/>
      <c r="H9" s="17" t="s">
        <v>13</v>
      </c>
      <c r="I9" s="17"/>
      <c r="J9" s="17" t="s">
        <v>14</v>
      </c>
      <c r="K9" s="30"/>
      <c r="L9" s="17" t="s">
        <v>15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0" customHeight="1">
      <c r="A10" s="31"/>
      <c r="B10" s="32" t="s">
        <v>16</v>
      </c>
      <c r="C10" s="33"/>
      <c r="D10" s="32" t="s">
        <v>16</v>
      </c>
      <c r="E10" s="32"/>
      <c r="F10" s="32" t="s">
        <v>16</v>
      </c>
      <c r="G10" s="32"/>
      <c r="H10" s="32" t="s">
        <v>16</v>
      </c>
      <c r="I10" s="32"/>
      <c r="J10" s="32" t="s">
        <v>16</v>
      </c>
      <c r="K10" s="32"/>
      <c r="L10" s="32" t="s">
        <v>16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34" t="s">
        <v>17</v>
      </c>
      <c r="B11" s="35"/>
      <c r="C11" s="36"/>
      <c r="D11" s="36"/>
      <c r="E11" s="36"/>
      <c r="F11" s="36"/>
      <c r="G11" s="36"/>
      <c r="H11" s="36"/>
      <c r="I11" s="36"/>
      <c r="J11" s="36"/>
      <c r="K11" s="3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38" t="s">
        <v>18</v>
      </c>
      <c r="B12" s="39">
        <v>7674.0</v>
      </c>
      <c r="C12" s="40"/>
      <c r="D12" s="39">
        <v>91.0</v>
      </c>
      <c r="E12" s="40"/>
      <c r="F12" s="41"/>
      <c r="G12" s="40"/>
      <c r="H12" s="41"/>
      <c r="I12" s="40"/>
      <c r="J12" s="42">
        <f t="shared" ref="J12:J21" si="1">H12+D12+B12+F12</f>
        <v>7765</v>
      </c>
      <c r="K12" s="43"/>
      <c r="L12" s="4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38" t="s">
        <v>19</v>
      </c>
      <c r="B13" s="41"/>
      <c r="C13" s="40"/>
      <c r="D13" s="41"/>
      <c r="E13" s="40"/>
      <c r="F13" s="41"/>
      <c r="G13" s="40"/>
      <c r="H13" s="41"/>
      <c r="I13" s="40"/>
      <c r="J13" s="42">
        <f t="shared" si="1"/>
        <v>0</v>
      </c>
      <c r="K13" s="43"/>
      <c r="L13" s="4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38" t="s">
        <v>20</v>
      </c>
      <c r="B14" s="41"/>
      <c r="C14" s="40"/>
      <c r="D14" s="41"/>
      <c r="E14" s="40"/>
      <c r="F14" s="41"/>
      <c r="G14" s="40"/>
      <c r="H14" s="41"/>
      <c r="I14" s="40"/>
      <c r="J14" s="42">
        <f t="shared" si="1"/>
        <v>0</v>
      </c>
      <c r="K14" s="43"/>
      <c r="L14" s="4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8" t="s">
        <v>21</v>
      </c>
      <c r="B15" s="41"/>
      <c r="C15" s="40"/>
      <c r="D15" s="41"/>
      <c r="E15" s="40"/>
      <c r="F15" s="41"/>
      <c r="G15" s="40"/>
      <c r="H15" s="41"/>
      <c r="I15" s="40"/>
      <c r="J15" s="42">
        <f t="shared" si="1"/>
        <v>0</v>
      </c>
      <c r="K15" s="43"/>
      <c r="L15" s="4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8" t="s">
        <v>22</v>
      </c>
      <c r="B16" s="41"/>
      <c r="C16" s="40"/>
      <c r="D16" s="41"/>
      <c r="E16" s="40"/>
      <c r="F16" s="41"/>
      <c r="G16" s="40"/>
      <c r="H16" s="41"/>
      <c r="I16" s="40"/>
      <c r="J16" s="42">
        <f t="shared" si="1"/>
        <v>0</v>
      </c>
      <c r="K16" s="43"/>
      <c r="L16" s="4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0" customHeight="1">
      <c r="A17" s="38" t="s">
        <v>23</v>
      </c>
      <c r="B17" s="41"/>
      <c r="C17" s="40"/>
      <c r="D17" s="41"/>
      <c r="E17" s="40"/>
      <c r="F17" s="41"/>
      <c r="G17" s="40"/>
      <c r="H17" s="41"/>
      <c r="I17" s="40"/>
      <c r="J17" s="42">
        <f t="shared" si="1"/>
        <v>0</v>
      </c>
      <c r="K17" s="43"/>
      <c r="L17" s="4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8" t="s">
        <v>24</v>
      </c>
      <c r="B18" s="41"/>
      <c r="C18" s="40"/>
      <c r="D18" s="41"/>
      <c r="E18" s="40"/>
      <c r="F18" s="41"/>
      <c r="G18" s="40"/>
      <c r="H18" s="41"/>
      <c r="I18" s="40"/>
      <c r="J18" s="42">
        <f t="shared" si="1"/>
        <v>0</v>
      </c>
      <c r="K18" s="43"/>
      <c r="L18" s="4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38" t="s">
        <v>25</v>
      </c>
      <c r="B19" s="41"/>
      <c r="C19" s="40"/>
      <c r="D19" s="41"/>
      <c r="E19" s="40"/>
      <c r="F19" s="41"/>
      <c r="G19" s="40"/>
      <c r="H19" s="41"/>
      <c r="I19" s="40"/>
      <c r="J19" s="42">
        <f t="shared" si="1"/>
        <v>0</v>
      </c>
      <c r="K19" s="43"/>
      <c r="L19" s="4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8"/>
      <c r="B20" s="41"/>
      <c r="C20" s="40"/>
      <c r="D20" s="41"/>
      <c r="E20" s="40"/>
      <c r="F20" s="41"/>
      <c r="G20" s="40"/>
      <c r="H20" s="41"/>
      <c r="I20" s="40"/>
      <c r="J20" s="42">
        <f t="shared" si="1"/>
        <v>0</v>
      </c>
      <c r="K20" s="43"/>
      <c r="L20" s="4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44" t="s">
        <v>26</v>
      </c>
      <c r="B21" s="45">
        <f>SUM(B12:B20)</f>
        <v>7674</v>
      </c>
      <c r="C21" s="46"/>
      <c r="D21" s="45">
        <f>SUM(D12:D20)</f>
        <v>91</v>
      </c>
      <c r="E21" s="40"/>
      <c r="F21" s="45">
        <f>SUM(F12:F20)</f>
        <v>0</v>
      </c>
      <c r="G21" s="40"/>
      <c r="H21" s="45">
        <f>SUM(H12:H20)</f>
        <v>0</v>
      </c>
      <c r="I21" s="40"/>
      <c r="J21" s="47">
        <f t="shared" si="1"/>
        <v>7765</v>
      </c>
      <c r="K21" s="43"/>
      <c r="L21" s="45">
        <f>SUM(L12:L20)</f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6.5" customHeight="1">
      <c r="A22" s="48"/>
      <c r="B22" s="49"/>
      <c r="C22" s="49"/>
      <c r="D22" s="49"/>
      <c r="E22" s="49"/>
      <c r="F22" s="49"/>
      <c r="G22" s="49"/>
      <c r="H22" s="49"/>
      <c r="I22" s="49"/>
      <c r="J22" s="50" t="str">
        <f>IF(B21+D21+F21+H21-J21=0," ","error")</f>
        <v> </v>
      </c>
      <c r="K22" s="49"/>
      <c r="L22" s="2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0" customHeight="1">
      <c r="A23" s="51" t="s">
        <v>27</v>
      </c>
      <c r="B23" s="52"/>
      <c r="C23" s="37"/>
      <c r="D23" s="37"/>
      <c r="E23" s="37"/>
      <c r="F23" s="37"/>
      <c r="G23" s="37"/>
      <c r="H23" s="37"/>
      <c r="I23" s="37"/>
      <c r="J23" s="37"/>
      <c r="K23" s="3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8" t="s">
        <v>28</v>
      </c>
      <c r="B24" s="41"/>
      <c r="C24" s="40"/>
      <c r="D24" s="41"/>
      <c r="E24" s="40"/>
      <c r="F24" s="41"/>
      <c r="G24" s="40"/>
      <c r="H24" s="41"/>
      <c r="I24" s="40"/>
      <c r="J24" s="42">
        <f t="shared" ref="J24:J25" si="2">H24+D24+B24+F24</f>
        <v>0</v>
      </c>
      <c r="K24" s="43"/>
      <c r="L24" s="4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8" t="s">
        <v>29</v>
      </c>
      <c r="B25" s="41"/>
      <c r="C25" s="40"/>
      <c r="D25" s="41"/>
      <c r="E25" s="40"/>
      <c r="F25" s="41"/>
      <c r="G25" s="40"/>
      <c r="H25" s="41"/>
      <c r="I25" s="40"/>
      <c r="J25" s="42">
        <f t="shared" si="2"/>
        <v>0</v>
      </c>
      <c r="K25" s="43"/>
      <c r="L25" s="41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7.25" customHeight="1">
      <c r="A26" s="44" t="s">
        <v>30</v>
      </c>
      <c r="B26" s="45">
        <f>SUM(B24:B25)</f>
        <v>0</v>
      </c>
      <c r="C26" s="46"/>
      <c r="D26" s="45">
        <f>SUM(D24:D25)</f>
        <v>0</v>
      </c>
      <c r="E26" s="40"/>
      <c r="F26" s="45">
        <f>SUM(F24:F25)</f>
        <v>0</v>
      </c>
      <c r="G26" s="40"/>
      <c r="H26" s="45">
        <f>SUM(H24:H25)</f>
        <v>0</v>
      </c>
      <c r="I26" s="40"/>
      <c r="J26" s="45">
        <f>SUM(J24:J25)</f>
        <v>0</v>
      </c>
      <c r="K26" s="43"/>
      <c r="L26" s="45">
        <f>SUM(L24:L25)</f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8.25" customHeight="1">
      <c r="A27" s="53"/>
      <c r="B27" s="40"/>
      <c r="C27" s="43"/>
      <c r="D27" s="40"/>
      <c r="E27" s="43"/>
      <c r="F27" s="40"/>
      <c r="G27" s="43"/>
      <c r="H27" s="40"/>
      <c r="I27" s="43"/>
      <c r="J27" s="54" t="str">
        <f>IF(B26+D26+F26+H26-J26=0," ","error")</f>
        <v> </v>
      </c>
      <c r="K27" s="43"/>
      <c r="L27" s="5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44" t="s">
        <v>31</v>
      </c>
      <c r="B28" s="55">
        <f>B26+B21</f>
        <v>7674</v>
      </c>
      <c r="C28" s="43"/>
      <c r="D28" s="55">
        <f>D26+D21</f>
        <v>91</v>
      </c>
      <c r="E28" s="43"/>
      <c r="F28" s="55">
        <f>F26+F21</f>
        <v>0</v>
      </c>
      <c r="G28" s="43"/>
      <c r="H28" s="55">
        <f>H26+H21</f>
        <v>0</v>
      </c>
      <c r="I28" s="43"/>
      <c r="J28" s="55">
        <f>J26+J21</f>
        <v>7765</v>
      </c>
      <c r="K28" s="43"/>
      <c r="L28" s="55">
        <f>L26+L21</f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3"/>
      <c r="B29" s="23"/>
      <c r="C29" s="23"/>
      <c r="D29" s="23"/>
      <c r="E29" s="23"/>
      <c r="F29" s="23"/>
      <c r="G29" s="23"/>
      <c r="H29" s="23"/>
      <c r="I29" s="23"/>
      <c r="J29" s="50" t="str">
        <f>IF(B28+D28+H28-J28=0," ","error")</f>
        <v> </v>
      </c>
      <c r="K29" s="23"/>
      <c r="L29" s="2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56" t="s">
        <v>32</v>
      </c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59" t="s">
        <v>33</v>
      </c>
      <c r="B31" s="39">
        <v>8009.0</v>
      </c>
      <c r="C31" s="40"/>
      <c r="D31" s="39">
        <v>200.0</v>
      </c>
      <c r="E31" s="40"/>
      <c r="F31" s="41"/>
      <c r="G31" s="40"/>
      <c r="H31" s="41"/>
      <c r="I31" s="40"/>
      <c r="J31" s="42">
        <f t="shared" ref="J31:J41" si="3">H31+D31+B31+F31</f>
        <v>8209</v>
      </c>
      <c r="K31" s="54"/>
      <c r="L31" s="41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59" t="s">
        <v>34</v>
      </c>
      <c r="B32" s="41"/>
      <c r="C32" s="40"/>
      <c r="D32" s="41"/>
      <c r="E32" s="40"/>
      <c r="F32" s="41"/>
      <c r="G32" s="40"/>
      <c r="H32" s="41"/>
      <c r="I32" s="40"/>
      <c r="J32" s="42">
        <f t="shared" si="3"/>
        <v>0</v>
      </c>
      <c r="K32" s="54"/>
      <c r="L32" s="41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59" t="s">
        <v>35</v>
      </c>
      <c r="B33" s="41"/>
      <c r="C33" s="40"/>
      <c r="D33" s="41"/>
      <c r="E33" s="40"/>
      <c r="F33" s="41"/>
      <c r="G33" s="40"/>
      <c r="H33" s="41"/>
      <c r="I33" s="40"/>
      <c r="J33" s="42">
        <f t="shared" si="3"/>
        <v>0</v>
      </c>
      <c r="K33" s="54"/>
      <c r="L33" s="41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0" customHeight="1">
      <c r="A34" s="59" t="s">
        <v>36</v>
      </c>
      <c r="B34" s="41"/>
      <c r="C34" s="40"/>
      <c r="D34" s="41"/>
      <c r="E34" s="40"/>
      <c r="F34" s="41"/>
      <c r="G34" s="40"/>
      <c r="H34" s="41"/>
      <c r="I34" s="40"/>
      <c r="J34" s="42">
        <f t="shared" si="3"/>
        <v>0</v>
      </c>
      <c r="K34" s="54"/>
      <c r="L34" s="41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59" t="s">
        <v>37</v>
      </c>
      <c r="B35" s="41"/>
      <c r="C35" s="40"/>
      <c r="D35" s="41"/>
      <c r="E35" s="40"/>
      <c r="F35" s="41"/>
      <c r="G35" s="40"/>
      <c r="H35" s="41"/>
      <c r="I35" s="40"/>
      <c r="J35" s="42">
        <f t="shared" si="3"/>
        <v>0</v>
      </c>
      <c r="K35" s="54"/>
      <c r="L35" s="41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59" t="s">
        <v>38</v>
      </c>
      <c r="B36" s="41"/>
      <c r="C36" s="40"/>
      <c r="D36" s="41"/>
      <c r="E36" s="40"/>
      <c r="F36" s="41"/>
      <c r="G36" s="40"/>
      <c r="H36" s="41"/>
      <c r="I36" s="40"/>
      <c r="J36" s="42">
        <f t="shared" si="3"/>
        <v>0</v>
      </c>
      <c r="K36" s="54"/>
      <c r="L36" s="41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60" t="s">
        <v>39</v>
      </c>
      <c r="B37" s="41"/>
      <c r="C37" s="40"/>
      <c r="D37" s="41"/>
      <c r="E37" s="40"/>
      <c r="F37" s="41"/>
      <c r="G37" s="40"/>
      <c r="H37" s="41"/>
      <c r="I37" s="40"/>
      <c r="J37" s="42">
        <f t="shared" si="3"/>
        <v>0</v>
      </c>
      <c r="K37" s="54"/>
      <c r="L37" s="41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60" t="s">
        <v>40</v>
      </c>
      <c r="B38" s="41"/>
      <c r="C38" s="40"/>
      <c r="D38" s="41"/>
      <c r="E38" s="40"/>
      <c r="F38" s="41"/>
      <c r="G38" s="40"/>
      <c r="H38" s="41"/>
      <c r="I38" s="40"/>
      <c r="J38" s="42">
        <f t="shared" si="3"/>
        <v>0</v>
      </c>
      <c r="K38" s="54"/>
      <c r="L38" s="41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60" t="s">
        <v>41</v>
      </c>
      <c r="B39" s="41"/>
      <c r="C39" s="40"/>
      <c r="D39" s="41"/>
      <c r="E39" s="40"/>
      <c r="F39" s="41"/>
      <c r="G39" s="40"/>
      <c r="H39" s="41"/>
      <c r="I39" s="40"/>
      <c r="J39" s="42">
        <f t="shared" si="3"/>
        <v>0</v>
      </c>
      <c r="K39" s="54"/>
      <c r="L39" s="41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60" t="s">
        <v>42</v>
      </c>
      <c r="B40" s="41"/>
      <c r="C40" s="40"/>
      <c r="D40" s="41"/>
      <c r="E40" s="40"/>
      <c r="F40" s="41"/>
      <c r="G40" s="40"/>
      <c r="H40" s="41"/>
      <c r="I40" s="40"/>
      <c r="J40" s="42">
        <f t="shared" si="3"/>
        <v>0</v>
      </c>
      <c r="K40" s="54"/>
      <c r="L40" s="41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59"/>
      <c r="B41" s="61"/>
      <c r="C41" s="40"/>
      <c r="D41" s="61"/>
      <c r="E41" s="40"/>
      <c r="F41" s="61"/>
      <c r="G41" s="40"/>
      <c r="H41" s="61"/>
      <c r="I41" s="40"/>
      <c r="J41" s="42">
        <f t="shared" si="3"/>
        <v>0</v>
      </c>
      <c r="K41" s="54"/>
      <c r="L41" s="61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62" t="s">
        <v>43</v>
      </c>
      <c r="B42" s="45">
        <f>SUM(B31:B41)</f>
        <v>8009</v>
      </c>
      <c r="C42" s="63"/>
      <c r="D42" s="45">
        <f>SUM(D31:D41)</f>
        <v>200</v>
      </c>
      <c r="E42" s="40"/>
      <c r="F42" s="45">
        <f>SUM(F31:F41)</f>
        <v>0</v>
      </c>
      <c r="G42" s="40"/>
      <c r="H42" s="45">
        <f>SUM(H31:H41)</f>
        <v>0</v>
      </c>
      <c r="I42" s="40"/>
      <c r="J42" s="45">
        <f>SUM(J31:J41)</f>
        <v>8209</v>
      </c>
      <c r="K42" s="54"/>
      <c r="L42" s="45">
        <f>SUM(L31:L41)</f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64"/>
      <c r="B43" s="50"/>
      <c r="C43" s="50"/>
      <c r="D43" s="65"/>
      <c r="E43" s="50"/>
      <c r="F43" s="50"/>
      <c r="G43" s="50"/>
      <c r="H43" s="50"/>
      <c r="I43" s="50"/>
      <c r="J43" s="50" t="str">
        <f>IF(B42+D42+F42+H42-J42=0," ","error")</f>
        <v> </v>
      </c>
      <c r="K43" s="50"/>
      <c r="L43" s="50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ht="12.0" customHeight="1">
      <c r="A44" s="51" t="s">
        <v>44</v>
      </c>
      <c r="B44" s="52"/>
      <c r="C44" s="37"/>
      <c r="D44" s="37"/>
      <c r="E44" s="37"/>
      <c r="F44" s="37"/>
      <c r="G44" s="37"/>
      <c r="H44" s="37"/>
      <c r="I44" s="37"/>
      <c r="J44" s="37"/>
      <c r="K44" s="3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59" t="s">
        <v>45</v>
      </c>
      <c r="B45" s="41"/>
      <c r="C45" s="40"/>
      <c r="D45" s="41"/>
      <c r="E45" s="40"/>
      <c r="F45" s="41"/>
      <c r="G45" s="40"/>
      <c r="H45" s="41"/>
      <c r="I45" s="40"/>
      <c r="J45" s="42">
        <f t="shared" ref="J45:J46" si="4">H45+D45+F45+B45</f>
        <v>0</v>
      </c>
      <c r="K45" s="54"/>
      <c r="L45" s="41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59" t="s">
        <v>46</v>
      </c>
      <c r="B46" s="61"/>
      <c r="C46" s="40"/>
      <c r="D46" s="61"/>
      <c r="E46" s="40"/>
      <c r="F46" s="61"/>
      <c r="G46" s="40"/>
      <c r="H46" s="61"/>
      <c r="I46" s="40"/>
      <c r="J46" s="42">
        <f t="shared" si="4"/>
        <v>0</v>
      </c>
      <c r="K46" s="54"/>
      <c r="L46" s="61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62" t="s">
        <v>47</v>
      </c>
      <c r="B47" s="45">
        <f>SUM(B45:B46)</f>
        <v>0</v>
      </c>
      <c r="C47" s="63"/>
      <c r="D47" s="45">
        <f>SUM(D45:D46)</f>
        <v>0</v>
      </c>
      <c r="E47" s="40"/>
      <c r="F47" s="45">
        <f>SUM(F45:F46)</f>
        <v>0</v>
      </c>
      <c r="G47" s="40"/>
      <c r="H47" s="45">
        <f>SUM(H45:H46)</f>
        <v>0</v>
      </c>
      <c r="I47" s="40"/>
      <c r="J47" s="45">
        <f>SUM(J45:J46)</f>
        <v>0</v>
      </c>
      <c r="K47" s="54"/>
      <c r="L47" s="45">
        <f>SUM(L45:L46)</f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66"/>
      <c r="C48" s="23"/>
      <c r="D48" s="66"/>
      <c r="E48" s="23"/>
      <c r="F48" s="23"/>
      <c r="G48" s="23"/>
      <c r="H48" s="66"/>
      <c r="I48" s="23"/>
      <c r="J48" s="50" t="str">
        <f>IF(B47+D47+F47+H47-J47=0," ","error")</f>
        <v> </v>
      </c>
      <c r="K48" s="23"/>
      <c r="L48" s="2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67" t="s">
        <v>48</v>
      </c>
      <c r="B49" s="68">
        <f>+B47+B42</f>
        <v>8009</v>
      </c>
      <c r="C49" s="43"/>
      <c r="D49" s="68">
        <f>+D47+D42</f>
        <v>200</v>
      </c>
      <c r="E49" s="43"/>
      <c r="F49" s="68">
        <f>+F47+F42</f>
        <v>0</v>
      </c>
      <c r="G49" s="43"/>
      <c r="H49" s="68">
        <f>+H47+H42</f>
        <v>0</v>
      </c>
      <c r="I49" s="43"/>
      <c r="J49" s="68">
        <f>+J47+J42</f>
        <v>8209</v>
      </c>
      <c r="K49" s="43"/>
      <c r="L49" s="68">
        <f>+L47+L42</f>
        <v>0</v>
      </c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ht="12.0" customHeight="1">
      <c r="A50" s="3"/>
      <c r="B50" s="70"/>
      <c r="C50" s="70"/>
      <c r="D50" s="70"/>
      <c r="E50" s="70"/>
      <c r="F50" s="70"/>
      <c r="G50" s="70"/>
      <c r="H50" s="70"/>
      <c r="I50" s="70"/>
      <c r="J50" s="50" t="str">
        <f>IF(B49+D49+F49+H49-J49=0," ","error")</f>
        <v> </v>
      </c>
      <c r="K50" s="71"/>
      <c r="L50" s="2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72" t="s">
        <v>49</v>
      </c>
      <c r="B51" s="73">
        <f>+B28-B49</f>
        <v>-335</v>
      </c>
      <c r="C51" s="74"/>
      <c r="D51" s="73">
        <f>+D28-D49</f>
        <v>-109</v>
      </c>
      <c r="E51" s="74"/>
      <c r="F51" s="73">
        <f>+F28-F49</f>
        <v>0</v>
      </c>
      <c r="G51" s="74"/>
      <c r="H51" s="73">
        <f>+H28-H49</f>
        <v>0</v>
      </c>
      <c r="I51" s="74"/>
      <c r="J51" s="75">
        <f>IF((B51+D51+F51+H51)=(+J28-J49),H51+F51+D51+B51,"Cross Add Error")</f>
        <v>-444</v>
      </c>
      <c r="K51" s="76"/>
      <c r="L51" s="73">
        <f>+L28-L49</f>
        <v>0</v>
      </c>
      <c r="M51" s="77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72"/>
      <c r="B52" s="78"/>
      <c r="C52" s="74"/>
      <c r="D52" s="78"/>
      <c r="E52" s="74"/>
      <c r="F52" s="78"/>
      <c r="G52" s="74"/>
      <c r="H52" s="78"/>
      <c r="I52" s="74"/>
      <c r="J52" s="78"/>
      <c r="K52" s="76"/>
      <c r="L52" s="78"/>
      <c r="M52" s="77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79" t="s">
        <v>50</v>
      </c>
      <c r="B53" s="80"/>
      <c r="C53" s="74"/>
      <c r="D53" s="80"/>
      <c r="E53" s="74"/>
      <c r="F53" s="80"/>
      <c r="G53" s="74"/>
      <c r="H53" s="80"/>
      <c r="I53" s="74"/>
      <c r="J53" s="81">
        <f>IF(H53+F53+D53+B53=0,0,"Transfer error")</f>
        <v>0</v>
      </c>
      <c r="K53" s="76"/>
      <c r="L53" s="80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82"/>
      <c r="B54" s="78"/>
      <c r="C54" s="74"/>
      <c r="D54" s="78"/>
      <c r="E54" s="74"/>
      <c r="F54" s="78"/>
      <c r="G54" s="74"/>
      <c r="H54" s="78"/>
      <c r="I54" s="74"/>
      <c r="J54" s="83"/>
      <c r="K54" s="76"/>
      <c r="L54" s="78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9.25" customHeight="1">
      <c r="A55" s="62" t="s">
        <v>51</v>
      </c>
      <c r="B55" s="84">
        <f>+B51+B53</f>
        <v>-335</v>
      </c>
      <c r="C55" s="74"/>
      <c r="D55" s="84">
        <f>+D51+D53</f>
        <v>-109</v>
      </c>
      <c r="E55" s="74"/>
      <c r="F55" s="84">
        <f>+F51+F53</f>
        <v>0</v>
      </c>
      <c r="G55" s="74"/>
      <c r="H55" s="84">
        <f>+H51+H53</f>
        <v>0</v>
      </c>
      <c r="I55" s="74"/>
      <c r="J55" s="84">
        <f>+J51+J53</f>
        <v>-444</v>
      </c>
      <c r="K55" s="76"/>
      <c r="L55" s="84">
        <f>+L51+L53</f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23"/>
      <c r="C56" s="3"/>
      <c r="D56" s="3"/>
      <c r="E56" s="3"/>
      <c r="F56" s="3"/>
      <c r="G56" s="3"/>
      <c r="H56" s="3"/>
      <c r="I56" s="3"/>
      <c r="J56" s="50" t="str">
        <f>IF(B55+D55+H55-J55=0," ","error")</f>
        <v> 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2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2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2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2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2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2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2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2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2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2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2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2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2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2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2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2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2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2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2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2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2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2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2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2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2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2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2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2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2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2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2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2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2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2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2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2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2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2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2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2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2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2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2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2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2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2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2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2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2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2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2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2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2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2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2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2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2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2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2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2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2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2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2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2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2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2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2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2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2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2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2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2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2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2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2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2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2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2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2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2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2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2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2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2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2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2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2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2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2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2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2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2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2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2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2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2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2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2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2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2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2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2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2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2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2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2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2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2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2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2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2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2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2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2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2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2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2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2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2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2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2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2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2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2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2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2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2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2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2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2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2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2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2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2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2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2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2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2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2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2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2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2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2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2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2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2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2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2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2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2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2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2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2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2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2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2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2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2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2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2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2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2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2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2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2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2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2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2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2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2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2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2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2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2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2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2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2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2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2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2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2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2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2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2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2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2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2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2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2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2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2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2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2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2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2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2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2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2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2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2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2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2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2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2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2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2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2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2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2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2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2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2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2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2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2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2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2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2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2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2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2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2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2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2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2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2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2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2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2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2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2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2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2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2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2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2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2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2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2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2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2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2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2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2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2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2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2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2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2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2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2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2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2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2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2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2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2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2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2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2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2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2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2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2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2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2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2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2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2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2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2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2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2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2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2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2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2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2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2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2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2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2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2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2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2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2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2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2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2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2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2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2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2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2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2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2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2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2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2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2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2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2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2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2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2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2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2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2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2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2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2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2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2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2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2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2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2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2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2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2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2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2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2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2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2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2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2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2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2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2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2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2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2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2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2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2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2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2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2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2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2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2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2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2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2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2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2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2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2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2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2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2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2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2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2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2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2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2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2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2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2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2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2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2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2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2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2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2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2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2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2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2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2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2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2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2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2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2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2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2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2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2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2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2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2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2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2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2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2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2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2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2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2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2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2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2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2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2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2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2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2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2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2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2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2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2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2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2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2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2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2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2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2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2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2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2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2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2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2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2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2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2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2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2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2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2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2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2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2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2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2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2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2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2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2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2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2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2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2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2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2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2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2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2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2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2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2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2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2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2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2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2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2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2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2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2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2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2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2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2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2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2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2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2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2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2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2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2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2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2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2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2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2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2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2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2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2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2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2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2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2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2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2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2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2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2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2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2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2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2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2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2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2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2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2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2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2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2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2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2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2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2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2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2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2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2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2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2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2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2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2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2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2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2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2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2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2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2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2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2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2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2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2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2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2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2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2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2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2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2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2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2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2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2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2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2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2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2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2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2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2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2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2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2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2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2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2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2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2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2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2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2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2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2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2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2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2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2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2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2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2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2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2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2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2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2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2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2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2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2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2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2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2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2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2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2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2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2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2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2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2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2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2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2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2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2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2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2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2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2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2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2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2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2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2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2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2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2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2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2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2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2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2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2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2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2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2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2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2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2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2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2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2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2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2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2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2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2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2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2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2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2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2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2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2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2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2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2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2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2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2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2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2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2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2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2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2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2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2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2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2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2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2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2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2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2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2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2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2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2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2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2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2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2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2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2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2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2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2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2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2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2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2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2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2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2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2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2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2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2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2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2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2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2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2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2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2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2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2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2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2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2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2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2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2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2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2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2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2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2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2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2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2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2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2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2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2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2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2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2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2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2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2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2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2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2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2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2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2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2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2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2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2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2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2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2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2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2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2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2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2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2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2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2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2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2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2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2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2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2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2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2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2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2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2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2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2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2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2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2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2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2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2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2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2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2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2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2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2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2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2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2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2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2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2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2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2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2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2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2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2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2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2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2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2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2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2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2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2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2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2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2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2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2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2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2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2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2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2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2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2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2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2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2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2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2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2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2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2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2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2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2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2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2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2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2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2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2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2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2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2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2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2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2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2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2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2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2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2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2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2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2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2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2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2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2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2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2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2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2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2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2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2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2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2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2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2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2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2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2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2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2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2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2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2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2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2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2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2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2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2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2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2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2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2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2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2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2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2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2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2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2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2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2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2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2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2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2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2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2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2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2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2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2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2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2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2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2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2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2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2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2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2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2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2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2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2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2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2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2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2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2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2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2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2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2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2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2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2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2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2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2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2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2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2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2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2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2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2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2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2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2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2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2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2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2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2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2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2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2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2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2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2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2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2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2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2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2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2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2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2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2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2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2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2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2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2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2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2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2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2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2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2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2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2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2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2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2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2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2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2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2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2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2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">
    <mergeCell ref="D4:F4"/>
    <mergeCell ref="H4:J4"/>
    <mergeCell ref="D5:F5"/>
    <mergeCell ref="H5:J5"/>
    <mergeCell ref="A1:A6"/>
    <mergeCell ref="B1:J1"/>
    <mergeCell ref="B2:J2"/>
    <mergeCell ref="B3:J3"/>
    <mergeCell ref="B4:B6"/>
    <mergeCell ref="C4:C6"/>
    <mergeCell ref="G4:G6"/>
    <mergeCell ref="H6:J6"/>
  </mergeCells>
  <printOptions/>
  <pageMargins bottom="0.3937007874015748" footer="0.0" header="0.0" left="0.2755905511811023" right="0.2755905511811023" top="0.39370078740157477"/>
  <pageSetup paperSize="9" scale="50" orientation="portrait"/>
  <headerFooter>
    <oddHeader>&amp;LAPPENDIX 2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8.88"/>
    <col customWidth="1" min="2" max="2" width="19.0"/>
    <col customWidth="1" min="3" max="3" width="3.88"/>
    <col customWidth="1" min="4" max="4" width="15.5"/>
    <col customWidth="1" min="5" max="5" width="1.5"/>
    <col customWidth="1" min="6" max="6" width="15.5"/>
    <col customWidth="1" min="7" max="7" width="1.5"/>
    <col customWidth="1" min="8" max="8" width="15.5"/>
    <col customWidth="1" min="9" max="9" width="1.5"/>
    <col customWidth="1" min="10" max="10" width="15.5"/>
    <col customWidth="1" min="11" max="11" width="1.5"/>
    <col customWidth="1" min="12" max="12" width="14.75"/>
    <col customWidth="1" min="13" max="13" width="1.5"/>
    <col customWidth="1" min="14" max="14" width="14.75"/>
    <col customWidth="1" min="15" max="15" width="1.5"/>
    <col customWidth="1" min="16" max="16" width="14.75"/>
    <col customWidth="1" min="17" max="26" width="9.13"/>
  </cols>
  <sheetData>
    <row r="1" ht="27.0" customHeight="1">
      <c r="A1" s="3"/>
      <c r="B1" s="85" t="str">
        <f>'R&amp;P Accounts'!B2</f>
        <v>20th Dundee Girls Brigade</v>
      </c>
      <c r="M1" s="3"/>
      <c r="N1" s="85" t="str">
        <f>'R&amp;P Accounts'!L2</f>
        <v>SC033587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26.25" customHeight="1">
      <c r="A2" s="86" t="s">
        <v>52</v>
      </c>
      <c r="B2" s="87"/>
      <c r="C2" s="88"/>
      <c r="D2" s="88"/>
      <c r="E2" s="88"/>
      <c r="F2" s="89"/>
      <c r="G2" s="90"/>
      <c r="H2" s="91"/>
      <c r="I2" s="92"/>
      <c r="J2" s="92"/>
      <c r="K2" s="92"/>
      <c r="L2" s="93"/>
      <c r="M2" s="92"/>
      <c r="N2" s="93"/>
      <c r="O2" s="92"/>
      <c r="P2" s="93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ht="40.5" customHeight="1">
      <c r="A3" s="95" t="s">
        <v>53</v>
      </c>
      <c r="B3" s="96" t="s">
        <v>54</v>
      </c>
      <c r="E3" s="97"/>
      <c r="F3" s="98" t="s">
        <v>55</v>
      </c>
      <c r="G3" s="69"/>
      <c r="H3" s="98" t="s">
        <v>56</v>
      </c>
      <c r="I3" s="99"/>
      <c r="J3" s="98" t="s">
        <v>12</v>
      </c>
      <c r="K3" s="99"/>
      <c r="L3" s="98" t="s">
        <v>57</v>
      </c>
      <c r="M3" s="99"/>
      <c r="N3" s="98" t="s">
        <v>58</v>
      </c>
      <c r="O3" s="99"/>
      <c r="P3" s="98" t="s">
        <v>59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ht="12.0" customHeight="1">
      <c r="A4" s="3"/>
      <c r="B4" s="100"/>
      <c r="E4" s="101"/>
      <c r="F4" s="102" t="s">
        <v>16</v>
      </c>
      <c r="G4" s="3"/>
      <c r="H4" s="102" t="s">
        <v>16</v>
      </c>
      <c r="I4" s="103"/>
      <c r="J4" s="102" t="s">
        <v>16</v>
      </c>
      <c r="K4" s="103"/>
      <c r="L4" s="102" t="s">
        <v>16</v>
      </c>
      <c r="M4" s="103"/>
      <c r="N4" s="102" t="s">
        <v>16</v>
      </c>
      <c r="O4" s="103"/>
      <c r="P4" s="102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04" t="s">
        <v>60</v>
      </c>
      <c r="B5" s="105" t="s">
        <v>61</v>
      </c>
      <c r="C5" s="9"/>
      <c r="D5" s="10"/>
      <c r="E5" s="106"/>
      <c r="F5" s="107">
        <v>3785.0</v>
      </c>
      <c r="G5" s="108"/>
      <c r="H5" s="107">
        <v>0.0</v>
      </c>
      <c r="I5" s="108"/>
      <c r="J5" s="109"/>
      <c r="K5" s="108"/>
      <c r="L5" s="109"/>
      <c r="M5" s="108"/>
      <c r="N5" s="110">
        <f t="shared" ref="N5:N9" si="1">F5+H5+J5+L5</f>
        <v>3785</v>
      </c>
      <c r="O5" s="108"/>
      <c r="P5" s="109"/>
      <c r="Q5" s="3"/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111"/>
      <c r="B6" s="105" t="s">
        <v>62</v>
      </c>
      <c r="C6" s="9"/>
      <c r="D6" s="10"/>
      <c r="E6" s="106"/>
      <c r="F6" s="107">
        <v>-335.0</v>
      </c>
      <c r="G6" s="108"/>
      <c r="H6" s="107">
        <v>-109.0</v>
      </c>
      <c r="I6" s="108"/>
      <c r="J6" s="109"/>
      <c r="K6" s="108"/>
      <c r="L6" s="109"/>
      <c r="M6" s="108"/>
      <c r="N6" s="110">
        <f t="shared" si="1"/>
        <v>-444</v>
      </c>
      <c r="O6" s="108"/>
      <c r="P6" s="109"/>
      <c r="Q6" s="3"/>
      <c r="R6" s="3"/>
      <c r="S6" s="3"/>
      <c r="T6" s="3"/>
      <c r="U6" s="3"/>
      <c r="V6" s="3"/>
      <c r="W6" s="3"/>
      <c r="X6" s="3"/>
      <c r="Y6" s="3"/>
      <c r="Z6" s="3"/>
    </row>
    <row r="7" ht="26.25" customHeight="1">
      <c r="A7" s="111"/>
      <c r="B7" s="105"/>
      <c r="C7" s="9"/>
      <c r="D7" s="10"/>
      <c r="E7" s="106"/>
      <c r="F7" s="112"/>
      <c r="G7" s="108"/>
      <c r="H7" s="112"/>
      <c r="I7" s="108"/>
      <c r="J7" s="112"/>
      <c r="K7" s="108"/>
      <c r="L7" s="112"/>
      <c r="M7" s="108"/>
      <c r="N7" s="110">
        <f t="shared" si="1"/>
        <v>0</v>
      </c>
      <c r="O7" s="108"/>
      <c r="P7" s="112"/>
      <c r="Q7" s="3"/>
      <c r="R7" s="3"/>
      <c r="S7" s="3"/>
      <c r="T7" s="3"/>
      <c r="U7" s="3"/>
      <c r="V7" s="3"/>
      <c r="W7" s="3"/>
      <c r="X7" s="3"/>
      <c r="Y7" s="3"/>
      <c r="Z7" s="3"/>
    </row>
    <row r="8" ht="26.25" customHeight="1">
      <c r="A8" s="111"/>
      <c r="B8" s="105"/>
      <c r="C8" s="9"/>
      <c r="D8" s="10"/>
      <c r="E8" s="106"/>
      <c r="F8" s="113"/>
      <c r="G8" s="108"/>
      <c r="H8" s="113"/>
      <c r="I8" s="108"/>
      <c r="J8" s="113"/>
      <c r="K8" s="108"/>
      <c r="L8" s="113"/>
      <c r="M8" s="108"/>
      <c r="N8" s="114">
        <f t="shared" si="1"/>
        <v>0</v>
      </c>
      <c r="O8" s="108"/>
      <c r="P8" s="113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3"/>
      <c r="B9" s="115" t="s">
        <v>63</v>
      </c>
      <c r="C9" s="116"/>
      <c r="D9" s="116"/>
      <c r="E9" s="117"/>
      <c r="F9" s="118">
        <f>SUM(F5:F8)</f>
        <v>3450</v>
      </c>
      <c r="G9" s="119"/>
      <c r="H9" s="118">
        <f>SUM(H5:H8)</f>
        <v>-109</v>
      </c>
      <c r="I9" s="120"/>
      <c r="J9" s="118">
        <f>SUM(J5:J8)</f>
        <v>0</v>
      </c>
      <c r="K9" s="120"/>
      <c r="L9" s="118">
        <f>SUM(L5:L8)</f>
        <v>0</v>
      </c>
      <c r="M9" s="120"/>
      <c r="N9" s="121">
        <f t="shared" si="1"/>
        <v>3341</v>
      </c>
      <c r="O9" s="120"/>
      <c r="P9" s="118">
        <f>SUM(P5:P8)</f>
        <v>0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ht="26.25" customHeight="1">
      <c r="A10" s="3"/>
      <c r="B10" s="122" t="s">
        <v>64</v>
      </c>
      <c r="E10" s="123"/>
      <c r="F10" s="124">
        <f>F6-'R&amp;P Accounts'!B55</f>
        <v>0</v>
      </c>
      <c r="G10" s="120"/>
      <c r="H10" s="124">
        <f>H6-'R&amp;P Accounts'!D55</f>
        <v>0</v>
      </c>
      <c r="I10" s="120"/>
      <c r="J10" s="124">
        <f>J6-'R&amp;P Accounts'!F55</f>
        <v>0</v>
      </c>
      <c r="K10" s="120"/>
      <c r="L10" s="124">
        <f>L6-'R&amp;P Accounts'!H55</f>
        <v>0</v>
      </c>
      <c r="N10" s="124">
        <f>N6-'R&amp;P Accounts'!J55</f>
        <v>0</v>
      </c>
      <c r="P10" s="124">
        <f>P6-'R&amp;P Accounts'!L55</f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0" customHeight="1">
      <c r="A11" s="3"/>
      <c r="B11" s="23"/>
      <c r="E11" s="125"/>
      <c r="F11" s="3"/>
      <c r="G11" s="103"/>
      <c r="H11" s="3"/>
      <c r="I11" s="103"/>
      <c r="J11" s="103"/>
      <c r="K11" s="103"/>
      <c r="L11" s="3"/>
      <c r="M11" s="103"/>
      <c r="N11" s="3"/>
      <c r="O11" s="10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0.75" customHeight="1">
      <c r="A12" s="3"/>
      <c r="B12" s="126" t="s">
        <v>65</v>
      </c>
      <c r="E12" s="127"/>
      <c r="F12" s="3"/>
      <c r="H12" s="128"/>
      <c r="J12" s="128" t="s">
        <v>66</v>
      </c>
      <c r="N12" s="128" t="s">
        <v>67</v>
      </c>
      <c r="P12" s="128" t="s">
        <v>68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0" customHeight="1">
      <c r="A13" s="129"/>
      <c r="B13" s="130"/>
      <c r="C13" s="15"/>
      <c r="D13" s="15"/>
      <c r="E13" s="131"/>
      <c r="F13" s="132"/>
      <c r="G13" s="129"/>
      <c r="H13" s="132"/>
      <c r="I13" s="133"/>
      <c r="J13" s="133"/>
      <c r="K13" s="133"/>
      <c r="L13" s="129"/>
      <c r="M13" s="133"/>
      <c r="N13" s="102" t="s">
        <v>16</v>
      </c>
      <c r="O13" s="103"/>
      <c r="P13" s="102" t="s">
        <v>16</v>
      </c>
      <c r="Q13" s="129"/>
      <c r="R13" s="129"/>
      <c r="S13" s="129"/>
      <c r="T13" s="129"/>
      <c r="U13" s="129"/>
      <c r="V13" s="129"/>
      <c r="W13" s="129"/>
      <c r="X13" s="129"/>
      <c r="Y13" s="129"/>
      <c r="Z13" s="129"/>
    </row>
    <row r="14" ht="19.5" customHeight="1">
      <c r="A14" s="104" t="s">
        <v>69</v>
      </c>
      <c r="B14" s="134"/>
      <c r="C14" s="9"/>
      <c r="D14" s="10"/>
      <c r="E14" s="135"/>
      <c r="F14" s="3"/>
      <c r="G14" s="103"/>
      <c r="H14" s="3"/>
      <c r="I14" s="103"/>
      <c r="J14" s="136"/>
      <c r="K14" s="9"/>
      <c r="L14" s="10"/>
      <c r="M14" s="97"/>
      <c r="N14" s="137"/>
      <c r="O14" s="120"/>
      <c r="P14" s="137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111"/>
      <c r="B15" s="134"/>
      <c r="C15" s="9"/>
      <c r="D15" s="10"/>
      <c r="E15" s="135"/>
      <c r="F15" s="3"/>
      <c r="H15" s="128"/>
      <c r="I15" s="103"/>
      <c r="J15" s="136"/>
      <c r="K15" s="9"/>
      <c r="L15" s="10"/>
      <c r="M15" s="97"/>
      <c r="N15" s="137"/>
      <c r="O15" s="120"/>
      <c r="P15" s="137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111"/>
      <c r="B16" s="134"/>
      <c r="C16" s="9"/>
      <c r="D16" s="10"/>
      <c r="E16" s="135"/>
      <c r="F16" s="103"/>
      <c r="G16" s="103"/>
      <c r="H16" s="135"/>
      <c r="I16" s="103"/>
      <c r="J16" s="136"/>
      <c r="K16" s="9"/>
      <c r="L16" s="10"/>
      <c r="M16" s="97"/>
      <c r="N16" s="137"/>
      <c r="O16" s="120"/>
      <c r="P16" s="137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111"/>
      <c r="B17" s="134"/>
      <c r="C17" s="9"/>
      <c r="D17" s="10"/>
      <c r="E17" s="135"/>
      <c r="F17" s="103"/>
      <c r="G17" s="103"/>
      <c r="H17" s="135"/>
      <c r="I17" s="103"/>
      <c r="J17" s="136"/>
      <c r="K17" s="9"/>
      <c r="L17" s="10"/>
      <c r="M17" s="97"/>
      <c r="N17" s="137"/>
      <c r="O17" s="120"/>
      <c r="P17" s="137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11"/>
      <c r="B18" s="134"/>
      <c r="C18" s="9"/>
      <c r="D18" s="10"/>
      <c r="E18" s="135"/>
      <c r="F18" s="103"/>
      <c r="G18" s="103"/>
      <c r="H18" s="135"/>
      <c r="I18" s="103"/>
      <c r="J18" s="136"/>
      <c r="K18" s="9"/>
      <c r="L18" s="10"/>
      <c r="M18" s="97"/>
      <c r="N18" s="138"/>
      <c r="O18" s="120"/>
      <c r="P18" s="138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39"/>
      <c r="B19" s="140"/>
      <c r="C19" s="140"/>
      <c r="D19" s="140"/>
      <c r="E19" s="135"/>
      <c r="F19" s="103"/>
      <c r="G19" s="103"/>
      <c r="H19" s="135"/>
      <c r="I19" s="103"/>
      <c r="J19" s="3"/>
      <c r="K19" s="103"/>
      <c r="L19" s="141" t="s">
        <v>70</v>
      </c>
      <c r="M19" s="97"/>
      <c r="N19" s="142">
        <f>SUM(N14:N18)</f>
        <v>0</v>
      </c>
      <c r="O19" s="120"/>
      <c r="P19" s="142">
        <f>SUM(P14:P18)</f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0" customHeight="1">
      <c r="A20" s="3"/>
      <c r="B20" s="23"/>
      <c r="E20" s="103"/>
      <c r="F20" s="3"/>
      <c r="G20" s="103"/>
      <c r="H20" s="3"/>
      <c r="I20" s="103"/>
      <c r="J20" s="103"/>
      <c r="K20" s="103"/>
      <c r="L20" s="102"/>
      <c r="M20" s="103"/>
      <c r="N20" s="102"/>
      <c r="O20" s="103"/>
      <c r="P20" s="102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7.0" customHeight="1">
      <c r="A21" s="3"/>
      <c r="B21" s="126" t="s">
        <v>65</v>
      </c>
      <c r="E21" s="143"/>
      <c r="F21" s="3"/>
      <c r="G21" s="103"/>
      <c r="H21" s="128" t="s">
        <v>66</v>
      </c>
      <c r="K21" s="103"/>
      <c r="L21" s="128" t="s">
        <v>71</v>
      </c>
      <c r="M21" s="103"/>
      <c r="N21" s="128" t="s">
        <v>72</v>
      </c>
      <c r="O21" s="103"/>
      <c r="P21" s="128" t="s">
        <v>68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0" customHeight="1">
      <c r="A22" s="129"/>
      <c r="B22" s="130"/>
      <c r="C22" s="15"/>
      <c r="D22" s="15"/>
      <c r="E22" s="131"/>
      <c r="F22" s="129"/>
      <c r="G22" s="129"/>
      <c r="H22" s="129"/>
      <c r="I22" s="133"/>
      <c r="J22" s="132"/>
      <c r="K22" s="133"/>
      <c r="L22" s="102" t="s">
        <v>16</v>
      </c>
      <c r="M22" s="103"/>
      <c r="N22" s="102" t="s">
        <v>16</v>
      </c>
      <c r="O22" s="103"/>
      <c r="P22" s="102" t="s">
        <v>16</v>
      </c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ht="19.5" customHeight="1">
      <c r="A23" s="104" t="s">
        <v>73</v>
      </c>
      <c r="B23" s="134"/>
      <c r="C23" s="9"/>
      <c r="D23" s="10"/>
      <c r="E23" s="135"/>
      <c r="F23" s="3"/>
      <c r="G23" s="103"/>
      <c r="H23" s="144"/>
      <c r="I23" s="9"/>
      <c r="J23" s="10"/>
      <c r="K23" s="97"/>
      <c r="L23" s="137"/>
      <c r="M23" s="120"/>
      <c r="N23" s="137"/>
      <c r="O23" s="120"/>
      <c r="P23" s="137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111"/>
      <c r="B24" s="134"/>
      <c r="C24" s="9"/>
      <c r="D24" s="10"/>
      <c r="E24" s="135"/>
      <c r="F24" s="3"/>
      <c r="G24" s="103"/>
      <c r="H24" s="144"/>
      <c r="I24" s="9"/>
      <c r="J24" s="10"/>
      <c r="K24" s="97"/>
      <c r="L24" s="137"/>
      <c r="M24" s="120"/>
      <c r="N24" s="137"/>
      <c r="O24" s="120"/>
      <c r="P24" s="137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111"/>
      <c r="B25" s="134"/>
      <c r="C25" s="9"/>
      <c r="D25" s="10"/>
      <c r="E25" s="135"/>
      <c r="F25" s="3"/>
      <c r="G25" s="103"/>
      <c r="H25" s="144"/>
      <c r="I25" s="9"/>
      <c r="J25" s="10"/>
      <c r="K25" s="97"/>
      <c r="L25" s="137"/>
      <c r="M25" s="120"/>
      <c r="N25" s="137"/>
      <c r="O25" s="120"/>
      <c r="P25" s="137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111"/>
      <c r="B26" s="134"/>
      <c r="C26" s="9"/>
      <c r="D26" s="10"/>
      <c r="E26" s="135"/>
      <c r="F26" s="3"/>
      <c r="G26" s="103"/>
      <c r="H26" s="144"/>
      <c r="I26" s="9"/>
      <c r="J26" s="10"/>
      <c r="K26" s="97"/>
      <c r="L26" s="137"/>
      <c r="M26" s="120"/>
      <c r="N26" s="137"/>
      <c r="O26" s="120"/>
      <c r="P26" s="137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111"/>
      <c r="B27" s="134"/>
      <c r="C27" s="9"/>
      <c r="D27" s="10"/>
      <c r="E27" s="135"/>
      <c r="F27" s="3"/>
      <c r="G27" s="103"/>
      <c r="H27" s="144"/>
      <c r="I27" s="9"/>
      <c r="J27" s="10"/>
      <c r="K27" s="97"/>
      <c r="L27" s="137"/>
      <c r="M27" s="120"/>
      <c r="N27" s="137"/>
      <c r="O27" s="120"/>
      <c r="P27" s="137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111"/>
      <c r="B28" s="134"/>
      <c r="C28" s="9"/>
      <c r="D28" s="10"/>
      <c r="E28" s="135"/>
      <c r="F28" s="3"/>
      <c r="G28" s="103"/>
      <c r="H28" s="144"/>
      <c r="I28" s="9"/>
      <c r="J28" s="10"/>
      <c r="K28" s="97"/>
      <c r="L28" s="137"/>
      <c r="M28" s="120"/>
      <c r="N28" s="137"/>
      <c r="O28" s="120"/>
      <c r="P28" s="137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11"/>
      <c r="B29" s="134"/>
      <c r="C29" s="9"/>
      <c r="D29" s="10"/>
      <c r="E29" s="135"/>
      <c r="F29" s="3"/>
      <c r="G29" s="103"/>
      <c r="H29" s="144"/>
      <c r="I29" s="9"/>
      <c r="J29" s="10"/>
      <c r="K29" s="97"/>
      <c r="L29" s="137"/>
      <c r="M29" s="120"/>
      <c r="N29" s="137"/>
      <c r="O29" s="120"/>
      <c r="P29" s="137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111"/>
      <c r="B30" s="134"/>
      <c r="C30" s="9"/>
      <c r="D30" s="10"/>
      <c r="E30" s="135"/>
      <c r="F30" s="3"/>
      <c r="G30" s="103"/>
      <c r="H30" s="144"/>
      <c r="I30" s="9"/>
      <c r="J30" s="10"/>
      <c r="K30" s="97"/>
      <c r="L30" s="137"/>
      <c r="M30" s="120"/>
      <c r="N30" s="137"/>
      <c r="O30" s="120"/>
      <c r="P30" s="137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111"/>
      <c r="B31" s="134"/>
      <c r="C31" s="9"/>
      <c r="D31" s="10"/>
      <c r="E31" s="135"/>
      <c r="F31" s="3"/>
      <c r="G31" s="103"/>
      <c r="H31" s="144"/>
      <c r="I31" s="9"/>
      <c r="J31" s="10"/>
      <c r="K31" s="97"/>
      <c r="L31" s="138"/>
      <c r="M31" s="120"/>
      <c r="N31" s="138"/>
      <c r="O31" s="120"/>
      <c r="P31" s="138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139"/>
      <c r="B32" s="140"/>
      <c r="C32" s="140"/>
      <c r="D32" s="140"/>
      <c r="E32" s="135"/>
      <c r="F32" s="3"/>
      <c r="G32" s="103"/>
      <c r="H32" s="3"/>
      <c r="I32" s="103"/>
      <c r="J32" s="98" t="s">
        <v>74</v>
      </c>
      <c r="K32" s="103"/>
      <c r="L32" s="142">
        <f>SUM(L23:L31)</f>
        <v>0</v>
      </c>
      <c r="M32" s="120"/>
      <c r="N32" s="142">
        <f>SUM(N23:N31)</f>
        <v>0</v>
      </c>
      <c r="O32" s="120"/>
      <c r="P32" s="142">
        <f>SUM(P23:P31)</f>
        <v>0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.5" customHeight="1">
      <c r="A33" s="3"/>
      <c r="B33" s="23"/>
      <c r="E33" s="101"/>
      <c r="F33" s="3"/>
      <c r="G33" s="101"/>
      <c r="H33" s="102"/>
      <c r="I33" s="103"/>
      <c r="J33" s="103"/>
      <c r="K33" s="103"/>
      <c r="L33" s="145"/>
      <c r="M33" s="103"/>
      <c r="N33" s="145"/>
      <c r="O33" s="48"/>
      <c r="P33" s="14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126" t="s">
        <v>65</v>
      </c>
      <c r="F34" s="3"/>
      <c r="H34" s="102"/>
      <c r="J34" s="128" t="s">
        <v>75</v>
      </c>
      <c r="N34" s="128" t="s">
        <v>76</v>
      </c>
      <c r="P34" s="128" t="s">
        <v>68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0" customHeight="1">
      <c r="A35" s="129"/>
      <c r="B35" s="130"/>
      <c r="C35" s="15"/>
      <c r="D35" s="15"/>
      <c r="E35" s="131"/>
      <c r="F35" s="3"/>
      <c r="G35" s="129"/>
      <c r="H35" s="132"/>
      <c r="I35" s="133"/>
      <c r="J35" s="133"/>
      <c r="K35" s="133"/>
      <c r="L35" s="129"/>
      <c r="M35" s="133"/>
      <c r="N35" s="102" t="s">
        <v>16</v>
      </c>
      <c r="O35" s="103"/>
      <c r="P35" s="102" t="s">
        <v>16</v>
      </c>
      <c r="Q35" s="129"/>
      <c r="R35" s="129"/>
      <c r="S35" s="129"/>
      <c r="T35" s="129"/>
      <c r="U35" s="129"/>
      <c r="V35" s="129"/>
      <c r="W35" s="129"/>
      <c r="X35" s="129"/>
      <c r="Y35" s="129"/>
      <c r="Z35" s="129"/>
    </row>
    <row r="36" ht="19.5" customHeight="1">
      <c r="A36" s="104" t="s">
        <v>77</v>
      </c>
      <c r="B36" s="134"/>
      <c r="C36" s="9"/>
      <c r="D36" s="10"/>
      <c r="E36" s="135"/>
      <c r="F36" s="3"/>
      <c r="G36" s="103"/>
      <c r="H36" s="102"/>
      <c r="I36" s="103"/>
      <c r="J36" s="146"/>
      <c r="K36" s="9"/>
      <c r="L36" s="10"/>
      <c r="M36" s="103"/>
      <c r="N36" s="147"/>
      <c r="O36" s="76"/>
      <c r="P36" s="147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111"/>
      <c r="B37" s="134"/>
      <c r="C37" s="9"/>
      <c r="D37" s="10"/>
      <c r="E37" s="135"/>
      <c r="F37" s="3"/>
      <c r="G37" s="103"/>
      <c r="H37" s="102"/>
      <c r="I37" s="103"/>
      <c r="J37" s="146"/>
      <c r="K37" s="9"/>
      <c r="L37" s="10"/>
      <c r="M37" s="103"/>
      <c r="N37" s="147"/>
      <c r="O37" s="76"/>
      <c r="P37" s="147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111"/>
      <c r="B38" s="134"/>
      <c r="C38" s="9"/>
      <c r="D38" s="10"/>
      <c r="E38" s="135"/>
      <c r="F38" s="3"/>
      <c r="G38" s="103"/>
      <c r="H38" s="102"/>
      <c r="I38" s="103"/>
      <c r="J38" s="146"/>
      <c r="K38" s="9"/>
      <c r="L38" s="10"/>
      <c r="M38" s="103"/>
      <c r="N38" s="147"/>
      <c r="O38" s="76"/>
      <c r="P38" s="147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111"/>
      <c r="B39" s="134"/>
      <c r="C39" s="9"/>
      <c r="D39" s="10"/>
      <c r="E39" s="135"/>
      <c r="F39" s="3"/>
      <c r="G39" s="103"/>
      <c r="H39" s="102"/>
      <c r="I39" s="103"/>
      <c r="J39" s="146"/>
      <c r="K39" s="9"/>
      <c r="L39" s="10"/>
      <c r="M39" s="103"/>
      <c r="N39" s="147"/>
      <c r="O39" s="76"/>
      <c r="P39" s="147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111"/>
      <c r="B40" s="134"/>
      <c r="C40" s="9"/>
      <c r="D40" s="10"/>
      <c r="E40" s="135"/>
      <c r="F40" s="3"/>
      <c r="G40" s="103"/>
      <c r="H40" s="102"/>
      <c r="I40" s="103"/>
      <c r="J40" s="146"/>
      <c r="K40" s="9"/>
      <c r="L40" s="10"/>
      <c r="M40" s="103"/>
      <c r="N40" s="148"/>
      <c r="O40" s="76"/>
      <c r="P40" s="148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139"/>
      <c r="B41" s="140"/>
      <c r="C41" s="140"/>
      <c r="D41" s="140"/>
      <c r="E41" s="135"/>
      <c r="F41" s="3"/>
      <c r="G41" s="103"/>
      <c r="H41" s="102"/>
      <c r="I41" s="103"/>
      <c r="J41" s="3"/>
      <c r="K41" s="103"/>
      <c r="L41" s="98" t="s">
        <v>74</v>
      </c>
      <c r="M41" s="103"/>
      <c r="N41" s="149">
        <f>SUM(N36:N40)</f>
        <v>0</v>
      </c>
      <c r="O41" s="76"/>
      <c r="P41" s="149">
        <f>SUM(P36:P40)</f>
        <v>0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0" customHeight="1">
      <c r="A42" s="150"/>
      <c r="B42" s="71"/>
      <c r="C42" s="103"/>
      <c r="D42" s="103"/>
      <c r="E42" s="103"/>
      <c r="F42" s="103"/>
      <c r="G42" s="103"/>
      <c r="H42" s="103"/>
      <c r="I42" s="103"/>
      <c r="J42" s="103"/>
      <c r="K42" s="103"/>
      <c r="L42" s="3"/>
      <c r="M42" s="103"/>
      <c r="N42" s="3"/>
      <c r="O42" s="10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0" customHeight="1">
      <c r="A43" s="3"/>
      <c r="B43" s="126" t="s">
        <v>65</v>
      </c>
      <c r="E43" s="103"/>
      <c r="F43" s="3"/>
      <c r="G43" s="103"/>
      <c r="H43" s="103"/>
      <c r="I43" s="103"/>
      <c r="J43" s="128" t="s">
        <v>75</v>
      </c>
      <c r="M43" s="103"/>
      <c r="N43" s="102" t="s">
        <v>78</v>
      </c>
      <c r="O43" s="103"/>
      <c r="P43" s="128" t="s">
        <v>68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0" customHeight="1">
      <c r="A44" s="129"/>
      <c r="B44" s="130"/>
      <c r="C44" s="15"/>
      <c r="D44" s="15"/>
      <c r="E44" s="131"/>
      <c r="F44" s="132"/>
      <c r="G44" s="129"/>
      <c r="H44" s="132"/>
      <c r="I44" s="133"/>
      <c r="J44" s="133"/>
      <c r="K44" s="133"/>
      <c r="L44" s="132"/>
      <c r="M44" s="133"/>
      <c r="N44" s="102" t="s">
        <v>16</v>
      </c>
      <c r="O44" s="103"/>
      <c r="P44" s="102" t="s">
        <v>16</v>
      </c>
      <c r="Q44" s="129"/>
      <c r="R44" s="129"/>
      <c r="S44" s="129"/>
      <c r="T44" s="129"/>
      <c r="U44" s="129"/>
      <c r="V44" s="129"/>
      <c r="W44" s="129"/>
      <c r="X44" s="129"/>
      <c r="Y44" s="129"/>
      <c r="Z44" s="129"/>
    </row>
    <row r="45" ht="19.5" customHeight="1">
      <c r="A45" s="104" t="s">
        <v>79</v>
      </c>
      <c r="B45" s="134"/>
      <c r="C45" s="9"/>
      <c r="D45" s="10"/>
      <c r="E45" s="135"/>
      <c r="F45" s="3"/>
      <c r="G45" s="103"/>
      <c r="H45" s="103"/>
      <c r="I45" s="103"/>
      <c r="J45" s="146"/>
      <c r="K45" s="9"/>
      <c r="L45" s="10"/>
      <c r="M45" s="103"/>
      <c r="N45" s="151"/>
      <c r="O45" s="120"/>
      <c r="P45" s="151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11"/>
      <c r="B46" s="134"/>
      <c r="C46" s="9"/>
      <c r="D46" s="10"/>
      <c r="E46" s="135"/>
      <c r="F46" s="3"/>
      <c r="G46" s="103"/>
      <c r="H46" s="103"/>
      <c r="I46" s="103"/>
      <c r="J46" s="146"/>
      <c r="K46" s="9"/>
      <c r="L46" s="10"/>
      <c r="M46" s="103"/>
      <c r="N46" s="151"/>
      <c r="O46" s="120"/>
      <c r="P46" s="151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111"/>
      <c r="B47" s="134"/>
      <c r="C47" s="9"/>
      <c r="D47" s="10"/>
      <c r="E47" s="135"/>
      <c r="F47" s="3"/>
      <c r="G47" s="103"/>
      <c r="H47" s="103"/>
      <c r="I47" s="103"/>
      <c r="J47" s="146"/>
      <c r="K47" s="9"/>
      <c r="L47" s="10"/>
      <c r="M47" s="103"/>
      <c r="N47" s="152"/>
      <c r="O47" s="120"/>
      <c r="P47" s="152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139"/>
      <c r="B48" s="140"/>
      <c r="C48" s="140"/>
      <c r="D48" s="140"/>
      <c r="E48" s="135"/>
      <c r="F48" s="3"/>
      <c r="G48" s="103"/>
      <c r="H48" s="103"/>
      <c r="I48" s="103"/>
      <c r="J48" s="3"/>
      <c r="K48" s="103"/>
      <c r="L48" s="98" t="s">
        <v>74</v>
      </c>
      <c r="M48" s="103"/>
      <c r="N48" s="142">
        <f>SUM(N45:N47)</f>
        <v>0</v>
      </c>
      <c r="O48" s="120"/>
      <c r="P48" s="142">
        <f>SUM(P45:P47)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0" customHeight="1">
      <c r="A49" s="150"/>
      <c r="B49" s="71"/>
      <c r="C49" s="103"/>
      <c r="D49" s="103"/>
      <c r="E49" s="103"/>
      <c r="F49" s="103"/>
      <c r="G49" s="103"/>
      <c r="H49" s="103"/>
      <c r="I49" s="103"/>
      <c r="J49" s="103"/>
      <c r="K49" s="103"/>
      <c r="L49" s="3"/>
      <c r="M49" s="103"/>
      <c r="N49" s="3"/>
      <c r="O49" s="10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40.5" customHeight="1">
      <c r="A50" s="153" t="s">
        <v>80</v>
      </c>
      <c r="B50" s="154" t="s">
        <v>81</v>
      </c>
      <c r="G50" s="155"/>
      <c r="H50" s="156" t="s">
        <v>82</v>
      </c>
      <c r="I50" s="15"/>
      <c r="J50" s="15"/>
      <c r="K50" s="15"/>
      <c r="L50" s="15"/>
      <c r="M50" s="154"/>
      <c r="N50" s="154"/>
      <c r="O50" s="157"/>
      <c r="P50" s="158" t="s">
        <v>83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33.75" customHeight="1">
      <c r="A51" s="120"/>
      <c r="B51" s="144"/>
      <c r="C51" s="9"/>
      <c r="D51" s="9"/>
      <c r="E51" s="9"/>
      <c r="F51" s="10"/>
      <c r="G51" s="159"/>
      <c r="H51" s="160" t="s">
        <v>84</v>
      </c>
      <c r="I51" s="9"/>
      <c r="J51" s="9"/>
      <c r="K51" s="9"/>
      <c r="L51" s="9"/>
      <c r="M51" s="9"/>
      <c r="N51" s="10"/>
      <c r="O51" s="3"/>
      <c r="P51" s="161">
        <v>45993.0</v>
      </c>
      <c r="Q51" s="3"/>
      <c r="S51" s="3"/>
      <c r="T51" s="3"/>
      <c r="U51" s="3"/>
      <c r="V51" s="3"/>
      <c r="W51" s="3"/>
      <c r="X51" s="3"/>
      <c r="Y51" s="3"/>
      <c r="Z51" s="3"/>
    </row>
    <row r="52" ht="33.75" customHeight="1">
      <c r="A52" s="120"/>
      <c r="B52" s="162"/>
      <c r="C52" s="9"/>
      <c r="D52" s="9"/>
      <c r="E52" s="9"/>
      <c r="F52" s="10"/>
      <c r="G52" s="159"/>
      <c r="H52" s="163"/>
      <c r="I52" s="9"/>
      <c r="J52" s="9"/>
      <c r="K52" s="9"/>
      <c r="L52" s="9"/>
      <c r="M52" s="9"/>
      <c r="N52" s="10"/>
      <c r="O52" s="3"/>
      <c r="P52" s="164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3"/>
      <c r="B53" s="23"/>
      <c r="C53" s="3"/>
      <c r="D53" s="3"/>
      <c r="E53" s="3"/>
      <c r="F53" s="159"/>
      <c r="G53" s="15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2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3"/>
      <c r="B55" s="2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2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2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2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2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2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2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2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2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2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2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2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2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2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2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2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2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2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2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2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2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2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2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2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2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2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2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2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2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2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2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2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2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2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2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2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2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2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2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2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2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2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2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2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2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2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2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2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2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2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2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2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2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2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2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2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2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2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2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2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2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2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2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2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2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2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2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2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2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2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2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2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2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2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2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2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2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2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2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2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2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2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2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2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2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2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2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2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2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2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2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2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2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2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2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2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2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2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2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2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2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2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2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2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2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2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2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2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2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2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2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2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2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2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2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2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2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2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2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2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2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2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2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2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2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2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2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2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2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2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2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2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2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2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2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2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2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2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2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2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2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2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2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2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2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2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2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2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2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2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2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2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2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2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2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2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2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2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2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2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2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2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2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2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2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2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2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2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2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2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2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2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2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2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2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2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2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2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2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2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2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2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2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2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2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2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2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2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2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2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2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2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2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2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2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2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2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2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2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2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2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2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2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2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2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2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2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2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2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2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2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2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2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2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2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2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2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2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2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2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2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2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2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2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2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2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2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2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2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2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2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2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2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2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2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2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2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2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2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2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2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2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2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2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2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2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2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2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2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2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2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2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2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2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2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2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2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2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2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2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2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2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2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2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2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2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2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2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2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2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2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2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2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2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2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2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2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2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2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2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2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2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2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2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2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2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2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2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2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2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2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2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2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2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2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2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2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2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2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2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2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2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2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2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2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2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2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2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2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2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2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2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2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2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2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2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2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2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2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2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2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2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2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2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2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2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2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2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2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2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2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2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2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2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2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2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2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2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2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2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2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2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2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2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2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2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2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2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2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2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2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2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2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2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2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2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2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2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2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2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2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2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2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2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2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2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2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2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2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2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2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2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2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2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2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2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2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2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2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2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2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2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2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2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2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2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2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2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2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2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2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2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2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2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2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2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2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2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2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2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2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2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2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2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2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2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2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2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2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2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2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2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2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2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2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2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2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2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2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2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2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2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2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2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2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2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2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2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2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2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2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2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2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2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2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2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2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2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2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2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2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2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2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2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2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2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2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2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2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2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2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2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2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2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2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2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2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2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2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2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2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2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2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2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2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2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2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2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2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2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2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2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2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2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2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2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2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2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2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2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2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2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2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2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2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2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2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2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2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2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2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2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2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2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2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2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2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2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2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2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2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2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2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2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2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2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2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2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2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2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2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2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2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2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2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2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2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2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2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2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2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2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2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2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2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2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2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2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2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2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2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2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2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2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2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2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2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2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2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2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2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2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2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2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2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2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2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2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2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2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2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2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2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2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2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2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2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2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2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2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2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2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2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2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2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2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2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2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2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2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2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2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2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2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2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2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2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2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2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2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2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2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2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2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2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2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2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2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2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2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2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2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2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2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2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2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2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2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2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2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2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2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2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2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2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2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2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2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2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2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2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2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2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2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2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2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2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2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2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2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2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2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2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2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2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2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2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2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2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2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2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2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2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2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2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2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2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2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2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2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2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2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2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2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2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2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2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2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2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2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2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2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2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2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2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2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2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2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2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2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2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2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2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2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2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2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2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2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2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2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2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2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2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2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2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2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2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2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2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2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2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2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2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2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2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2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2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2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2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2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2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2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2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2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2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2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2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2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2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2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2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2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2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2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2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2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2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2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2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2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2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2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2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2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2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2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2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2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2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2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2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2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2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2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2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2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2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2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2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2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2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2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2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2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2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2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2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2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2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2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2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2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2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2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2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2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2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2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2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2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2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2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2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2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2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2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2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2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2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2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2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2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2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2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2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2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2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2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2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2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2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2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2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2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2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2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2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2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2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2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2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2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2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2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2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2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2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2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2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2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2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2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2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2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2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2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2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2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2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2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2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2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2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2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2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2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2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2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2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2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2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2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2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2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2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2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2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2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2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2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2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2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2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2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2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2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2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2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2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2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2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2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2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2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2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2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2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2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2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2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2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2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2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2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2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2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2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2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2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2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2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2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2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2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2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2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2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2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2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2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2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2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2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2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2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2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2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2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2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2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2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2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2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2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2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2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2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2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2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2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2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2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2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2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2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2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2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2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2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2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2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2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2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2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2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2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2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2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2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2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2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2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2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2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2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2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2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2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2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2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2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2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2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2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2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2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2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2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2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2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2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2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2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2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2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2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2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2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2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2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2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2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2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2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2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2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2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2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2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2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2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2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2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2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2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2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3">
    <mergeCell ref="B17:D17"/>
    <mergeCell ref="B23:D23"/>
    <mergeCell ref="B18:D18"/>
    <mergeCell ref="B20:D20"/>
    <mergeCell ref="B21:D21"/>
    <mergeCell ref="H21:J21"/>
    <mergeCell ref="B22:D22"/>
    <mergeCell ref="H23:J23"/>
    <mergeCell ref="H24:J24"/>
    <mergeCell ref="B30:D30"/>
    <mergeCell ref="B31:D31"/>
    <mergeCell ref="B33:D33"/>
    <mergeCell ref="E33:E34"/>
    <mergeCell ref="G33:G34"/>
    <mergeCell ref="I33:I34"/>
    <mergeCell ref="B34:D34"/>
    <mergeCell ref="B35:D35"/>
    <mergeCell ref="B13:D13"/>
    <mergeCell ref="A14:A18"/>
    <mergeCell ref="B14:D14"/>
    <mergeCell ref="G14:G15"/>
    <mergeCell ref="B15:D15"/>
    <mergeCell ref="B16:D16"/>
    <mergeCell ref="A23:A31"/>
    <mergeCell ref="B28:D28"/>
    <mergeCell ref="B29:D29"/>
    <mergeCell ref="A36:A40"/>
    <mergeCell ref="B36:D36"/>
    <mergeCell ref="B37:D37"/>
    <mergeCell ref="B38:D38"/>
    <mergeCell ref="B39:D39"/>
    <mergeCell ref="B50:F50"/>
    <mergeCell ref="B51:F51"/>
    <mergeCell ref="B52:F52"/>
    <mergeCell ref="B40:D40"/>
    <mergeCell ref="B43:D43"/>
    <mergeCell ref="B44:D44"/>
    <mergeCell ref="A45:A47"/>
    <mergeCell ref="B45:D45"/>
    <mergeCell ref="B46:D46"/>
    <mergeCell ref="B47:D47"/>
    <mergeCell ref="J40:L40"/>
    <mergeCell ref="J43:L43"/>
    <mergeCell ref="J45:L45"/>
    <mergeCell ref="J46:L46"/>
    <mergeCell ref="J47:L47"/>
    <mergeCell ref="H50:L50"/>
    <mergeCell ref="H51:N51"/>
    <mergeCell ref="H52:N52"/>
    <mergeCell ref="M33:M34"/>
    <mergeCell ref="O33:O34"/>
    <mergeCell ref="J34:L34"/>
    <mergeCell ref="J36:L36"/>
    <mergeCell ref="J37:L37"/>
    <mergeCell ref="J38:L38"/>
    <mergeCell ref="J39:L39"/>
    <mergeCell ref="B1:L1"/>
    <mergeCell ref="N1:P1"/>
    <mergeCell ref="F2:H2"/>
    <mergeCell ref="B3:D3"/>
    <mergeCell ref="B4:D4"/>
    <mergeCell ref="A5:A8"/>
    <mergeCell ref="B5:D5"/>
    <mergeCell ref="B6:D6"/>
    <mergeCell ref="B7:D7"/>
    <mergeCell ref="B9:D9"/>
    <mergeCell ref="B11:D11"/>
    <mergeCell ref="G11:G12"/>
    <mergeCell ref="I11:I12"/>
    <mergeCell ref="B12:D12"/>
    <mergeCell ref="J14:L14"/>
    <mergeCell ref="J15:L15"/>
    <mergeCell ref="J16:L16"/>
    <mergeCell ref="J17:L17"/>
    <mergeCell ref="J18:L18"/>
    <mergeCell ref="B8:D8"/>
    <mergeCell ref="M9:M10"/>
    <mergeCell ref="O9:O10"/>
    <mergeCell ref="B10:D10"/>
    <mergeCell ref="M11:M12"/>
    <mergeCell ref="O11:O12"/>
    <mergeCell ref="J12:L12"/>
    <mergeCell ref="B24:D24"/>
    <mergeCell ref="B25:D25"/>
    <mergeCell ref="B26:D26"/>
    <mergeCell ref="B27:D27"/>
    <mergeCell ref="H25:J25"/>
    <mergeCell ref="H26:J26"/>
    <mergeCell ref="H27:J27"/>
    <mergeCell ref="H28:J28"/>
    <mergeCell ref="H29:J29"/>
    <mergeCell ref="H30:J30"/>
    <mergeCell ref="H31:J31"/>
  </mergeCells>
  <printOptions/>
  <pageMargins bottom="0.4" footer="0.0" header="0.0" left="0.35433070866141736" right="0.31496062992125984" top="0.4724409448818898"/>
  <pageSetup fitToHeight="0" paperSize="9" orientation="portrait"/>
  <headerFooter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1.75"/>
    <col customWidth="1" min="2" max="2" width="15.5"/>
    <col customWidth="1" min="3" max="3" width="1.75"/>
    <col customWidth="1" min="4" max="4" width="15.5"/>
    <col customWidth="1" min="5" max="5" width="1.5"/>
    <col customWidth="1" min="6" max="6" width="15.5"/>
    <col customWidth="1" min="7" max="7" width="1.5"/>
    <col customWidth="1" min="8" max="8" width="15.5"/>
    <col customWidth="1" min="9" max="9" width="1.5"/>
    <col customWidth="1" min="10" max="11" width="14.75"/>
    <col customWidth="1" min="12" max="26" width="9.13"/>
  </cols>
  <sheetData>
    <row r="1" ht="27.75" customHeight="1">
      <c r="A1" s="3"/>
      <c r="B1" s="85" t="str">
        <f>'R&amp;P Accounts'!B2</f>
        <v>20th Dundee Girls Brigade</v>
      </c>
      <c r="K1" s="165" t="str">
        <f>'R&amp;P Accounts'!L2</f>
        <v>SC033587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6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88" t="s">
        <v>85</v>
      </c>
      <c r="B3" s="87"/>
      <c r="C3" s="88"/>
      <c r="D3" s="88"/>
      <c r="E3" s="88"/>
      <c r="F3" s="88"/>
      <c r="G3" s="167"/>
      <c r="H3" s="90"/>
      <c r="I3" s="90"/>
      <c r="J3" s="91"/>
      <c r="K3" s="168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5.0" customHeight="1">
      <c r="A4" s="166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7" t="s">
        <v>86</v>
      </c>
      <c r="B5" s="169"/>
      <c r="C5" s="116"/>
      <c r="D5" s="116"/>
      <c r="E5" s="116"/>
      <c r="F5" s="116"/>
      <c r="G5" s="116"/>
      <c r="H5" s="116"/>
      <c r="I5" s="116"/>
      <c r="J5" s="116"/>
      <c r="K5" s="17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B6" s="19"/>
      <c r="K6" s="11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9.25" customHeight="1">
      <c r="B7" s="19"/>
      <c r="K7" s="111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1.25" customHeight="1">
      <c r="B8" s="19"/>
      <c r="K8" s="111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64.5" customHeight="1">
      <c r="B9" s="171"/>
      <c r="C9" s="15"/>
      <c r="D9" s="15"/>
      <c r="E9" s="15"/>
      <c r="F9" s="15"/>
      <c r="G9" s="15"/>
      <c r="H9" s="15"/>
      <c r="I9" s="15"/>
      <c r="J9" s="15"/>
      <c r="K9" s="1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0" customHeight="1">
      <c r="A10" s="101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7.0" customHeight="1">
      <c r="A11" s="3"/>
      <c r="B11" s="172" t="s">
        <v>87</v>
      </c>
      <c r="C11" s="15"/>
      <c r="D11" s="15"/>
      <c r="E11" s="15"/>
      <c r="F11" s="15"/>
      <c r="G11" s="103"/>
      <c r="H11" s="102" t="s">
        <v>88</v>
      </c>
      <c r="I11" s="103"/>
      <c r="J11" s="102" t="s">
        <v>89</v>
      </c>
      <c r="K11" s="102" t="s">
        <v>90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7" t="s">
        <v>91</v>
      </c>
      <c r="B12" s="134"/>
      <c r="C12" s="9"/>
      <c r="D12" s="9"/>
      <c r="E12" s="9"/>
      <c r="F12" s="10"/>
      <c r="G12" s="97"/>
      <c r="H12" s="173"/>
      <c r="I12" s="174"/>
      <c r="J12" s="175"/>
      <c r="K12" s="176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B13" s="134"/>
      <c r="C13" s="9"/>
      <c r="D13" s="9"/>
      <c r="E13" s="9"/>
      <c r="F13" s="10"/>
      <c r="G13" s="97"/>
      <c r="H13" s="173"/>
      <c r="I13" s="174"/>
      <c r="J13" s="175"/>
      <c r="K13" s="17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B14" s="134"/>
      <c r="C14" s="9"/>
      <c r="D14" s="9"/>
      <c r="E14" s="9"/>
      <c r="F14" s="10"/>
      <c r="G14" s="97"/>
      <c r="H14" s="173"/>
      <c r="I14" s="174"/>
      <c r="J14" s="175"/>
      <c r="K14" s="176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B15" s="134"/>
      <c r="C15" s="9"/>
      <c r="D15" s="9"/>
      <c r="E15" s="9"/>
      <c r="F15" s="10"/>
      <c r="G15" s="97"/>
      <c r="H15" s="173"/>
      <c r="I15" s="174"/>
      <c r="J15" s="175"/>
      <c r="K15" s="176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B16" s="177"/>
      <c r="C16" s="15"/>
      <c r="D16" s="15"/>
      <c r="E16" s="15"/>
      <c r="F16" s="16"/>
      <c r="G16" s="97"/>
      <c r="H16" s="173"/>
      <c r="I16" s="174"/>
      <c r="J16" s="175"/>
      <c r="K16" s="178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0.25" customHeight="1">
      <c r="A17" s="103"/>
      <c r="B17" s="179" t="s">
        <v>70</v>
      </c>
      <c r="K17" s="180">
        <f>SUM(K12:K16)</f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81" t="s">
        <v>92</v>
      </c>
      <c r="B19" s="182" t="s">
        <v>93</v>
      </c>
      <c r="C19" s="116"/>
      <c r="D19" s="116"/>
      <c r="E19" s="116"/>
      <c r="F19" s="116"/>
      <c r="G19" s="116"/>
      <c r="H19" s="116"/>
      <c r="I19" s="116"/>
      <c r="J19" s="170"/>
      <c r="K19" s="183" t="s">
        <v>94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7.25" customHeight="1">
      <c r="A20" s="150"/>
      <c r="B20" s="171"/>
      <c r="C20" s="15"/>
      <c r="D20" s="15"/>
      <c r="E20" s="15"/>
      <c r="F20" s="15"/>
      <c r="G20" s="15"/>
      <c r="H20" s="15"/>
      <c r="I20" s="15"/>
      <c r="J20" s="16"/>
      <c r="K20" s="2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01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7.0" customHeight="1">
      <c r="A22" s="3"/>
      <c r="B22" s="172" t="s">
        <v>95</v>
      </c>
      <c r="C22" s="15"/>
      <c r="D22" s="15"/>
      <c r="E22" s="15"/>
      <c r="F22" s="15"/>
      <c r="G22" s="15"/>
      <c r="H22" s="15"/>
      <c r="I22" s="15"/>
      <c r="J22" s="15"/>
      <c r="K22" s="102" t="s">
        <v>90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7" t="s">
        <v>96</v>
      </c>
      <c r="B23" s="134"/>
      <c r="C23" s="9"/>
      <c r="D23" s="9"/>
      <c r="E23" s="9"/>
      <c r="F23" s="9"/>
      <c r="G23" s="9"/>
      <c r="H23" s="9"/>
      <c r="I23" s="9"/>
      <c r="J23" s="10"/>
      <c r="K23" s="18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B24" s="134"/>
      <c r="C24" s="9"/>
      <c r="D24" s="9"/>
      <c r="E24" s="9"/>
      <c r="F24" s="9"/>
      <c r="G24" s="9"/>
      <c r="H24" s="9"/>
      <c r="I24" s="9"/>
      <c r="J24" s="10"/>
      <c r="K24" s="18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B25" s="134"/>
      <c r="C25" s="9"/>
      <c r="D25" s="9"/>
      <c r="E25" s="9"/>
      <c r="F25" s="9"/>
      <c r="G25" s="9"/>
      <c r="H25" s="9"/>
      <c r="I25" s="9"/>
      <c r="J25" s="10"/>
      <c r="K25" s="18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B26" s="134"/>
      <c r="C26" s="9"/>
      <c r="D26" s="9"/>
      <c r="E26" s="9"/>
      <c r="F26" s="9"/>
      <c r="G26" s="9"/>
      <c r="H26" s="9"/>
      <c r="I26" s="9"/>
      <c r="J26" s="10"/>
      <c r="K26" s="18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B27" s="177"/>
      <c r="C27" s="15"/>
      <c r="D27" s="15"/>
      <c r="E27" s="15"/>
      <c r="F27" s="15"/>
      <c r="G27" s="15"/>
      <c r="H27" s="15"/>
      <c r="I27" s="15"/>
      <c r="J27" s="16"/>
      <c r="K27" s="18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0" customHeight="1">
      <c r="A28" s="10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81" t="s">
        <v>97</v>
      </c>
      <c r="B29" s="182" t="s">
        <v>98</v>
      </c>
      <c r="C29" s="116"/>
      <c r="D29" s="116"/>
      <c r="E29" s="116"/>
      <c r="F29" s="116"/>
      <c r="G29" s="116"/>
      <c r="H29" s="116"/>
      <c r="I29" s="116"/>
      <c r="J29" s="170"/>
      <c r="K29" s="185" t="s">
        <v>94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150"/>
      <c r="B30" s="171"/>
      <c r="C30" s="15"/>
      <c r="D30" s="15"/>
      <c r="E30" s="15"/>
      <c r="F30" s="15"/>
      <c r="G30" s="15"/>
      <c r="H30" s="15"/>
      <c r="I30" s="15"/>
      <c r="J30" s="16"/>
      <c r="K30" s="2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166"/>
      <c r="I32" s="103"/>
      <c r="J32" s="102" t="s">
        <v>99</v>
      </c>
      <c r="K32" s="102" t="s">
        <v>90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7" t="s">
        <v>100</v>
      </c>
      <c r="B33" s="134"/>
      <c r="C33" s="9"/>
      <c r="D33" s="9"/>
      <c r="E33" s="9"/>
      <c r="F33" s="9"/>
      <c r="G33" s="9"/>
      <c r="H33" s="10"/>
      <c r="I33" s="97"/>
      <c r="J33" s="184"/>
      <c r="K33" s="18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B34" s="134"/>
      <c r="C34" s="9"/>
      <c r="D34" s="9"/>
      <c r="E34" s="9"/>
      <c r="F34" s="9"/>
      <c r="G34" s="9"/>
      <c r="H34" s="10"/>
      <c r="I34" s="97"/>
      <c r="J34" s="184"/>
      <c r="K34" s="18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B35" s="134"/>
      <c r="C35" s="9"/>
      <c r="D35" s="9"/>
      <c r="E35" s="9"/>
      <c r="F35" s="9"/>
      <c r="G35" s="9"/>
      <c r="H35" s="10"/>
      <c r="I35" s="97"/>
      <c r="J35" s="184"/>
      <c r="K35" s="18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B36" s="134"/>
      <c r="C36" s="9"/>
      <c r="D36" s="9"/>
      <c r="E36" s="9"/>
      <c r="F36" s="9"/>
      <c r="G36" s="9"/>
      <c r="H36" s="10"/>
      <c r="I36" s="97"/>
      <c r="J36" s="184"/>
      <c r="K36" s="184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B37" s="177"/>
      <c r="C37" s="15"/>
      <c r="D37" s="15"/>
      <c r="E37" s="15"/>
      <c r="F37" s="15"/>
      <c r="G37" s="15"/>
      <c r="H37" s="16"/>
      <c r="I37" s="97"/>
      <c r="J37" s="184"/>
      <c r="K37" s="18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0" customHeight="1">
      <c r="A38" s="10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0" customHeight="1">
      <c r="A39" s="3"/>
      <c r="B39" s="186" t="s">
        <v>101</v>
      </c>
      <c r="C39" s="15"/>
      <c r="D39" s="15"/>
      <c r="E39" s="103"/>
      <c r="F39" s="186" t="s">
        <v>102</v>
      </c>
      <c r="G39" s="15"/>
      <c r="H39" s="15"/>
      <c r="I39" s="103"/>
      <c r="J39" s="102" t="s">
        <v>103</v>
      </c>
      <c r="K39" s="102" t="s">
        <v>104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7" t="s">
        <v>105</v>
      </c>
      <c r="B40" s="134"/>
      <c r="C40" s="9"/>
      <c r="D40" s="10"/>
      <c r="E40" s="187"/>
      <c r="F40" s="188"/>
      <c r="G40" s="9"/>
      <c r="H40" s="10"/>
      <c r="I40" s="97"/>
      <c r="J40" s="184"/>
      <c r="K40" s="18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B41" s="177"/>
      <c r="C41" s="15"/>
      <c r="D41" s="16"/>
      <c r="E41" s="187"/>
      <c r="F41" s="188"/>
      <c r="G41" s="9"/>
      <c r="H41" s="10"/>
      <c r="I41" s="97"/>
      <c r="J41" s="184"/>
      <c r="K41" s="184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B42" s="134"/>
      <c r="C42" s="9"/>
      <c r="D42" s="10"/>
      <c r="E42" s="187"/>
      <c r="F42" s="188"/>
      <c r="G42" s="9"/>
      <c r="H42" s="10"/>
      <c r="I42" s="97"/>
      <c r="J42" s="184"/>
      <c r="K42" s="184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B43" s="134"/>
      <c r="C43" s="9"/>
      <c r="D43" s="10"/>
      <c r="E43" s="187"/>
      <c r="F43" s="188"/>
      <c r="G43" s="9"/>
      <c r="H43" s="10"/>
      <c r="I43" s="97"/>
      <c r="J43" s="184"/>
      <c r="K43" s="184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B44" s="177"/>
      <c r="C44" s="15"/>
      <c r="D44" s="16"/>
      <c r="E44" s="187"/>
      <c r="F44" s="188"/>
      <c r="G44" s="9"/>
      <c r="H44" s="10"/>
      <c r="I44" s="97"/>
      <c r="J44" s="184"/>
      <c r="K44" s="184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0" customHeight="1">
      <c r="A45" s="189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90" t="s">
        <v>106</v>
      </c>
      <c r="B46" s="191"/>
      <c r="C46" s="116"/>
      <c r="D46" s="116"/>
      <c r="E46" s="116"/>
      <c r="F46" s="116"/>
      <c r="G46" s="116"/>
      <c r="H46" s="116"/>
      <c r="I46" s="116"/>
      <c r="J46" s="116"/>
      <c r="K46" s="170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B47" s="19"/>
      <c r="K47" s="11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B48" s="19"/>
      <c r="K48" s="11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B49" s="19"/>
      <c r="K49" s="11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0.5" customHeight="1">
      <c r="B50" s="19"/>
      <c r="K50" s="11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1.25" customHeight="1">
      <c r="B51" s="19"/>
      <c r="K51" s="11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B52" s="19"/>
      <c r="K52" s="111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5.25" customHeight="1">
      <c r="B53" s="19"/>
      <c r="K53" s="111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4.5" customHeight="1">
      <c r="B54" s="19"/>
      <c r="K54" s="11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4.5" customHeight="1">
      <c r="B55" s="171"/>
      <c r="C55" s="15"/>
      <c r="D55" s="15"/>
      <c r="E55" s="15"/>
      <c r="F55" s="15"/>
      <c r="G55" s="15"/>
      <c r="H55" s="15"/>
      <c r="I55" s="15"/>
      <c r="J55" s="15"/>
      <c r="K55" s="1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2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2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2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2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2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2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2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2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2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2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2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2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2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2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2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2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2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2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2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2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2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2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2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2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2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2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2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2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2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2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2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2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2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2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2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2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2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2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2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2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2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2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2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2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2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2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2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2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2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2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2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2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2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2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2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2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2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2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2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2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2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2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2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2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2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2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2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2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2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2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2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2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2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2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2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2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2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2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2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2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2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2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2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2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2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2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2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2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2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2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2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2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2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2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2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2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2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2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2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2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2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2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2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2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2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2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2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2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2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2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2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2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2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2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2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2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2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2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2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2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2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2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2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2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2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2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2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2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2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2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2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2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2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2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2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2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2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2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2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2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2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2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2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2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2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2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2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2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2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2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2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2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2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2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2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2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2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2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2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2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2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2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2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2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2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2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2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2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2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2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2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2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2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2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2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2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2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2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2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2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2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2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2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2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2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2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2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2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2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2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2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2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2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2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2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2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2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2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2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2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2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2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2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2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2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2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2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2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2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2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2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2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2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2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2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2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2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2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2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2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2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2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2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2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2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2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2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2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2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2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2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2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2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2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2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2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2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2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2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2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2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2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2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2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2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2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2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2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2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2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2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2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2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2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2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2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2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2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2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2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2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2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2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2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2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2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2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2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2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2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2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2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2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2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2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2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2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2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2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2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2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2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2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2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2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2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2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2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2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2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2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2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2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2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2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2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2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2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2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2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2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2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2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2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2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2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2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2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2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2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2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2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2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2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2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2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2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2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2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2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2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2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2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2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2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2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2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2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2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2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2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2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2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2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2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2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2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2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2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2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2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2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2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2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2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2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2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2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2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2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2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2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2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2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2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2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2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2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2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2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2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2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2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2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2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2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2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2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2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2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2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2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2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2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2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2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2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2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2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2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2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2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2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2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2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2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2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2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2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2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2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2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2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2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2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2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2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2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2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2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2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2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2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2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2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2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2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2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2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2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2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2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2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2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2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2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2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2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2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2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2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2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2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2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2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2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2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2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2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2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2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2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2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2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2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2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2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2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2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2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2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2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2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2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2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2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2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2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2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2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2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2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2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2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2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2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2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2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2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2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2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2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2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2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2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2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2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2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2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2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2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2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2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2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2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2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2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2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2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2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2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2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2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2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2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2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2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2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2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2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2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2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2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2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2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2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2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2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2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2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2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2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2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2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2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2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2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2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2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2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2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2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2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2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2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2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2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2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2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2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2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2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2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2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2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2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2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2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2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2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2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2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2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2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2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2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2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2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2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2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2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2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2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2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2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2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2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2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2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2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2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2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2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2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2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2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2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2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2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2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2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2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2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2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2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2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2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2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2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2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2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2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2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2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2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2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2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2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2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2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2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2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2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2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2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2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2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2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2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2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2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2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2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2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2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2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2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2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2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2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2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2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2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2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2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2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2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2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2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2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2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2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2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2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2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2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2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2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2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2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2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2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2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2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2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2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2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2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2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2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2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2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2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2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2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2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2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2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2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2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2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2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2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2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2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2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2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2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2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2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2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2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2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2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2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2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2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2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2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2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2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2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2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2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2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2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2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2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2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2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2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2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2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2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2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2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2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2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2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2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2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2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2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2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2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2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2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2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2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2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2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2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2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2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2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2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2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2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2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2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2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2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2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2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2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2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2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2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2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2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2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2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2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2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2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2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2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2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2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2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2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2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2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2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2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2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2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2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2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2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2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2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2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2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2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2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2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2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2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2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2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2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2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2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2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2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2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2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2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2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2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2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2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2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2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2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2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2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2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2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2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2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2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2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2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2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2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2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2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2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2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2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2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2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2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2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2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2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2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2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2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2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2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2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2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2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2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2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2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2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2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2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2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2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2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2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2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2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2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2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2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2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2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2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2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2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2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2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2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2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2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2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2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2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2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2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2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2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2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2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2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2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2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2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2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2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2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2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2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2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2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2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2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2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2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2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2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2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2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2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2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2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2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2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2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2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2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2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2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2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2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2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2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2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2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2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2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2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2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2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2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2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2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2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2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2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2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2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2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2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2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2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2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2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2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2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2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2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2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2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2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2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2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2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2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2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2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2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2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2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2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2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2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2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2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2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2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2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2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2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2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2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2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2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2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2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2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2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2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2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2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2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2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2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2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2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2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2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2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2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2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2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2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2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2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2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2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2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2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2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2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2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2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2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2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2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2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2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2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2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2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2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2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2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2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4">
    <mergeCell ref="B35:H35"/>
    <mergeCell ref="B36:H36"/>
    <mergeCell ref="B27:J27"/>
    <mergeCell ref="A28:K28"/>
    <mergeCell ref="B29:J30"/>
    <mergeCell ref="K29:K30"/>
    <mergeCell ref="A31:K31"/>
    <mergeCell ref="A32:H32"/>
    <mergeCell ref="A33:A37"/>
    <mergeCell ref="B42:D42"/>
    <mergeCell ref="F42:H42"/>
    <mergeCell ref="B43:D43"/>
    <mergeCell ref="F43:H43"/>
    <mergeCell ref="B44:D44"/>
    <mergeCell ref="F44:H44"/>
    <mergeCell ref="A46:A55"/>
    <mergeCell ref="B46:K55"/>
    <mergeCell ref="B37:H37"/>
    <mergeCell ref="A38:K38"/>
    <mergeCell ref="B39:D39"/>
    <mergeCell ref="F39:H39"/>
    <mergeCell ref="A40:A44"/>
    <mergeCell ref="B40:D40"/>
    <mergeCell ref="B41:D41"/>
    <mergeCell ref="A45:K45"/>
    <mergeCell ref="B1:J1"/>
    <mergeCell ref="K1:L1"/>
    <mergeCell ref="A2:K2"/>
    <mergeCell ref="G3:J3"/>
    <mergeCell ref="A4:K4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B23:J23"/>
    <mergeCell ref="B24:J24"/>
    <mergeCell ref="B25:J25"/>
    <mergeCell ref="B26:J26"/>
    <mergeCell ref="B16:F16"/>
    <mergeCell ref="B17:J17"/>
    <mergeCell ref="B19:J20"/>
    <mergeCell ref="K19:K20"/>
    <mergeCell ref="A21:K21"/>
    <mergeCell ref="B22:J22"/>
    <mergeCell ref="A23:A27"/>
    <mergeCell ref="B33:H33"/>
    <mergeCell ref="B34:H34"/>
    <mergeCell ref="F40:H40"/>
    <mergeCell ref="F41:H41"/>
  </mergeCells>
  <printOptions/>
  <pageMargins bottom="0.4" footer="0.0" header="0.0" left="0.35433070866141736" right="0.31496062992125984" top="0.4724409448818898"/>
  <pageSetup fitToHeight="0" paperSize="9" orientation="portrait"/>
  <headerFooter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75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4.75"/>
    <col customWidth="1" min="12" max="12" width="1.75"/>
    <col customWidth="1" min="13" max="13" width="14.75"/>
    <col customWidth="1" min="14" max="26" width="9.13"/>
  </cols>
  <sheetData>
    <row r="1" ht="27.75" customHeight="1">
      <c r="A1" s="3"/>
      <c r="B1" s="3"/>
      <c r="C1" s="85" t="str">
        <f>'R&amp;P Accounts'!B2</f>
        <v>20th Dundee Girls Brigade</v>
      </c>
      <c r="L1" s="3"/>
      <c r="M1" s="165" t="str">
        <f>'R&amp;P Accounts'!L2</f>
        <v>SC033587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88" t="s">
        <v>107</v>
      </c>
      <c r="B3" s="88"/>
      <c r="C3" s="87"/>
      <c r="D3" s="88"/>
      <c r="E3" s="88"/>
      <c r="F3" s="88"/>
      <c r="G3" s="88"/>
      <c r="H3" s="192"/>
      <c r="I3" s="192"/>
      <c r="J3" s="192"/>
      <c r="K3" s="192"/>
      <c r="L3" s="168"/>
      <c r="M3" s="93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5.0" customHeight="1">
      <c r="A4" s="16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181" t="s">
        <v>108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181" t="s">
        <v>109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0.5" customHeight="1">
      <c r="A8" s="3"/>
      <c r="B8" s="3"/>
      <c r="C8" s="98" t="s">
        <v>55</v>
      </c>
      <c r="D8" s="69"/>
      <c r="E8" s="98" t="s">
        <v>56</v>
      </c>
      <c r="F8" s="99"/>
      <c r="G8" s="98" t="s">
        <v>12</v>
      </c>
      <c r="H8" s="99"/>
      <c r="I8" s="98" t="s">
        <v>57</v>
      </c>
      <c r="J8" s="99"/>
      <c r="K8" s="98" t="s">
        <v>58</v>
      </c>
      <c r="L8" s="99"/>
      <c r="M8" s="98" t="s">
        <v>59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7"/>
      <c r="B9" s="7"/>
      <c r="C9" s="102" t="s">
        <v>16</v>
      </c>
      <c r="D9" s="3"/>
      <c r="E9" s="102" t="s">
        <v>16</v>
      </c>
      <c r="F9" s="103"/>
      <c r="G9" s="102" t="s">
        <v>16</v>
      </c>
      <c r="H9" s="103"/>
      <c r="I9" s="102" t="s">
        <v>16</v>
      </c>
      <c r="J9" s="103"/>
      <c r="K9" s="102" t="s">
        <v>16</v>
      </c>
      <c r="L9" s="103"/>
      <c r="M9" s="102" t="s">
        <v>16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6.5" customHeight="1">
      <c r="A10" s="193" t="s">
        <v>18</v>
      </c>
      <c r="B10" s="97"/>
      <c r="C10" s="194">
        <v>7674.0</v>
      </c>
      <c r="D10" s="195"/>
      <c r="E10" s="194">
        <v>91.0</v>
      </c>
      <c r="F10" s="195"/>
      <c r="G10" s="196"/>
      <c r="H10" s="195"/>
      <c r="I10" s="196"/>
      <c r="J10" s="195"/>
      <c r="K10" s="196">
        <f t="shared" ref="K10:K13" si="1">SUM(C10:I10)</f>
        <v>7765</v>
      </c>
      <c r="L10" s="195"/>
      <c r="M10" s="19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6.5" customHeight="1">
      <c r="A11" s="193"/>
      <c r="B11" s="97"/>
      <c r="C11" s="196"/>
      <c r="D11" s="195"/>
      <c r="E11" s="196"/>
      <c r="F11" s="195"/>
      <c r="G11" s="196"/>
      <c r="H11" s="195"/>
      <c r="I11" s="196"/>
      <c r="J11" s="195"/>
      <c r="K11" s="196">
        <f t="shared" si="1"/>
        <v>0</v>
      </c>
      <c r="L11" s="195"/>
      <c r="M11" s="19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193"/>
      <c r="B12" s="97"/>
      <c r="C12" s="196"/>
      <c r="D12" s="195"/>
      <c r="E12" s="196"/>
      <c r="F12" s="195"/>
      <c r="G12" s="196"/>
      <c r="H12" s="195"/>
      <c r="I12" s="196"/>
      <c r="J12" s="195"/>
      <c r="K12" s="196">
        <f t="shared" si="1"/>
        <v>0</v>
      </c>
      <c r="L12" s="195"/>
      <c r="M12" s="19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6.5" customHeight="1">
      <c r="A13" s="198"/>
      <c r="B13" s="199"/>
      <c r="C13" s="200"/>
      <c r="D13" s="195"/>
      <c r="E13" s="196"/>
      <c r="F13" s="195"/>
      <c r="G13" s="196"/>
      <c r="H13" s="195"/>
      <c r="I13" s="196"/>
      <c r="J13" s="195"/>
      <c r="K13" s="196">
        <f t="shared" si="1"/>
        <v>0</v>
      </c>
      <c r="L13" s="201"/>
      <c r="M13" s="19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0.25" customHeight="1">
      <c r="A14" s="202" t="s">
        <v>70</v>
      </c>
      <c r="B14" s="202"/>
      <c r="C14" s="203">
        <f>SUM(C10:C13)</f>
        <v>7674</v>
      </c>
      <c r="D14" s="195"/>
      <c r="E14" s="203">
        <f>SUM(E10:E13)</f>
        <v>91</v>
      </c>
      <c r="F14" s="195"/>
      <c r="G14" s="203">
        <f>SUM(G10:G13)</f>
        <v>0</v>
      </c>
      <c r="H14" s="195"/>
      <c r="I14" s="203">
        <f>SUM(I10:I13)</f>
        <v>0</v>
      </c>
      <c r="J14" s="195"/>
      <c r="K14" s="203">
        <f>SUM(K10:K13)</f>
        <v>7765</v>
      </c>
      <c r="L14" s="201"/>
      <c r="M14" s="203">
        <f>SUM(M10:M13)</f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181"/>
      <c r="B16" s="181"/>
      <c r="C16" s="204">
        <f>IF('R&amp;P Accounts'!B12-'Additional notes (1)  '!C14=0,0,"reference error")</f>
        <v>0</v>
      </c>
      <c r="D16" s="204"/>
      <c r="E16" s="204">
        <f>IF('R&amp;P Accounts'!D12-'Additional notes (1)  '!E14=0,0,"reference error")</f>
        <v>0</v>
      </c>
      <c r="F16" s="204">
        <f>IF('R&amp;P Accounts'!E12-'Additional notes (1)  '!F14=0,0,"reference error")</f>
        <v>0</v>
      </c>
      <c r="G16" s="204">
        <f>IF('R&amp;P Accounts'!F12-'Additional notes (1)  '!G14=0,0,"reference error")</f>
        <v>0</v>
      </c>
      <c r="H16" s="204">
        <f>IF('R&amp;P Accounts'!G12-'Additional notes (1)  '!H14=0,0,"reference error")</f>
        <v>0</v>
      </c>
      <c r="I16" s="204">
        <f>IF('R&amp;P Accounts'!H12-'Additional notes (1)  '!I14=0,0,"reference error")</f>
        <v>0</v>
      </c>
      <c r="J16" s="204">
        <f>IF('R&amp;P Accounts'!I12-'Additional notes (1)  '!J14=0,0,"reference error")</f>
        <v>0</v>
      </c>
      <c r="K16" s="204">
        <f>IF('R&amp;P Accounts'!J12-'Additional notes (1)  '!K14=0,0,"reference error")</f>
        <v>0</v>
      </c>
      <c r="L16" s="204">
        <f>IF('R&amp;P Accounts'!K12-'Additional notes (1)  '!L14=0,0,"reference error")</f>
        <v>0</v>
      </c>
      <c r="M16" s="204">
        <f>IF('R&amp;P Accounts'!L12-'Additional notes (1)  '!M14=0,0,"reference error")</f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81" t="s">
        <v>110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"/>
      <c r="B19" s="3"/>
      <c r="C19" s="98" t="s">
        <v>55</v>
      </c>
      <c r="D19" s="69"/>
      <c r="E19" s="98" t="s">
        <v>56</v>
      </c>
      <c r="F19" s="99"/>
      <c r="G19" s="98"/>
      <c r="H19" s="99"/>
      <c r="I19" s="98"/>
      <c r="J19" s="99"/>
      <c r="K19" s="98" t="s">
        <v>58</v>
      </c>
      <c r="L19" s="99"/>
      <c r="M19" s="98" t="s">
        <v>59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7"/>
      <c r="B20" s="7"/>
      <c r="C20" s="102" t="s">
        <v>16</v>
      </c>
      <c r="D20" s="3"/>
      <c r="E20" s="102" t="s">
        <v>16</v>
      </c>
      <c r="F20" s="103"/>
      <c r="G20" s="102"/>
      <c r="H20" s="103"/>
      <c r="I20" s="102"/>
      <c r="J20" s="103"/>
      <c r="K20" s="102" t="s">
        <v>16</v>
      </c>
      <c r="L20" s="103"/>
      <c r="M20" s="102" t="s">
        <v>16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193"/>
      <c r="B21" s="97"/>
      <c r="C21" s="196"/>
      <c r="D21" s="195"/>
      <c r="E21" s="196"/>
      <c r="F21" s="195"/>
      <c r="G21" s="195"/>
      <c r="H21" s="195"/>
      <c r="I21" s="195"/>
      <c r="J21" s="195"/>
      <c r="K21" s="196">
        <f t="shared" ref="K21:K24" si="2">SUM(C21:I21)</f>
        <v>0</v>
      </c>
      <c r="L21" s="195"/>
      <c r="M21" s="197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193"/>
      <c r="B22" s="97"/>
      <c r="C22" s="196"/>
      <c r="D22" s="195"/>
      <c r="E22" s="196"/>
      <c r="F22" s="195"/>
      <c r="G22" s="195"/>
      <c r="H22" s="195"/>
      <c r="I22" s="195"/>
      <c r="J22" s="195"/>
      <c r="K22" s="196">
        <f t="shared" si="2"/>
        <v>0</v>
      </c>
      <c r="L22" s="195"/>
      <c r="M22" s="197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193"/>
      <c r="B23" s="97"/>
      <c r="C23" s="196"/>
      <c r="D23" s="195"/>
      <c r="E23" s="196"/>
      <c r="F23" s="195"/>
      <c r="G23" s="195"/>
      <c r="H23" s="195"/>
      <c r="I23" s="195"/>
      <c r="J23" s="195"/>
      <c r="K23" s="196">
        <f t="shared" si="2"/>
        <v>0</v>
      </c>
      <c r="L23" s="195"/>
      <c r="M23" s="197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198"/>
      <c r="B24" s="199"/>
      <c r="C24" s="200"/>
      <c r="D24" s="195"/>
      <c r="E24" s="196"/>
      <c r="F24" s="195"/>
      <c r="G24" s="195"/>
      <c r="H24" s="195"/>
      <c r="I24" s="195"/>
      <c r="J24" s="195"/>
      <c r="K24" s="196">
        <f t="shared" si="2"/>
        <v>0</v>
      </c>
      <c r="L24" s="201"/>
      <c r="M24" s="197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202" t="s">
        <v>70</v>
      </c>
      <c r="B25" s="202"/>
      <c r="C25" s="203">
        <f>SUM(C21:C24)</f>
        <v>0</v>
      </c>
      <c r="D25" s="195"/>
      <c r="E25" s="203">
        <f>SUM(E21:E24)</f>
        <v>0</v>
      </c>
      <c r="F25" s="195"/>
      <c r="G25" s="195"/>
      <c r="H25" s="195"/>
      <c r="I25" s="195"/>
      <c r="J25" s="195"/>
      <c r="K25" s="203">
        <f>SUM(K21:K24)</f>
        <v>0</v>
      </c>
      <c r="M25" s="203">
        <f>SUM(M21:M24)</f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0" customHeight="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181"/>
      <c r="B27" s="181"/>
      <c r="C27" s="204">
        <f>IF('R&amp;P Accounts'!B14-'Additional notes (1)  '!C25=0,0,"reference error")</f>
        <v>0</v>
      </c>
      <c r="D27" s="204"/>
      <c r="E27" s="204">
        <f>IF('R&amp;P Accounts'!D14-'Additional notes (1)  '!E25=0,0,"reference error")</f>
        <v>0</v>
      </c>
      <c r="F27" s="204">
        <f>IF('R&amp;P Accounts'!E14-'Additional notes (1)  '!F25=0,0,"reference error")</f>
        <v>0</v>
      </c>
      <c r="G27" s="204"/>
      <c r="H27" s="204"/>
      <c r="I27" s="204"/>
      <c r="J27" s="204">
        <f>IF('R&amp;P Accounts'!I14-'Additional notes (1)  '!J25=0,0,"reference error")</f>
        <v>0</v>
      </c>
      <c r="K27" s="204">
        <f>IF('R&amp;P Accounts'!J14-'Additional notes (1)  '!K25=0,0,"reference error")</f>
        <v>0</v>
      </c>
      <c r="L27" s="204">
        <f>IF('R&amp;P Accounts'!K14-'Additional notes (1)  '!L25=0,0,"reference error")</f>
        <v>0</v>
      </c>
      <c r="M27" s="204">
        <f>IF('R&amp;P Accounts'!L14-'Additional notes (1)  '!M25=0,0,"reference error")</f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1.25" customHeight="1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81" t="s">
        <v>111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40.5" customHeight="1">
      <c r="A30" s="3"/>
      <c r="B30" s="3"/>
      <c r="C30" s="98" t="s">
        <v>55</v>
      </c>
      <c r="D30" s="69"/>
      <c r="E30" s="98" t="s">
        <v>56</v>
      </c>
      <c r="F30" s="99"/>
      <c r="G30" s="98" t="s">
        <v>12</v>
      </c>
      <c r="H30" s="99"/>
      <c r="I30" s="98" t="s">
        <v>57</v>
      </c>
      <c r="J30" s="99"/>
      <c r="K30" s="98" t="s">
        <v>58</v>
      </c>
      <c r="L30" s="99"/>
      <c r="M30" s="98" t="s">
        <v>59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7"/>
      <c r="B31" s="7"/>
      <c r="C31" s="102" t="s">
        <v>16</v>
      </c>
      <c r="D31" s="3"/>
      <c r="E31" s="102" t="s">
        <v>16</v>
      </c>
      <c r="F31" s="103"/>
      <c r="G31" s="102" t="s">
        <v>16</v>
      </c>
      <c r="H31" s="103"/>
      <c r="I31" s="102" t="s">
        <v>16</v>
      </c>
      <c r="J31" s="103"/>
      <c r="K31" s="102" t="s">
        <v>16</v>
      </c>
      <c r="L31" s="103"/>
      <c r="M31" s="102" t="s">
        <v>16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6.5" customHeight="1">
      <c r="A32" s="193"/>
      <c r="B32" s="97"/>
      <c r="C32" s="196"/>
      <c r="D32" s="195"/>
      <c r="E32" s="196"/>
      <c r="F32" s="195"/>
      <c r="G32" s="196"/>
      <c r="H32" s="195"/>
      <c r="I32" s="196"/>
      <c r="J32" s="195"/>
      <c r="K32" s="196">
        <f t="shared" ref="K32:K39" si="3">SUM(C32:I32)</f>
        <v>0</v>
      </c>
      <c r="L32" s="195"/>
      <c r="M32" s="19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6.5" customHeight="1">
      <c r="A33" s="193"/>
      <c r="B33" s="97"/>
      <c r="C33" s="196"/>
      <c r="D33" s="195"/>
      <c r="E33" s="196"/>
      <c r="F33" s="195"/>
      <c r="G33" s="196"/>
      <c r="H33" s="195"/>
      <c r="I33" s="196"/>
      <c r="J33" s="195"/>
      <c r="K33" s="196">
        <f t="shared" si="3"/>
        <v>0</v>
      </c>
      <c r="L33" s="195"/>
      <c r="M33" s="19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6.5" customHeight="1">
      <c r="A34" s="193"/>
      <c r="B34" s="97"/>
      <c r="C34" s="196"/>
      <c r="D34" s="195"/>
      <c r="E34" s="196"/>
      <c r="F34" s="195"/>
      <c r="G34" s="196"/>
      <c r="H34" s="195"/>
      <c r="I34" s="196"/>
      <c r="J34" s="195"/>
      <c r="K34" s="196">
        <f t="shared" si="3"/>
        <v>0</v>
      </c>
      <c r="L34" s="195"/>
      <c r="M34" s="197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6.5" customHeight="1">
      <c r="A35" s="193"/>
      <c r="B35" s="97"/>
      <c r="C35" s="196"/>
      <c r="D35" s="195"/>
      <c r="E35" s="196"/>
      <c r="F35" s="195"/>
      <c r="G35" s="196"/>
      <c r="H35" s="195"/>
      <c r="I35" s="196"/>
      <c r="J35" s="195"/>
      <c r="K35" s="196">
        <f t="shared" si="3"/>
        <v>0</v>
      </c>
      <c r="L35" s="195"/>
      <c r="M35" s="197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6.5" customHeight="1">
      <c r="A36" s="193"/>
      <c r="B36" s="97"/>
      <c r="C36" s="196"/>
      <c r="D36" s="195"/>
      <c r="E36" s="196"/>
      <c r="F36" s="195"/>
      <c r="G36" s="196"/>
      <c r="H36" s="195"/>
      <c r="I36" s="196"/>
      <c r="J36" s="195"/>
      <c r="K36" s="196">
        <f t="shared" si="3"/>
        <v>0</v>
      </c>
      <c r="L36" s="195"/>
      <c r="M36" s="197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6.5" customHeight="1">
      <c r="A37" s="193"/>
      <c r="B37" s="97"/>
      <c r="C37" s="196"/>
      <c r="D37" s="195"/>
      <c r="E37" s="196"/>
      <c r="F37" s="195"/>
      <c r="G37" s="196"/>
      <c r="H37" s="195"/>
      <c r="I37" s="196"/>
      <c r="J37" s="195"/>
      <c r="K37" s="196">
        <f t="shared" si="3"/>
        <v>0</v>
      </c>
      <c r="L37" s="195"/>
      <c r="M37" s="197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6.5" customHeight="1">
      <c r="A38" s="193"/>
      <c r="B38" s="97"/>
      <c r="C38" s="196"/>
      <c r="D38" s="195"/>
      <c r="E38" s="196"/>
      <c r="F38" s="195"/>
      <c r="G38" s="196"/>
      <c r="H38" s="195"/>
      <c r="I38" s="196"/>
      <c r="J38" s="195"/>
      <c r="K38" s="196">
        <f t="shared" si="3"/>
        <v>0</v>
      </c>
      <c r="L38" s="195"/>
      <c r="M38" s="197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6.5" customHeight="1">
      <c r="A39" s="198"/>
      <c r="B39" s="199"/>
      <c r="C39" s="200"/>
      <c r="D39" s="195"/>
      <c r="E39" s="196"/>
      <c r="F39" s="195"/>
      <c r="G39" s="196"/>
      <c r="H39" s="195"/>
      <c r="I39" s="196"/>
      <c r="J39" s="195"/>
      <c r="K39" s="196">
        <f t="shared" si="3"/>
        <v>0</v>
      </c>
      <c r="L39" s="201"/>
      <c r="M39" s="197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0.25" customHeight="1">
      <c r="A40" s="202" t="s">
        <v>70</v>
      </c>
      <c r="B40" s="202"/>
      <c r="C40" s="203">
        <f>SUM(C32:C39)</f>
        <v>0</v>
      </c>
      <c r="D40" s="195"/>
      <c r="E40" s="203">
        <f>SUM(E32:E39)</f>
        <v>0</v>
      </c>
      <c r="F40" s="195"/>
      <c r="G40" s="203">
        <f>SUM(G32:G39)</f>
        <v>0</v>
      </c>
      <c r="H40" s="195"/>
      <c r="I40" s="203">
        <f>SUM(I32:I39)</f>
        <v>0</v>
      </c>
      <c r="J40" s="195"/>
      <c r="K40" s="203">
        <f>SUM(K32:K39)</f>
        <v>0</v>
      </c>
      <c r="M40" s="203">
        <f>SUM(M32:M39)</f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0.5" customHeight="1">
      <c r="A41" s="202"/>
      <c r="B41" s="202"/>
      <c r="C41" s="205"/>
      <c r="D41" s="205"/>
      <c r="E41" s="205"/>
      <c r="F41" s="205"/>
      <c r="G41" s="205"/>
      <c r="H41" s="205"/>
      <c r="I41" s="205"/>
      <c r="J41" s="205"/>
      <c r="K41" s="205"/>
      <c r="L41" s="206"/>
      <c r="M41" s="205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03"/>
      <c r="B42" s="103"/>
      <c r="C42" s="71">
        <f>IF(C40-'R&amp;P Accounts'!B19=0,0,"reference error")</f>
        <v>0</v>
      </c>
      <c r="D42" s="103"/>
      <c r="E42" s="71">
        <f>IF(E40-'R&amp;P Accounts'!D19=0,0,"reference error")</f>
        <v>0</v>
      </c>
      <c r="F42" s="71"/>
      <c r="G42" s="71">
        <f>IF(G40-'R&amp;P Accounts'!F19=0,0,"reference error")</f>
        <v>0</v>
      </c>
      <c r="H42" s="71"/>
      <c r="I42" s="71">
        <f>IF(I40-'R&amp;P Accounts'!H19=0,0,"reference error")</f>
        <v>0</v>
      </c>
      <c r="J42" s="71"/>
      <c r="K42" s="71">
        <f>IF(K40-'R&amp;P Accounts'!J19=0,0,"reference error")</f>
        <v>0</v>
      </c>
      <c r="L42" s="71"/>
      <c r="M42" s="71">
        <f>IF(M40-'R&amp;P Accounts'!L19=0,0,"reference error")</f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03"/>
      <c r="B43" s="103"/>
      <c r="C43" s="71"/>
      <c r="D43" s="103"/>
      <c r="E43" s="71"/>
      <c r="F43" s="71"/>
      <c r="G43" s="71"/>
      <c r="H43" s="71"/>
      <c r="I43" s="71"/>
      <c r="J43" s="71"/>
      <c r="K43" s="71"/>
      <c r="L43" s="71"/>
      <c r="M43" s="7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207" t="s">
        <v>112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40.5" customHeight="1">
      <c r="A45" s="3"/>
      <c r="B45" s="3"/>
      <c r="C45" s="98" t="s">
        <v>55</v>
      </c>
      <c r="D45" s="69"/>
      <c r="E45" s="98" t="s">
        <v>56</v>
      </c>
      <c r="F45" s="99"/>
      <c r="G45" s="98" t="s">
        <v>12</v>
      </c>
      <c r="H45" s="99"/>
      <c r="I45" s="98" t="s">
        <v>57</v>
      </c>
      <c r="J45" s="99"/>
      <c r="K45" s="98" t="s">
        <v>58</v>
      </c>
      <c r="L45" s="99"/>
      <c r="M45" s="98" t="s">
        <v>59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7"/>
      <c r="B46" s="7"/>
      <c r="C46" s="102" t="s">
        <v>16</v>
      </c>
      <c r="D46" s="3"/>
      <c r="E46" s="102" t="s">
        <v>16</v>
      </c>
      <c r="F46" s="103"/>
      <c r="G46" s="102" t="s">
        <v>16</v>
      </c>
      <c r="H46" s="103"/>
      <c r="I46" s="102" t="s">
        <v>16</v>
      </c>
      <c r="J46" s="103"/>
      <c r="K46" s="102" t="s">
        <v>16</v>
      </c>
      <c r="L46" s="103"/>
      <c r="M46" s="102" t="s">
        <v>16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6.5" customHeight="1">
      <c r="A47" s="193"/>
      <c r="B47" s="97"/>
      <c r="C47" s="147"/>
      <c r="D47" s="208"/>
      <c r="E47" s="147"/>
      <c r="F47" s="208"/>
      <c r="G47" s="147"/>
      <c r="H47" s="208"/>
      <c r="I47" s="147"/>
      <c r="J47" s="208"/>
      <c r="K47" s="147">
        <f t="shared" ref="K47:K57" si="4">SUM(C47:I47)</f>
        <v>0</v>
      </c>
      <c r="L47" s="208"/>
      <c r="M47" s="209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6.5" customHeight="1">
      <c r="A48" s="193"/>
      <c r="B48" s="97"/>
      <c r="C48" s="147"/>
      <c r="D48" s="208"/>
      <c r="E48" s="147"/>
      <c r="F48" s="208"/>
      <c r="G48" s="147"/>
      <c r="H48" s="208"/>
      <c r="I48" s="147"/>
      <c r="J48" s="208"/>
      <c r="K48" s="147">
        <f t="shared" si="4"/>
        <v>0</v>
      </c>
      <c r="L48" s="208"/>
      <c r="M48" s="209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6.5" customHeight="1">
      <c r="A49" s="193"/>
      <c r="B49" s="97"/>
      <c r="C49" s="147"/>
      <c r="D49" s="208"/>
      <c r="E49" s="147"/>
      <c r="F49" s="208"/>
      <c r="G49" s="147"/>
      <c r="H49" s="208"/>
      <c r="I49" s="147"/>
      <c r="J49" s="208"/>
      <c r="K49" s="147">
        <f t="shared" si="4"/>
        <v>0</v>
      </c>
      <c r="L49" s="208"/>
      <c r="M49" s="209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6.5" customHeight="1">
      <c r="A50" s="193"/>
      <c r="B50" s="97"/>
      <c r="C50" s="147"/>
      <c r="D50" s="208"/>
      <c r="E50" s="147"/>
      <c r="F50" s="208"/>
      <c r="G50" s="147"/>
      <c r="H50" s="208"/>
      <c r="I50" s="147"/>
      <c r="J50" s="208"/>
      <c r="K50" s="147">
        <f t="shared" si="4"/>
        <v>0</v>
      </c>
      <c r="L50" s="208"/>
      <c r="M50" s="209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6.5" customHeight="1">
      <c r="A51" s="193"/>
      <c r="B51" s="97"/>
      <c r="C51" s="147"/>
      <c r="D51" s="208"/>
      <c r="E51" s="147"/>
      <c r="F51" s="208"/>
      <c r="G51" s="147"/>
      <c r="H51" s="208"/>
      <c r="I51" s="147"/>
      <c r="J51" s="208"/>
      <c r="K51" s="147">
        <f t="shared" si="4"/>
        <v>0</v>
      </c>
      <c r="L51" s="208"/>
      <c r="M51" s="209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6.5" customHeight="1">
      <c r="A52" s="193"/>
      <c r="B52" s="97"/>
      <c r="C52" s="147"/>
      <c r="D52" s="208"/>
      <c r="E52" s="147"/>
      <c r="F52" s="208"/>
      <c r="G52" s="147"/>
      <c r="H52" s="208"/>
      <c r="I52" s="147"/>
      <c r="J52" s="208"/>
      <c r="K52" s="147">
        <f t="shared" si="4"/>
        <v>0</v>
      </c>
      <c r="L52" s="208"/>
      <c r="M52" s="209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6.5" customHeight="1">
      <c r="A53" s="193"/>
      <c r="B53" s="97"/>
      <c r="C53" s="147"/>
      <c r="D53" s="208"/>
      <c r="E53" s="147"/>
      <c r="F53" s="208"/>
      <c r="G53" s="147"/>
      <c r="H53" s="208"/>
      <c r="I53" s="147"/>
      <c r="J53" s="208"/>
      <c r="K53" s="147">
        <f t="shared" si="4"/>
        <v>0</v>
      </c>
      <c r="L53" s="208"/>
      <c r="M53" s="209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6.5" customHeight="1">
      <c r="A54" s="193"/>
      <c r="B54" s="97"/>
      <c r="C54" s="147"/>
      <c r="D54" s="208"/>
      <c r="E54" s="147"/>
      <c r="F54" s="208"/>
      <c r="G54" s="147"/>
      <c r="H54" s="208"/>
      <c r="I54" s="147"/>
      <c r="J54" s="208"/>
      <c r="K54" s="147">
        <f t="shared" si="4"/>
        <v>0</v>
      </c>
      <c r="L54" s="208"/>
      <c r="M54" s="209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6.5" customHeight="1">
      <c r="A55" s="193"/>
      <c r="B55" s="97"/>
      <c r="C55" s="147"/>
      <c r="D55" s="208"/>
      <c r="E55" s="147"/>
      <c r="F55" s="208"/>
      <c r="G55" s="147"/>
      <c r="H55" s="208"/>
      <c r="I55" s="147"/>
      <c r="J55" s="208"/>
      <c r="K55" s="147">
        <f t="shared" si="4"/>
        <v>0</v>
      </c>
      <c r="L55" s="208"/>
      <c r="M55" s="209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6.5" customHeight="1">
      <c r="A56" s="193"/>
      <c r="B56" s="97"/>
      <c r="C56" s="147"/>
      <c r="D56" s="208"/>
      <c r="E56" s="147"/>
      <c r="F56" s="208"/>
      <c r="G56" s="147"/>
      <c r="H56" s="208"/>
      <c r="I56" s="147"/>
      <c r="J56" s="208"/>
      <c r="K56" s="147">
        <f t="shared" si="4"/>
        <v>0</v>
      </c>
      <c r="L56" s="208"/>
      <c r="M56" s="209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6.5" customHeight="1">
      <c r="A57" s="198"/>
      <c r="B57" s="199"/>
      <c r="C57" s="210"/>
      <c r="D57" s="208"/>
      <c r="E57" s="147"/>
      <c r="F57" s="208"/>
      <c r="G57" s="147"/>
      <c r="H57" s="208"/>
      <c r="I57" s="147"/>
      <c r="J57" s="208"/>
      <c r="K57" s="147">
        <f t="shared" si="4"/>
        <v>0</v>
      </c>
      <c r="L57" s="208"/>
      <c r="M57" s="209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202" t="s">
        <v>70</v>
      </c>
      <c r="B58" s="202"/>
      <c r="C58" s="211">
        <f>SUM(C47:C57)</f>
        <v>0</v>
      </c>
      <c r="D58" s="208"/>
      <c r="E58" s="211">
        <f>SUM(E47:E57)</f>
        <v>0</v>
      </c>
      <c r="F58" s="208"/>
      <c r="G58" s="211">
        <f>SUM(G47:G57)</f>
        <v>0</v>
      </c>
      <c r="H58" s="208"/>
      <c r="I58" s="211">
        <f>SUM(I47:I57)</f>
        <v>0</v>
      </c>
      <c r="J58" s="208"/>
      <c r="K58" s="211">
        <f>SUM(K47:K57)</f>
        <v>0</v>
      </c>
      <c r="M58" s="211">
        <f>SUM(M47:M57)</f>
        <v>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9.0" customHeight="1">
      <c r="A59" s="202"/>
      <c r="B59" s="202"/>
      <c r="C59" s="76"/>
      <c r="D59" s="76"/>
      <c r="E59" s="76"/>
      <c r="F59" s="76"/>
      <c r="G59" s="76"/>
      <c r="H59" s="76"/>
      <c r="I59" s="76"/>
      <c r="J59" s="76"/>
      <c r="K59" s="76"/>
      <c r="L59" s="212"/>
      <c r="M59" s="76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1.25" customHeight="1">
      <c r="A60" s="139"/>
      <c r="B60" s="139"/>
      <c r="C60" s="71">
        <f>IF(C58-'R&amp;P Accounts'!B34=0,0,"reference error")</f>
        <v>0</v>
      </c>
      <c r="D60" s="71"/>
      <c r="E60" s="71">
        <f>IF(E58-'R&amp;P Accounts'!D34=0,0,"reference error")</f>
        <v>0</v>
      </c>
      <c r="F60" s="71"/>
      <c r="G60" s="71">
        <f>IF(G58-'R&amp;P Accounts'!F34=0,0,"reference error")</f>
        <v>0</v>
      </c>
      <c r="H60" s="71"/>
      <c r="I60" s="71">
        <f>IF(I58-'R&amp;P Accounts'!H34=0,0,"reference error")</f>
        <v>0</v>
      </c>
      <c r="J60" s="71"/>
      <c r="K60" s="71">
        <f>IF(K58-'R&amp;P Accounts'!J34=0,0,"reference error")</f>
        <v>0</v>
      </c>
      <c r="L60" s="71"/>
      <c r="M60" s="71">
        <f>IF(M58-'R&amp;P Accounts'!L34=0,0,"reference error")</f>
        <v>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1.25" customHeight="1">
      <c r="A61" s="139"/>
      <c r="B61" s="139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139"/>
      <c r="B62" s="139"/>
      <c r="C62" s="71"/>
      <c r="D62" s="71"/>
      <c r="E62" s="71"/>
      <c r="F62" s="71"/>
      <c r="G62" s="71"/>
      <c r="H62" s="71"/>
      <c r="I62" s="71"/>
      <c r="J62" s="103"/>
      <c r="K62" s="213"/>
      <c r="L62" s="21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2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54.0" customHeight="1">
      <c r="A64" s="3"/>
      <c r="B64" s="3"/>
      <c r="C64" s="2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54.0" customHeight="1">
      <c r="A65" s="3"/>
      <c r="B65" s="3"/>
      <c r="C65" s="2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2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7.25" customHeight="1">
      <c r="A67" s="3"/>
      <c r="B67" s="3"/>
      <c r="C67" s="2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7.25" customHeight="1">
      <c r="A68" s="3"/>
      <c r="B68" s="3"/>
      <c r="C68" s="2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2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7.25" customHeight="1">
      <c r="A70" s="3"/>
      <c r="B70" s="3"/>
      <c r="C70" s="2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6.5" customHeight="1">
      <c r="A71" s="3"/>
      <c r="B71" s="3"/>
      <c r="C71" s="2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9.25" customHeight="1">
      <c r="A72" s="3"/>
      <c r="B72" s="3"/>
      <c r="C72" s="2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2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7.25" customHeight="1">
      <c r="A74" s="3"/>
      <c r="B74" s="3"/>
      <c r="C74" s="2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2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6.5" customHeight="1">
      <c r="A76" s="3"/>
      <c r="B76" s="3"/>
      <c r="C76" s="2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9.25" customHeight="1">
      <c r="A77" s="3"/>
      <c r="B77" s="3"/>
      <c r="C77" s="2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6.5" customHeight="1">
      <c r="A78" s="3"/>
      <c r="B78" s="3"/>
      <c r="C78" s="2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7.25" customHeight="1">
      <c r="A79" s="3"/>
      <c r="B79" s="3"/>
      <c r="C79" s="2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2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5.25" customHeight="1">
      <c r="A81" s="3"/>
      <c r="B81" s="3"/>
      <c r="C81" s="2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2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2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2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2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7.25" customHeight="1">
      <c r="A86" s="3"/>
      <c r="B86" s="3"/>
      <c r="C86" s="2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6.5" customHeight="1">
      <c r="A87" s="3"/>
      <c r="B87" s="3"/>
      <c r="C87" s="2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7.25" customHeight="1">
      <c r="A88" s="3"/>
      <c r="B88" s="3"/>
      <c r="C88" s="2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7.25" customHeight="1">
      <c r="A89" s="3"/>
      <c r="B89" s="3"/>
      <c r="C89" s="2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7.25" customHeight="1">
      <c r="A90" s="3"/>
      <c r="B90" s="3"/>
      <c r="C90" s="2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7.25" customHeight="1">
      <c r="A91" s="3"/>
      <c r="B91" s="3"/>
      <c r="C91" s="2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7.25" customHeight="1">
      <c r="A92" s="3"/>
      <c r="B92" s="3"/>
      <c r="C92" s="2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7.25" customHeight="1">
      <c r="A93" s="3"/>
      <c r="B93" s="3"/>
      <c r="C93" s="2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7.25" customHeight="1">
      <c r="A94" s="3"/>
      <c r="B94" s="3"/>
      <c r="C94" s="2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7.25" customHeight="1">
      <c r="A95" s="3"/>
      <c r="B95" s="3"/>
      <c r="C95" s="2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7.25" customHeight="1">
      <c r="A96" s="3"/>
      <c r="B96" s="3"/>
      <c r="C96" s="2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3"/>
      <c r="C97" s="2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3"/>
      <c r="C98" s="2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3"/>
      <c r="C99" s="2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7.25" customHeight="1">
      <c r="A100" s="3"/>
      <c r="B100" s="3"/>
      <c r="C100" s="2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7.25" customHeight="1">
      <c r="A101" s="3"/>
      <c r="B101" s="3"/>
      <c r="C101" s="2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3"/>
      <c r="C102" s="2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3"/>
      <c r="C103" s="2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3"/>
      <c r="C104" s="2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3"/>
      <c r="C105" s="2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3"/>
      <c r="C106" s="2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3"/>
      <c r="C107" s="2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3"/>
      <c r="C108" s="2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3"/>
      <c r="C109" s="2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3"/>
      <c r="C110" s="2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3"/>
      <c r="C111" s="2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3"/>
      <c r="C112" s="2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3"/>
      <c r="C113" s="2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3"/>
      <c r="C114" s="2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3"/>
      <c r="C115" s="2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3"/>
      <c r="C116" s="2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3"/>
      <c r="C117" s="2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3"/>
      <c r="C118" s="2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3"/>
      <c r="C119" s="2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3"/>
      <c r="C120" s="2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3"/>
      <c r="C121" s="2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3"/>
      <c r="C122" s="2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3"/>
      <c r="C123" s="2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3"/>
      <c r="C124" s="2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3"/>
      <c r="C125" s="2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3"/>
      <c r="C126" s="2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3"/>
      <c r="C127" s="2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3"/>
      <c r="C128" s="2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3"/>
      <c r="C129" s="2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3"/>
      <c r="C130" s="2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3"/>
      <c r="C131" s="2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3"/>
      <c r="C132" s="2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3"/>
      <c r="C133" s="2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3"/>
      <c r="C134" s="2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3"/>
      <c r="C135" s="2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3"/>
      <c r="C136" s="2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3"/>
      <c r="C137" s="2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3"/>
      <c r="C138" s="2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3"/>
      <c r="C139" s="2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3"/>
      <c r="C140" s="2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3"/>
      <c r="C141" s="2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3"/>
      <c r="C142" s="2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3"/>
      <c r="C143" s="2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3"/>
      <c r="C144" s="2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3"/>
      <c r="C145" s="2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3"/>
      <c r="C146" s="2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3"/>
      <c r="C147" s="2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3"/>
      <c r="C148" s="2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3"/>
      <c r="C149" s="2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3"/>
      <c r="C150" s="2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3"/>
      <c r="C151" s="2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3"/>
      <c r="C152" s="2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3"/>
      <c r="C153" s="2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3"/>
      <c r="C154" s="2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3"/>
      <c r="C155" s="2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3"/>
      <c r="C156" s="2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3"/>
      <c r="C157" s="2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3"/>
      <c r="C158" s="2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3"/>
      <c r="C159" s="2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3"/>
      <c r="C160" s="2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3"/>
      <c r="C161" s="2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3"/>
      <c r="C162" s="2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3"/>
      <c r="C163" s="2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3"/>
      <c r="C164" s="2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3"/>
      <c r="C165" s="2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3"/>
      <c r="C166" s="2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3"/>
      <c r="C167" s="2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3"/>
      <c r="C168" s="2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3"/>
      <c r="C169" s="2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3"/>
      <c r="C170" s="2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3"/>
      <c r="C171" s="2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3"/>
      <c r="C172" s="2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3"/>
      <c r="C173" s="2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3"/>
      <c r="C174" s="2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3"/>
      <c r="C175" s="2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3"/>
      <c r="C176" s="2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3"/>
      <c r="C177" s="2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3"/>
      <c r="C178" s="2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3"/>
      <c r="C179" s="2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3"/>
      <c r="C180" s="2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3"/>
      <c r="C181" s="2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3"/>
      <c r="C182" s="2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3"/>
      <c r="C183" s="2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3"/>
      <c r="C184" s="2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3"/>
      <c r="C185" s="2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3"/>
      <c r="C186" s="2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3"/>
      <c r="C187" s="2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3"/>
      <c r="C188" s="2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3"/>
      <c r="C189" s="2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3"/>
      <c r="C190" s="2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3"/>
      <c r="C191" s="2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3"/>
      <c r="C192" s="2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3"/>
      <c r="C193" s="2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3"/>
      <c r="C194" s="2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3"/>
      <c r="C195" s="2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3"/>
      <c r="C196" s="2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3"/>
      <c r="C197" s="2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3"/>
      <c r="C198" s="2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3"/>
      <c r="C199" s="2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3"/>
      <c r="C200" s="2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3"/>
      <c r="C201" s="2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3"/>
      <c r="C202" s="2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3"/>
      <c r="C203" s="2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3"/>
      <c r="C204" s="2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3"/>
      <c r="C205" s="2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3"/>
      <c r="C206" s="2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3"/>
      <c r="C207" s="2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3"/>
      <c r="C208" s="2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3"/>
      <c r="C209" s="2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3"/>
      <c r="C210" s="2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3"/>
      <c r="C211" s="2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3"/>
      <c r="C212" s="2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3"/>
      <c r="C213" s="2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3"/>
      <c r="C214" s="2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3"/>
      <c r="C215" s="2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3"/>
      <c r="C216" s="2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3"/>
      <c r="C217" s="2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3"/>
      <c r="C218" s="2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3"/>
      <c r="C219" s="2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3"/>
      <c r="C220" s="2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3"/>
      <c r="C221" s="2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3"/>
      <c r="C222" s="2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3"/>
      <c r="C223" s="2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3"/>
      <c r="C224" s="2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3"/>
      <c r="C225" s="2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3"/>
      <c r="C226" s="2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3"/>
      <c r="C227" s="2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3"/>
      <c r="C228" s="2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3"/>
      <c r="C229" s="2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3"/>
      <c r="C230" s="2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3"/>
      <c r="C231" s="2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3"/>
      <c r="C232" s="2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3"/>
      <c r="C233" s="2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3"/>
      <c r="C234" s="2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3"/>
      <c r="C235" s="2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3"/>
      <c r="C236" s="2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3"/>
      <c r="C237" s="2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3"/>
      <c r="C238" s="2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3"/>
      <c r="C239" s="2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3"/>
      <c r="C240" s="2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3"/>
      <c r="C241" s="2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3"/>
      <c r="C242" s="2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3"/>
      <c r="C243" s="2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3"/>
      <c r="C244" s="2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3"/>
      <c r="C245" s="2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3"/>
      <c r="C246" s="2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3"/>
      <c r="C247" s="2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3"/>
      <c r="C248" s="2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3"/>
      <c r="C249" s="2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3"/>
      <c r="C250" s="2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3"/>
      <c r="C251" s="2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3"/>
      <c r="C252" s="2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3"/>
      <c r="C253" s="2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3"/>
      <c r="C254" s="2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3"/>
      <c r="C255" s="2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3"/>
      <c r="C256" s="2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3"/>
      <c r="C257" s="2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3"/>
      <c r="C258" s="2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3"/>
      <c r="C259" s="2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3"/>
      <c r="C260" s="2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3"/>
      <c r="C261" s="2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3"/>
      <c r="C262" s="2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3"/>
      <c r="C263" s="2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3"/>
      <c r="C264" s="2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3"/>
      <c r="C265" s="2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3"/>
      <c r="C266" s="2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3"/>
      <c r="C267" s="2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3"/>
      <c r="C268" s="2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3"/>
      <c r="C269" s="2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3"/>
      <c r="C270" s="2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3"/>
      <c r="C271" s="2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3"/>
      <c r="C272" s="2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3"/>
      <c r="C273" s="2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3"/>
      <c r="C274" s="2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3"/>
      <c r="C275" s="2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3"/>
      <c r="C276" s="2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3"/>
      <c r="C277" s="2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3"/>
      <c r="C278" s="2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3"/>
      <c r="C279" s="2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3"/>
      <c r="C280" s="2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3"/>
      <c r="C281" s="2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3"/>
      <c r="C282" s="2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3"/>
      <c r="C283" s="2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3"/>
      <c r="C284" s="2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3"/>
      <c r="C285" s="2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3"/>
      <c r="C286" s="2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3"/>
      <c r="C287" s="2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3"/>
      <c r="C288" s="2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3"/>
      <c r="C289" s="2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3"/>
      <c r="C290" s="2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3"/>
      <c r="C291" s="2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3"/>
      <c r="C292" s="2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3"/>
      <c r="C293" s="2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3"/>
      <c r="C294" s="2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3"/>
      <c r="C295" s="2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3"/>
      <c r="C296" s="2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3"/>
      <c r="C297" s="2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3"/>
      <c r="C298" s="2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3"/>
      <c r="C299" s="2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3"/>
      <c r="C300" s="2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3"/>
      <c r="C301" s="2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3"/>
      <c r="C302" s="2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3"/>
      <c r="C303" s="2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3"/>
      <c r="C304" s="2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3"/>
      <c r="C305" s="2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3"/>
      <c r="C306" s="2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3"/>
      <c r="C307" s="2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3"/>
      <c r="C308" s="2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3"/>
      <c r="C309" s="2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3"/>
      <c r="C310" s="2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3"/>
      <c r="C311" s="2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3"/>
      <c r="C312" s="2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3"/>
      <c r="C313" s="2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3"/>
      <c r="C314" s="2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3"/>
      <c r="C315" s="2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3"/>
      <c r="C316" s="2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3"/>
      <c r="C317" s="2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3"/>
      <c r="C318" s="2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3"/>
      <c r="C319" s="2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3"/>
      <c r="C320" s="2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3"/>
      <c r="C321" s="2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3"/>
      <c r="C322" s="2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3"/>
      <c r="C323" s="2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3"/>
      <c r="C324" s="2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3"/>
      <c r="C325" s="2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3"/>
      <c r="C326" s="2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3"/>
      <c r="C327" s="2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3"/>
      <c r="C328" s="2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3"/>
      <c r="C329" s="2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3"/>
      <c r="C330" s="2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3"/>
      <c r="C331" s="2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3"/>
      <c r="C332" s="2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3"/>
      <c r="C333" s="2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3"/>
      <c r="C334" s="2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3"/>
      <c r="C335" s="2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3"/>
      <c r="C336" s="2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3"/>
      <c r="C337" s="2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3"/>
      <c r="C338" s="2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3"/>
      <c r="C339" s="2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3"/>
      <c r="C340" s="2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3"/>
      <c r="C341" s="2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3"/>
      <c r="C342" s="2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3"/>
      <c r="C343" s="2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3"/>
      <c r="C344" s="2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3"/>
      <c r="C345" s="2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3"/>
      <c r="C346" s="2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3"/>
      <c r="C347" s="2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3"/>
      <c r="C348" s="2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3"/>
      <c r="C349" s="2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3"/>
      <c r="C350" s="2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3"/>
      <c r="C351" s="2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3"/>
      <c r="C352" s="2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3"/>
      <c r="C353" s="2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3"/>
      <c r="C354" s="2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3"/>
      <c r="C355" s="2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3"/>
      <c r="C356" s="2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3"/>
      <c r="C357" s="2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3"/>
      <c r="C358" s="2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3"/>
      <c r="C359" s="2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3"/>
      <c r="C360" s="2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3"/>
      <c r="C361" s="2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3"/>
      <c r="C362" s="2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3"/>
      <c r="C363" s="2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3"/>
      <c r="C364" s="2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3"/>
      <c r="C365" s="2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3"/>
      <c r="C366" s="2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3"/>
      <c r="C367" s="2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3"/>
      <c r="C368" s="2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3"/>
      <c r="C369" s="2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3"/>
      <c r="C370" s="2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3"/>
      <c r="C371" s="2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3"/>
      <c r="C372" s="2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3"/>
      <c r="C373" s="2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3"/>
      <c r="C374" s="2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3"/>
      <c r="C375" s="2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3"/>
      <c r="C376" s="2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3"/>
      <c r="C377" s="2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3"/>
      <c r="C378" s="2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3"/>
      <c r="C379" s="2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3"/>
      <c r="C380" s="2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3"/>
      <c r="C381" s="2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3"/>
      <c r="C382" s="2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3"/>
      <c r="C383" s="2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3"/>
      <c r="C384" s="2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3"/>
      <c r="C385" s="2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3"/>
      <c r="C386" s="2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3"/>
      <c r="C387" s="2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3"/>
      <c r="C388" s="2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3"/>
      <c r="C389" s="2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3"/>
      <c r="C390" s="2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3"/>
      <c r="C391" s="2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3"/>
      <c r="C392" s="2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3"/>
      <c r="C393" s="2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3"/>
      <c r="C394" s="2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3"/>
      <c r="C395" s="2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3"/>
      <c r="C396" s="2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3"/>
      <c r="C397" s="2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3"/>
      <c r="C398" s="2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3"/>
      <c r="C399" s="2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3"/>
      <c r="C400" s="2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3"/>
      <c r="C401" s="2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3"/>
      <c r="C402" s="2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3"/>
      <c r="C403" s="2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3"/>
      <c r="C404" s="2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3"/>
      <c r="C405" s="2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3"/>
      <c r="C406" s="2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3"/>
      <c r="C407" s="2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3"/>
      <c r="C408" s="2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3"/>
      <c r="C409" s="2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3"/>
      <c r="C410" s="2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3"/>
      <c r="C411" s="2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3"/>
      <c r="C412" s="2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3"/>
      <c r="C413" s="2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3"/>
      <c r="C414" s="2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3"/>
      <c r="C415" s="2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3"/>
      <c r="C416" s="2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3"/>
      <c r="C417" s="2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3"/>
      <c r="C418" s="2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3"/>
      <c r="C419" s="2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3"/>
      <c r="C420" s="2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3"/>
      <c r="C421" s="2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3"/>
      <c r="C422" s="2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3"/>
      <c r="C423" s="2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3"/>
      <c r="C424" s="2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3"/>
      <c r="C425" s="2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3"/>
      <c r="C426" s="2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3"/>
      <c r="C427" s="2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3"/>
      <c r="C428" s="2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3"/>
      <c r="C429" s="2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3"/>
      <c r="C430" s="2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3"/>
      <c r="C431" s="2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3"/>
      <c r="C432" s="2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3"/>
      <c r="C433" s="2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3"/>
      <c r="C434" s="2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3"/>
      <c r="C435" s="2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3"/>
      <c r="C436" s="2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3"/>
      <c r="C437" s="2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3"/>
      <c r="C438" s="2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3"/>
      <c r="C439" s="2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3"/>
      <c r="C440" s="2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3"/>
      <c r="C441" s="2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3"/>
      <c r="C442" s="2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3"/>
      <c r="C443" s="2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3"/>
      <c r="C444" s="2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3"/>
      <c r="C445" s="2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3"/>
      <c r="C446" s="2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3"/>
      <c r="C447" s="2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3"/>
      <c r="C448" s="2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3"/>
      <c r="C449" s="2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3"/>
      <c r="C450" s="2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3"/>
      <c r="C451" s="2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3"/>
      <c r="C452" s="2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3"/>
      <c r="C453" s="2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3"/>
      <c r="C454" s="2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3"/>
      <c r="C455" s="2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3"/>
      <c r="C456" s="2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3"/>
      <c r="C457" s="2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3"/>
      <c r="C458" s="2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3"/>
      <c r="C459" s="2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3"/>
      <c r="C460" s="2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3"/>
      <c r="C461" s="2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3"/>
      <c r="C462" s="2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3"/>
      <c r="C463" s="2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3"/>
      <c r="C464" s="2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3"/>
      <c r="C465" s="2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3"/>
      <c r="C466" s="2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3"/>
      <c r="C467" s="2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3"/>
      <c r="C468" s="2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3"/>
      <c r="C469" s="2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3"/>
      <c r="C470" s="2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3"/>
      <c r="C471" s="2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3"/>
      <c r="C472" s="2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3"/>
      <c r="C473" s="2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3"/>
      <c r="C474" s="2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3"/>
      <c r="C475" s="2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3"/>
      <c r="C476" s="2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3"/>
      <c r="C477" s="2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3"/>
      <c r="C478" s="2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3"/>
      <c r="C479" s="2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3"/>
      <c r="C480" s="2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3"/>
      <c r="C481" s="2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3"/>
      <c r="C482" s="2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3"/>
      <c r="C483" s="2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3"/>
      <c r="C484" s="2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3"/>
      <c r="C485" s="2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3"/>
      <c r="C486" s="2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3"/>
      <c r="C487" s="2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3"/>
      <c r="C488" s="2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3"/>
      <c r="C489" s="2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3"/>
      <c r="C490" s="2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3"/>
      <c r="C491" s="2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3"/>
      <c r="C492" s="2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3"/>
      <c r="C493" s="2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3"/>
      <c r="C494" s="2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3"/>
      <c r="C495" s="2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3"/>
      <c r="C496" s="2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3"/>
      <c r="C497" s="2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3"/>
      <c r="C498" s="2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3"/>
      <c r="C499" s="2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3"/>
      <c r="C500" s="2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3"/>
      <c r="C501" s="2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3"/>
      <c r="C502" s="2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3"/>
      <c r="C503" s="2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3"/>
      <c r="C504" s="2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3"/>
      <c r="C505" s="2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3"/>
      <c r="C506" s="2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3"/>
      <c r="C507" s="2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3"/>
      <c r="C508" s="2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3"/>
      <c r="C509" s="2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3"/>
      <c r="C510" s="2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3"/>
      <c r="C511" s="2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3"/>
      <c r="C512" s="2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3"/>
      <c r="C513" s="2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3"/>
      <c r="C514" s="2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3"/>
      <c r="C515" s="2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3"/>
      <c r="C516" s="2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3"/>
      <c r="C517" s="2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3"/>
      <c r="C518" s="2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3"/>
      <c r="C519" s="2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3"/>
      <c r="C520" s="2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3"/>
      <c r="C521" s="2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3"/>
      <c r="C522" s="2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3"/>
      <c r="C523" s="2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3"/>
      <c r="C524" s="2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3"/>
      <c r="C525" s="2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3"/>
      <c r="C526" s="2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3"/>
      <c r="C527" s="2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3"/>
      <c r="C528" s="2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3"/>
      <c r="C529" s="2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3"/>
      <c r="C530" s="2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3"/>
      <c r="C531" s="2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3"/>
      <c r="C532" s="2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3"/>
      <c r="C533" s="2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3"/>
      <c r="C534" s="2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3"/>
      <c r="C535" s="2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3"/>
      <c r="C536" s="2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3"/>
      <c r="C537" s="2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3"/>
      <c r="C538" s="2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3"/>
      <c r="C539" s="2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3"/>
      <c r="C540" s="2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3"/>
      <c r="C541" s="2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3"/>
      <c r="C542" s="2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3"/>
      <c r="C543" s="2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3"/>
      <c r="C544" s="2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3"/>
      <c r="C545" s="2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3"/>
      <c r="C546" s="2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3"/>
      <c r="C547" s="2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3"/>
      <c r="C548" s="2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3"/>
      <c r="C549" s="2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3"/>
      <c r="C550" s="2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3"/>
      <c r="C551" s="2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3"/>
      <c r="C552" s="2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3"/>
      <c r="C553" s="2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3"/>
      <c r="C554" s="2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3"/>
      <c r="C555" s="2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3"/>
      <c r="C556" s="2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3"/>
      <c r="C557" s="2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3"/>
      <c r="C558" s="2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3"/>
      <c r="C559" s="2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3"/>
      <c r="C560" s="2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3"/>
      <c r="C561" s="2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3"/>
      <c r="C562" s="2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3"/>
      <c r="C563" s="2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3"/>
      <c r="C564" s="2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3"/>
      <c r="C565" s="2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3"/>
      <c r="C566" s="2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3"/>
      <c r="C567" s="2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3"/>
      <c r="C568" s="2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3"/>
      <c r="C569" s="2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3"/>
      <c r="C570" s="2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3"/>
      <c r="C571" s="2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3"/>
      <c r="C572" s="2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3"/>
      <c r="C573" s="2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3"/>
      <c r="C574" s="2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3"/>
      <c r="C575" s="2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3"/>
      <c r="C576" s="2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3"/>
      <c r="C577" s="2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3"/>
      <c r="C578" s="2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3"/>
      <c r="C579" s="2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3"/>
      <c r="C580" s="2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3"/>
      <c r="C581" s="2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3"/>
      <c r="C582" s="2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3"/>
      <c r="C583" s="2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3"/>
      <c r="C584" s="2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3"/>
      <c r="C585" s="2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3"/>
      <c r="C586" s="2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3"/>
      <c r="C587" s="2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3"/>
      <c r="C588" s="2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3"/>
      <c r="C589" s="2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3"/>
      <c r="C590" s="2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3"/>
      <c r="C591" s="2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3"/>
      <c r="C592" s="2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3"/>
      <c r="C593" s="2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3"/>
      <c r="C594" s="2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3"/>
      <c r="C595" s="2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3"/>
      <c r="C596" s="2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3"/>
      <c r="C597" s="2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3"/>
      <c r="C598" s="2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3"/>
      <c r="C599" s="2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3"/>
      <c r="C600" s="2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3"/>
      <c r="C601" s="2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3"/>
      <c r="C602" s="2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3"/>
      <c r="C603" s="2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3"/>
      <c r="C604" s="2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3"/>
      <c r="C605" s="2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3"/>
      <c r="C606" s="2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3"/>
      <c r="C607" s="2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3"/>
      <c r="C608" s="2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3"/>
      <c r="C609" s="2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3"/>
      <c r="C610" s="2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3"/>
      <c r="C611" s="2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3"/>
      <c r="C612" s="2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3"/>
      <c r="C613" s="2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3"/>
      <c r="C614" s="2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3"/>
      <c r="C615" s="2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3"/>
      <c r="C616" s="2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3"/>
      <c r="C617" s="2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3"/>
      <c r="C618" s="2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3"/>
      <c r="C619" s="2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3"/>
      <c r="C620" s="2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3"/>
      <c r="C621" s="2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3"/>
      <c r="C622" s="2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3"/>
      <c r="C623" s="2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3"/>
      <c r="C624" s="2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3"/>
      <c r="C625" s="2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3"/>
      <c r="C626" s="2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3"/>
      <c r="C627" s="2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3"/>
      <c r="C628" s="2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3"/>
      <c r="C629" s="2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3"/>
      <c r="C630" s="2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3"/>
      <c r="C631" s="2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3"/>
      <c r="C632" s="2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3"/>
      <c r="C633" s="2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3"/>
      <c r="C634" s="2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3"/>
      <c r="C635" s="2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3"/>
      <c r="C636" s="2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3"/>
      <c r="C637" s="2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3"/>
      <c r="C638" s="2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3"/>
      <c r="C639" s="2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3"/>
      <c r="C640" s="2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3"/>
      <c r="C641" s="2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3"/>
      <c r="C642" s="2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3"/>
      <c r="C643" s="2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3"/>
      <c r="C644" s="2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3"/>
      <c r="C645" s="2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3"/>
      <c r="C646" s="2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3"/>
      <c r="C647" s="2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3"/>
      <c r="C648" s="2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3"/>
      <c r="C649" s="2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3"/>
      <c r="C650" s="2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3"/>
      <c r="C651" s="2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3"/>
      <c r="C652" s="2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3"/>
      <c r="C653" s="2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3"/>
      <c r="C654" s="2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3"/>
      <c r="C655" s="2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3"/>
      <c r="C656" s="2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3"/>
      <c r="C657" s="2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3"/>
      <c r="C658" s="2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3"/>
      <c r="C659" s="2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3"/>
      <c r="C660" s="2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3"/>
      <c r="C661" s="2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3"/>
      <c r="C662" s="2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3"/>
      <c r="C663" s="2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3"/>
      <c r="C664" s="2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3"/>
      <c r="C665" s="2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3"/>
      <c r="C666" s="2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3"/>
      <c r="C667" s="2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3"/>
      <c r="C668" s="2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3"/>
      <c r="C669" s="2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3"/>
      <c r="C670" s="2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3"/>
      <c r="C671" s="2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3"/>
      <c r="C672" s="2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3"/>
      <c r="C673" s="2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3"/>
      <c r="C674" s="2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3"/>
      <c r="C675" s="2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3"/>
      <c r="C676" s="2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3"/>
      <c r="C677" s="2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3"/>
      <c r="C678" s="2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3"/>
      <c r="C679" s="2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3"/>
      <c r="C680" s="2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3"/>
      <c r="C681" s="2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3"/>
      <c r="C682" s="2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3"/>
      <c r="C683" s="2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3"/>
      <c r="C684" s="2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3"/>
      <c r="C685" s="2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3"/>
      <c r="C686" s="2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3"/>
      <c r="C687" s="2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3"/>
      <c r="C688" s="2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3"/>
      <c r="C689" s="2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3"/>
      <c r="C690" s="2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3"/>
      <c r="C691" s="2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3"/>
      <c r="C692" s="2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3"/>
      <c r="C693" s="2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3"/>
      <c r="C694" s="2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3"/>
      <c r="C695" s="2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3"/>
      <c r="C696" s="2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3"/>
      <c r="C697" s="2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3"/>
      <c r="C698" s="2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3"/>
      <c r="C699" s="2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3"/>
      <c r="C700" s="2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3"/>
      <c r="C701" s="2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3"/>
      <c r="C702" s="2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3"/>
      <c r="C703" s="2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3"/>
      <c r="C704" s="2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3"/>
      <c r="C705" s="2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3"/>
      <c r="C706" s="2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3"/>
      <c r="C707" s="2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3"/>
      <c r="C708" s="2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3"/>
      <c r="C709" s="2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3"/>
      <c r="C710" s="2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3"/>
      <c r="C711" s="2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3"/>
      <c r="C712" s="2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3"/>
      <c r="C713" s="2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3"/>
      <c r="C714" s="2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3"/>
      <c r="C715" s="2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3"/>
      <c r="C716" s="2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3"/>
      <c r="C717" s="2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3"/>
      <c r="C718" s="2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3"/>
      <c r="C719" s="2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3"/>
      <c r="C720" s="2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3"/>
      <c r="C721" s="2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3"/>
      <c r="C722" s="2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3"/>
      <c r="C723" s="2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3"/>
      <c r="C724" s="2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3"/>
      <c r="C725" s="2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3"/>
      <c r="C726" s="2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3"/>
      <c r="C727" s="2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3"/>
      <c r="C728" s="2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3"/>
      <c r="C729" s="2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3"/>
      <c r="C730" s="2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3"/>
      <c r="C731" s="2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3"/>
      <c r="C732" s="2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3"/>
      <c r="C733" s="2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3"/>
      <c r="C734" s="2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3"/>
      <c r="C735" s="2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3"/>
      <c r="C736" s="2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3"/>
      <c r="C737" s="2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3"/>
      <c r="C738" s="2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3"/>
      <c r="C739" s="2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3"/>
      <c r="C740" s="2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3"/>
      <c r="C741" s="2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3"/>
      <c r="C742" s="2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3"/>
      <c r="C743" s="2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3"/>
      <c r="C744" s="2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3"/>
      <c r="C745" s="2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3"/>
      <c r="C746" s="2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3"/>
      <c r="C747" s="2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3"/>
      <c r="C748" s="2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3"/>
      <c r="C749" s="2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3"/>
      <c r="C750" s="2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3"/>
      <c r="C751" s="2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3"/>
      <c r="C752" s="2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3"/>
      <c r="C753" s="2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3"/>
      <c r="C754" s="2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3"/>
      <c r="C755" s="2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3"/>
      <c r="C756" s="2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3"/>
      <c r="C757" s="2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3"/>
      <c r="C758" s="2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3"/>
      <c r="C759" s="2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3"/>
      <c r="C760" s="2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3"/>
      <c r="C761" s="2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3"/>
      <c r="C762" s="2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3"/>
      <c r="C763" s="2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3"/>
      <c r="C764" s="2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3"/>
      <c r="C765" s="2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3"/>
      <c r="C766" s="2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3"/>
      <c r="C767" s="2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3"/>
      <c r="C768" s="2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3"/>
      <c r="C769" s="2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3"/>
      <c r="C770" s="2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3"/>
      <c r="C771" s="2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3"/>
      <c r="C772" s="2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3"/>
      <c r="C773" s="2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3"/>
      <c r="C774" s="2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3"/>
      <c r="C775" s="2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3"/>
      <c r="C776" s="2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3"/>
      <c r="C777" s="2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3"/>
      <c r="C778" s="2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3"/>
      <c r="C779" s="2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3"/>
      <c r="C780" s="2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3"/>
      <c r="C781" s="2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3"/>
      <c r="C782" s="2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3"/>
      <c r="C783" s="2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3"/>
      <c r="C784" s="2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3"/>
      <c r="C785" s="2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3"/>
      <c r="C786" s="2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3"/>
      <c r="C787" s="2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3"/>
      <c r="C788" s="2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3"/>
      <c r="C789" s="2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3"/>
      <c r="C790" s="2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3"/>
      <c r="C791" s="2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3"/>
      <c r="C792" s="2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3"/>
      <c r="C793" s="2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3"/>
      <c r="C794" s="2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3"/>
      <c r="C795" s="2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3"/>
      <c r="C796" s="2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3"/>
      <c r="C797" s="2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3"/>
      <c r="C798" s="2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3"/>
      <c r="C799" s="2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3"/>
      <c r="C800" s="2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3"/>
      <c r="C801" s="2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3"/>
      <c r="C802" s="2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3"/>
      <c r="C803" s="2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3"/>
      <c r="C804" s="2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3"/>
      <c r="C805" s="2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3"/>
      <c r="C806" s="2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3"/>
      <c r="C807" s="2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3"/>
      <c r="C808" s="2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3"/>
      <c r="C809" s="2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3"/>
      <c r="C810" s="2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3"/>
      <c r="C811" s="2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3"/>
      <c r="C812" s="2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3"/>
      <c r="C813" s="2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3"/>
      <c r="C814" s="2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3"/>
      <c r="C815" s="2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3"/>
      <c r="C816" s="2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3"/>
      <c r="C817" s="2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3"/>
      <c r="C818" s="2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3"/>
      <c r="C819" s="2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3"/>
      <c r="C820" s="2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3"/>
      <c r="C821" s="2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3"/>
      <c r="C822" s="2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3"/>
      <c r="C823" s="2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3"/>
      <c r="C824" s="2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3"/>
      <c r="C825" s="2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3"/>
      <c r="C826" s="2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3"/>
      <c r="C827" s="2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3"/>
      <c r="C828" s="2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3"/>
      <c r="C829" s="2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3"/>
      <c r="C830" s="2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3"/>
      <c r="C831" s="2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3"/>
      <c r="C832" s="2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3"/>
      <c r="C833" s="2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3"/>
      <c r="C834" s="2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3"/>
      <c r="C835" s="2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3"/>
      <c r="C836" s="2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3"/>
      <c r="C837" s="2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3"/>
      <c r="C838" s="2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3"/>
      <c r="C839" s="2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3"/>
      <c r="C840" s="2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3"/>
      <c r="C841" s="2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3"/>
      <c r="C842" s="2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3"/>
      <c r="C843" s="2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3"/>
      <c r="C844" s="2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3"/>
      <c r="C845" s="2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3"/>
      <c r="C846" s="2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3"/>
      <c r="C847" s="2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3"/>
      <c r="C848" s="2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3"/>
      <c r="C849" s="2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3"/>
      <c r="C850" s="2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3"/>
      <c r="C851" s="2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3"/>
      <c r="C852" s="2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3"/>
      <c r="C853" s="2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3"/>
      <c r="C854" s="2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3"/>
      <c r="C855" s="2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3"/>
      <c r="C856" s="2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3"/>
      <c r="C857" s="2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3"/>
      <c r="C858" s="2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3"/>
      <c r="C859" s="2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3"/>
      <c r="C860" s="2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3"/>
      <c r="C861" s="2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3"/>
      <c r="C862" s="2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3"/>
      <c r="C863" s="2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3"/>
      <c r="C864" s="2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3"/>
      <c r="C865" s="2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3"/>
      <c r="C866" s="2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3"/>
      <c r="C867" s="2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3"/>
      <c r="C868" s="2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3"/>
      <c r="C869" s="2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3"/>
      <c r="C870" s="2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3"/>
      <c r="C871" s="2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3"/>
      <c r="C872" s="2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3"/>
      <c r="C873" s="2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3"/>
      <c r="C874" s="2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3"/>
      <c r="C875" s="2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3"/>
      <c r="C876" s="2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3"/>
      <c r="C877" s="2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3"/>
      <c r="C878" s="2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3"/>
      <c r="C879" s="2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3"/>
      <c r="C880" s="2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3"/>
      <c r="C881" s="2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3"/>
      <c r="C882" s="2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3"/>
      <c r="C883" s="2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3"/>
      <c r="C884" s="2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3"/>
      <c r="C885" s="2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3"/>
      <c r="C886" s="2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3"/>
      <c r="C887" s="2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3"/>
      <c r="C888" s="2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3"/>
      <c r="C889" s="2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3"/>
      <c r="C890" s="2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3"/>
      <c r="C891" s="2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3"/>
      <c r="C892" s="2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3"/>
      <c r="C893" s="2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3"/>
      <c r="C894" s="2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3"/>
      <c r="C895" s="2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3"/>
      <c r="C896" s="2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3"/>
      <c r="C897" s="2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3"/>
      <c r="C898" s="2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3"/>
      <c r="C899" s="2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3"/>
      <c r="C900" s="2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3"/>
      <c r="C901" s="2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3"/>
      <c r="C902" s="2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3"/>
      <c r="C903" s="2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3"/>
      <c r="C904" s="2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3"/>
      <c r="C905" s="2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3"/>
      <c r="C906" s="2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3"/>
      <c r="C907" s="2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3"/>
      <c r="C908" s="2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3"/>
      <c r="C909" s="2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3"/>
      <c r="C910" s="2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3"/>
      <c r="C911" s="2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3"/>
      <c r="C912" s="2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3"/>
      <c r="C913" s="2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3"/>
      <c r="C914" s="2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3"/>
      <c r="C915" s="2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3"/>
      <c r="C916" s="2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3"/>
      <c r="C917" s="2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3"/>
      <c r="C918" s="2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3"/>
      <c r="C919" s="2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3"/>
      <c r="C920" s="2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3"/>
      <c r="C921" s="2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3"/>
      <c r="C922" s="2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3"/>
      <c r="C923" s="2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3"/>
      <c r="C924" s="2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3"/>
      <c r="C925" s="2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3"/>
      <c r="C926" s="2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3"/>
      <c r="C927" s="2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3"/>
      <c r="C928" s="2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3"/>
      <c r="C929" s="2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3"/>
      <c r="C930" s="2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3"/>
      <c r="C931" s="2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3"/>
      <c r="C932" s="2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3"/>
      <c r="C933" s="2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3"/>
      <c r="C934" s="2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3"/>
      <c r="C935" s="2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3"/>
      <c r="C936" s="2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3"/>
      <c r="C937" s="2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3"/>
      <c r="C938" s="2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3"/>
      <c r="C939" s="2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3"/>
      <c r="C940" s="2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3"/>
      <c r="C941" s="2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3"/>
      <c r="C942" s="2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3"/>
      <c r="C943" s="2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3"/>
      <c r="C944" s="2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3"/>
      <c r="C945" s="2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3"/>
      <c r="C946" s="2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3"/>
      <c r="C947" s="2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3"/>
      <c r="C948" s="2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3"/>
      <c r="C949" s="2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3"/>
      <c r="C950" s="2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3"/>
      <c r="C951" s="2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3"/>
      <c r="C952" s="2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3"/>
      <c r="C953" s="2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3"/>
      <c r="C954" s="2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3"/>
      <c r="C955" s="2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3"/>
      <c r="C956" s="2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3"/>
      <c r="C957" s="2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3"/>
      <c r="C958" s="2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3"/>
      <c r="C959" s="2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3"/>
      <c r="C960" s="2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3"/>
      <c r="C961" s="2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3"/>
      <c r="C962" s="2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3"/>
      <c r="C963" s="2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3"/>
      <c r="C964" s="2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3"/>
      <c r="C965" s="2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3"/>
      <c r="C966" s="2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3"/>
      <c r="C967" s="2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3"/>
      <c r="C968" s="2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3"/>
      <c r="C969" s="2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3"/>
      <c r="C970" s="2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3"/>
      <c r="C971" s="2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3"/>
      <c r="C972" s="2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3"/>
      <c r="C973" s="2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3"/>
      <c r="C974" s="2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3"/>
      <c r="C975" s="2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3"/>
      <c r="C976" s="2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3"/>
      <c r="C977" s="2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3"/>
      <c r="C978" s="2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3"/>
      <c r="C979" s="2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3"/>
      <c r="C980" s="2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3"/>
      <c r="C981" s="2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3"/>
      <c r="C982" s="2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3"/>
      <c r="C983" s="2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3"/>
      <c r="C984" s="2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3"/>
      <c r="C985" s="2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3"/>
      <c r="C986" s="2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3"/>
      <c r="C987" s="2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3"/>
      <c r="C988" s="2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3"/>
      <c r="C989" s="2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3"/>
      <c r="C990" s="2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3"/>
      <c r="C991" s="2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3"/>
      <c r="C992" s="2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3"/>
      <c r="C993" s="2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3"/>
      <c r="C994" s="2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3"/>
      <c r="C995" s="2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3"/>
      <c r="C996" s="2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3"/>
      <c r="C997" s="2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3"/>
      <c r="C998" s="2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3"/>
      <c r="C999" s="2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3"/>
      <c r="C1000" s="2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L39:L40"/>
    <mergeCell ref="A44:M44"/>
    <mergeCell ref="L57:L58"/>
    <mergeCell ref="C1:K1"/>
    <mergeCell ref="M1:N1"/>
    <mergeCell ref="A4:L4"/>
    <mergeCell ref="A5:L5"/>
    <mergeCell ref="A18:M18"/>
    <mergeCell ref="L24:L25"/>
    <mergeCell ref="A29:L29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88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5.25"/>
    <col customWidth="1" min="12" max="12" width="1.5"/>
    <col customWidth="1" min="13" max="13" width="15.25"/>
    <col customWidth="1" min="14" max="26" width="8.63"/>
  </cols>
  <sheetData>
    <row r="1" ht="27.75" customHeight="1">
      <c r="A1" s="3"/>
      <c r="B1" s="3"/>
      <c r="C1" s="214" t="str">
        <f>'R&amp;P Accounts'!B2</f>
        <v>20th Dundee Girls Brigade</v>
      </c>
      <c r="L1" s="3"/>
      <c r="M1" s="165" t="str">
        <f>'R&amp;P Accounts'!L2</f>
        <v>SC033587</v>
      </c>
    </row>
    <row r="2" ht="12.0" customHeight="1">
      <c r="A2" s="166"/>
    </row>
    <row r="3" ht="26.25" customHeight="1">
      <c r="A3" s="88" t="s">
        <v>113</v>
      </c>
      <c r="B3" s="88"/>
      <c r="C3" s="87"/>
      <c r="D3" s="88"/>
      <c r="E3" s="88"/>
      <c r="F3" s="88"/>
      <c r="G3" s="88"/>
      <c r="H3" s="167"/>
      <c r="I3" s="90"/>
      <c r="J3" s="90"/>
      <c r="K3" s="91"/>
      <c r="L3" s="168"/>
      <c r="M3" s="27"/>
    </row>
    <row r="4" ht="12.0" customHeight="1"/>
    <row r="5" ht="12.0" customHeight="1">
      <c r="A5" s="181" t="s">
        <v>114</v>
      </c>
      <c r="F5" s="71"/>
      <c r="G5" s="71"/>
      <c r="H5" s="71"/>
      <c r="I5" s="71"/>
      <c r="J5" s="103"/>
      <c r="K5" s="213"/>
      <c r="L5" s="213"/>
      <c r="M5" s="3"/>
    </row>
    <row r="6" ht="54.75" customHeight="1">
      <c r="A6" s="139"/>
      <c r="B6" s="139"/>
      <c r="C6" s="215" t="s">
        <v>115</v>
      </c>
      <c r="D6" s="216"/>
      <c r="E6" s="215" t="s">
        <v>116</v>
      </c>
      <c r="F6" s="217"/>
      <c r="G6" s="215" t="s">
        <v>117</v>
      </c>
      <c r="H6" s="217"/>
      <c r="I6" s="215" t="s">
        <v>118</v>
      </c>
      <c r="J6" s="218"/>
      <c r="K6" s="3"/>
      <c r="L6" s="3"/>
      <c r="M6" s="3"/>
    </row>
    <row r="7" ht="54.0" customHeight="1">
      <c r="A7" s="139"/>
      <c r="B7" s="139"/>
      <c r="C7" s="216"/>
      <c r="D7" s="216"/>
      <c r="E7" s="216"/>
      <c r="F7" s="217"/>
      <c r="G7" s="216"/>
      <c r="H7" s="217"/>
      <c r="I7" s="216"/>
      <c r="J7" s="218"/>
      <c r="K7" s="219" t="s">
        <v>119</v>
      </c>
      <c r="L7" s="213"/>
      <c r="M7" s="220" t="s">
        <v>120</v>
      </c>
    </row>
    <row r="8" ht="16.5" customHeight="1">
      <c r="A8" s="221" t="s">
        <v>121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3"/>
    </row>
    <row r="9" ht="17.25" customHeight="1">
      <c r="A9" s="38" t="s">
        <v>18</v>
      </c>
      <c r="B9" s="3"/>
      <c r="C9" s="222">
        <v>7674.0</v>
      </c>
      <c r="D9" s="223"/>
      <c r="E9" s="224"/>
      <c r="F9" s="225"/>
      <c r="G9" s="224"/>
      <c r="H9" s="223"/>
      <c r="I9" s="224"/>
      <c r="J9" s="225"/>
      <c r="K9" s="224">
        <f t="shared" ref="K9:K16" si="1">SUM(C9:I9)</f>
        <v>7674</v>
      </c>
      <c r="L9" s="225"/>
      <c r="M9" s="224"/>
    </row>
    <row r="10" ht="17.25" customHeight="1">
      <c r="A10" s="38" t="s">
        <v>19</v>
      </c>
      <c r="B10" s="7"/>
      <c r="C10" s="226"/>
      <c r="D10" s="225"/>
      <c r="E10" s="226"/>
      <c r="F10" s="225"/>
      <c r="G10" s="226"/>
      <c r="H10" s="225"/>
      <c r="I10" s="226"/>
      <c r="J10" s="225"/>
      <c r="K10" s="224">
        <f t="shared" si="1"/>
        <v>0</v>
      </c>
      <c r="L10" s="225"/>
      <c r="M10" s="226"/>
    </row>
    <row r="11" ht="17.25" customHeight="1">
      <c r="A11" s="38" t="s">
        <v>20</v>
      </c>
      <c r="B11" s="139"/>
      <c r="C11" s="226"/>
      <c r="D11" s="225"/>
      <c r="E11" s="226"/>
      <c r="F11" s="225"/>
      <c r="G11" s="226"/>
      <c r="H11" s="225"/>
      <c r="I11" s="226"/>
      <c r="J11" s="225"/>
      <c r="K11" s="224">
        <f t="shared" si="1"/>
        <v>0</v>
      </c>
      <c r="L11" s="225"/>
      <c r="M11" s="226"/>
    </row>
    <row r="12" ht="16.5" customHeight="1">
      <c r="A12" s="38" t="s">
        <v>21</v>
      </c>
      <c r="B12" s="139"/>
      <c r="C12" s="226"/>
      <c r="D12" s="225"/>
      <c r="E12" s="226"/>
      <c r="F12" s="225"/>
      <c r="G12" s="226"/>
      <c r="H12" s="225"/>
      <c r="I12" s="226"/>
      <c r="J12" s="225"/>
      <c r="K12" s="224">
        <f t="shared" si="1"/>
        <v>0</v>
      </c>
      <c r="L12" s="225"/>
      <c r="M12" s="226"/>
    </row>
    <row r="13" ht="17.25" customHeight="1">
      <c r="A13" s="38" t="s">
        <v>22</v>
      </c>
      <c r="B13" s="139"/>
      <c r="C13" s="226"/>
      <c r="D13" s="225"/>
      <c r="E13" s="226"/>
      <c r="F13" s="225"/>
      <c r="G13" s="226"/>
      <c r="H13" s="225"/>
      <c r="I13" s="226"/>
      <c r="J13" s="225"/>
      <c r="K13" s="224">
        <f t="shared" si="1"/>
        <v>0</v>
      </c>
      <c r="L13" s="225"/>
      <c r="M13" s="226"/>
    </row>
    <row r="14" ht="17.25" customHeight="1">
      <c r="A14" s="38" t="s">
        <v>23</v>
      </c>
      <c r="B14" s="139"/>
      <c r="C14" s="226"/>
      <c r="D14" s="225"/>
      <c r="E14" s="226"/>
      <c r="F14" s="225"/>
      <c r="G14" s="226"/>
      <c r="H14" s="225"/>
      <c r="I14" s="226"/>
      <c r="J14" s="225"/>
      <c r="K14" s="224">
        <f t="shared" si="1"/>
        <v>0</v>
      </c>
      <c r="L14" s="225"/>
      <c r="M14" s="226"/>
    </row>
    <row r="15" ht="16.5" customHeight="1">
      <c r="A15" s="38" t="s">
        <v>24</v>
      </c>
      <c r="B15" s="3"/>
      <c r="C15" s="227"/>
      <c r="D15" s="228"/>
      <c r="E15" s="227"/>
      <c r="F15" s="228"/>
      <c r="G15" s="227"/>
      <c r="H15" s="228"/>
      <c r="I15" s="227"/>
      <c r="J15" s="228"/>
      <c r="K15" s="224">
        <f t="shared" si="1"/>
        <v>0</v>
      </c>
      <c r="L15" s="228"/>
      <c r="M15" s="227"/>
    </row>
    <row r="16" ht="16.5" customHeight="1">
      <c r="A16" s="38" t="s">
        <v>25</v>
      </c>
      <c r="B16" s="3"/>
      <c r="C16" s="229"/>
      <c r="D16" s="228"/>
      <c r="E16" s="229"/>
      <c r="F16" s="228"/>
      <c r="G16" s="229"/>
      <c r="H16" s="228"/>
      <c r="I16" s="229"/>
      <c r="J16" s="228"/>
      <c r="K16" s="224">
        <f t="shared" si="1"/>
        <v>0</v>
      </c>
      <c r="L16" s="228"/>
      <c r="M16" s="229"/>
    </row>
    <row r="17" ht="12.0" customHeight="1">
      <c r="A17" s="230" t="s">
        <v>122</v>
      </c>
      <c r="B17" s="79"/>
      <c r="C17" s="231">
        <f>SUM(C9:C16)</f>
        <v>7674</v>
      </c>
      <c r="D17" s="228"/>
      <c r="E17" s="231">
        <f>SUM(E9:E16)</f>
        <v>0</v>
      </c>
      <c r="F17" s="228"/>
      <c r="G17" s="231">
        <f>SUM(G9:G16)</f>
        <v>0</v>
      </c>
      <c r="H17" s="228"/>
      <c r="I17" s="231">
        <f>SUM(I9:I16)</f>
        <v>0</v>
      </c>
      <c r="J17" s="228"/>
      <c r="K17" s="231">
        <f>SUM(K9:K16)</f>
        <v>7674</v>
      </c>
      <c r="L17" s="228"/>
      <c r="M17" s="231">
        <f>SUM(M9:M16)</f>
        <v>0</v>
      </c>
    </row>
    <row r="18" ht="12.0" customHeight="1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3">
        <f>IF(K17='R&amp;P Accounts'!B21,0,"cross ref error")</f>
        <v>0</v>
      </c>
      <c r="L18" s="232"/>
      <c r="M18" s="3"/>
    </row>
    <row r="19" ht="16.5" customHeight="1">
      <c r="A19" s="51" t="s">
        <v>123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ht="16.5" customHeight="1">
      <c r="A20" s="38" t="s">
        <v>28</v>
      </c>
      <c r="B20" s="3"/>
      <c r="C20" s="197"/>
      <c r="D20" s="234"/>
      <c r="E20" s="197"/>
      <c r="F20" s="234"/>
      <c r="G20" s="197"/>
      <c r="H20" s="234"/>
      <c r="I20" s="197"/>
      <c r="J20" s="234"/>
      <c r="K20" s="41">
        <f t="shared" ref="K20:K21" si="2">SUM(C20:I20)</f>
        <v>0</v>
      </c>
      <c r="L20" s="234"/>
      <c r="M20" s="197"/>
    </row>
    <row r="21" ht="16.5" customHeight="1">
      <c r="A21" s="38" t="s">
        <v>29</v>
      </c>
      <c r="B21" s="3"/>
      <c r="C21" s="235"/>
      <c r="D21" s="234"/>
      <c r="E21" s="235"/>
      <c r="F21" s="234"/>
      <c r="G21" s="235"/>
      <c r="H21" s="234"/>
      <c r="I21" s="235"/>
      <c r="J21" s="234"/>
      <c r="K21" s="41">
        <f t="shared" si="2"/>
        <v>0</v>
      </c>
      <c r="L21" s="234"/>
      <c r="M21" s="235"/>
    </row>
    <row r="22" ht="12.0" customHeight="1">
      <c r="A22" s="230" t="s">
        <v>122</v>
      </c>
      <c r="B22" s="3"/>
      <c r="C22" s="236">
        <f>SUM(C20:C21)</f>
        <v>0</v>
      </c>
      <c r="D22" s="234"/>
      <c r="E22" s="237">
        <f>SUM(E20:E21)</f>
        <v>0</v>
      </c>
      <c r="F22" s="234"/>
      <c r="G22" s="237">
        <f>SUM(G20:G21)</f>
        <v>0</v>
      </c>
      <c r="H22" s="234"/>
      <c r="I22" s="237">
        <f>SUM(I20:I21)</f>
        <v>0</v>
      </c>
      <c r="J22" s="234"/>
      <c r="K22" s="237">
        <f>SUM(K20:K21)</f>
        <v>0</v>
      </c>
      <c r="L22" s="234"/>
      <c r="M22" s="237">
        <f>SUM(M20:M21)</f>
        <v>0</v>
      </c>
    </row>
    <row r="23" ht="9.0" customHeight="1">
      <c r="A23" s="230"/>
      <c r="B23" s="3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</row>
    <row r="24" ht="12.0" customHeight="1">
      <c r="A24" s="230" t="s">
        <v>124</v>
      </c>
      <c r="B24" s="3"/>
      <c r="C24" s="237">
        <f>C17+C22</f>
        <v>7674</v>
      </c>
      <c r="D24" s="234"/>
      <c r="E24" s="237">
        <f>E17+E22</f>
        <v>0</v>
      </c>
      <c r="F24" s="234"/>
      <c r="G24" s="237">
        <f>G17+G22</f>
        <v>0</v>
      </c>
      <c r="H24" s="234"/>
      <c r="I24" s="237">
        <f>I17+I22</f>
        <v>0</v>
      </c>
      <c r="J24" s="234"/>
      <c r="K24" s="237">
        <f>K17+K22</f>
        <v>7674</v>
      </c>
      <c r="L24" s="234"/>
      <c r="M24" s="237">
        <f>M17+M22</f>
        <v>0</v>
      </c>
    </row>
    <row r="25" ht="12.0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238">
        <f>IF(K24='R&amp;P Accounts'!B28,0,"cross ref error")</f>
        <v>0</v>
      </c>
      <c r="L25" s="3"/>
      <c r="M25" s="3"/>
    </row>
    <row r="26" ht="12.0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ht="12.0" customHeight="1">
      <c r="A27" s="56" t="s">
        <v>125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ht="16.5" customHeight="1">
      <c r="A28" s="59" t="s">
        <v>33</v>
      </c>
      <c r="B28" s="3"/>
      <c r="C28" s="239">
        <v>8009.0</v>
      </c>
      <c r="D28" s="234"/>
      <c r="E28" s="197"/>
      <c r="F28" s="234"/>
      <c r="G28" s="197"/>
      <c r="H28" s="234"/>
      <c r="I28" s="197"/>
      <c r="J28" s="234"/>
      <c r="K28" s="41">
        <f t="shared" ref="K28:K38" si="3">SUM(C28:I28)</f>
        <v>8009</v>
      </c>
      <c r="L28" s="234"/>
      <c r="M28" s="197"/>
    </row>
    <row r="29" ht="16.5" customHeight="1">
      <c r="A29" s="59" t="s">
        <v>34</v>
      </c>
      <c r="B29" s="3"/>
      <c r="C29" s="197"/>
      <c r="D29" s="234"/>
      <c r="E29" s="197"/>
      <c r="F29" s="234"/>
      <c r="G29" s="197"/>
      <c r="H29" s="234"/>
      <c r="I29" s="197"/>
      <c r="J29" s="234"/>
      <c r="K29" s="41">
        <f t="shared" si="3"/>
        <v>0</v>
      </c>
      <c r="L29" s="234"/>
      <c r="M29" s="197"/>
    </row>
    <row r="30" ht="16.5" customHeight="1">
      <c r="A30" s="59" t="s">
        <v>35</v>
      </c>
      <c r="B30" s="3"/>
      <c r="C30" s="197"/>
      <c r="D30" s="234"/>
      <c r="E30" s="197"/>
      <c r="F30" s="234"/>
      <c r="G30" s="197"/>
      <c r="H30" s="234"/>
      <c r="I30" s="197"/>
      <c r="J30" s="234"/>
      <c r="K30" s="41">
        <f t="shared" si="3"/>
        <v>0</v>
      </c>
      <c r="L30" s="234"/>
      <c r="M30" s="197"/>
    </row>
    <row r="31" ht="16.5" customHeight="1">
      <c r="A31" s="59" t="s">
        <v>36</v>
      </c>
      <c r="B31" s="3"/>
      <c r="C31" s="197"/>
      <c r="D31" s="234"/>
      <c r="E31" s="197"/>
      <c r="F31" s="234"/>
      <c r="G31" s="197"/>
      <c r="H31" s="234"/>
      <c r="I31" s="197"/>
      <c r="J31" s="234"/>
      <c r="K31" s="41">
        <f t="shared" si="3"/>
        <v>0</v>
      </c>
      <c r="L31" s="234"/>
      <c r="M31" s="197"/>
    </row>
    <row r="32" ht="16.5" customHeight="1">
      <c r="A32" s="59" t="s">
        <v>37</v>
      </c>
      <c r="B32" s="3"/>
      <c r="C32" s="197"/>
      <c r="D32" s="234"/>
      <c r="E32" s="197"/>
      <c r="F32" s="234"/>
      <c r="G32" s="197"/>
      <c r="H32" s="234"/>
      <c r="I32" s="197"/>
      <c r="J32" s="234"/>
      <c r="K32" s="41">
        <f t="shared" si="3"/>
        <v>0</v>
      </c>
      <c r="L32" s="234"/>
      <c r="M32" s="197"/>
    </row>
    <row r="33" ht="16.5" customHeight="1">
      <c r="A33" s="59" t="s">
        <v>38</v>
      </c>
      <c r="B33" s="3"/>
      <c r="C33" s="197"/>
      <c r="D33" s="234"/>
      <c r="E33" s="197"/>
      <c r="F33" s="234"/>
      <c r="G33" s="197"/>
      <c r="H33" s="234"/>
      <c r="I33" s="197"/>
      <c r="J33" s="234"/>
      <c r="K33" s="41">
        <f t="shared" si="3"/>
        <v>0</v>
      </c>
      <c r="L33" s="234"/>
      <c r="M33" s="197"/>
    </row>
    <row r="34" ht="16.5" customHeight="1">
      <c r="A34" s="60" t="s">
        <v>39</v>
      </c>
      <c r="B34" s="3"/>
      <c r="C34" s="197"/>
      <c r="D34" s="234"/>
      <c r="E34" s="197"/>
      <c r="F34" s="234"/>
      <c r="G34" s="197"/>
      <c r="H34" s="234"/>
      <c r="I34" s="197"/>
      <c r="J34" s="234"/>
      <c r="K34" s="41">
        <f t="shared" si="3"/>
        <v>0</v>
      </c>
      <c r="L34" s="234"/>
      <c r="M34" s="197"/>
    </row>
    <row r="35" ht="17.25" customHeight="1">
      <c r="A35" s="60" t="s">
        <v>40</v>
      </c>
      <c r="B35" s="3"/>
      <c r="C35" s="197"/>
      <c r="D35" s="234"/>
      <c r="E35" s="197"/>
      <c r="F35" s="234"/>
      <c r="G35" s="197"/>
      <c r="H35" s="234"/>
      <c r="I35" s="197"/>
      <c r="J35" s="234"/>
      <c r="K35" s="41">
        <f t="shared" si="3"/>
        <v>0</v>
      </c>
      <c r="L35" s="234"/>
      <c r="M35" s="197"/>
    </row>
    <row r="36" ht="17.25" customHeight="1">
      <c r="A36" s="60" t="s">
        <v>41</v>
      </c>
      <c r="B36" s="3"/>
      <c r="C36" s="197"/>
      <c r="D36" s="234"/>
      <c r="E36" s="197"/>
      <c r="F36" s="234"/>
      <c r="G36" s="197"/>
      <c r="H36" s="234"/>
      <c r="I36" s="197"/>
      <c r="J36" s="234"/>
      <c r="K36" s="41">
        <f t="shared" si="3"/>
        <v>0</v>
      </c>
      <c r="L36" s="234"/>
      <c r="M36" s="197"/>
    </row>
    <row r="37" ht="12.0" customHeight="1">
      <c r="A37" s="59"/>
      <c r="B37" s="3"/>
      <c r="C37" s="197"/>
      <c r="D37" s="234"/>
      <c r="E37" s="197"/>
      <c r="F37" s="234"/>
      <c r="G37" s="197"/>
      <c r="H37" s="234"/>
      <c r="I37" s="197"/>
      <c r="J37" s="234"/>
      <c r="K37" s="41">
        <f t="shared" si="3"/>
        <v>0</v>
      </c>
      <c r="L37" s="234"/>
      <c r="M37" s="197"/>
    </row>
    <row r="38" ht="12.0" customHeight="1">
      <c r="A38" s="240"/>
      <c r="B38" s="3"/>
      <c r="C38" s="197"/>
      <c r="D38" s="234"/>
      <c r="E38" s="197"/>
      <c r="F38" s="234"/>
      <c r="G38" s="197"/>
      <c r="H38" s="234"/>
      <c r="I38" s="197"/>
      <c r="J38" s="234"/>
      <c r="K38" s="41">
        <f t="shared" si="3"/>
        <v>0</v>
      </c>
      <c r="L38" s="234"/>
      <c r="M38" s="197"/>
    </row>
    <row r="39" ht="16.5" customHeight="1">
      <c r="A39" s="62" t="s">
        <v>122</v>
      </c>
      <c r="B39" s="3"/>
      <c r="C39" s="236">
        <f>SUM(C28:C38)</f>
        <v>8009</v>
      </c>
      <c r="D39" s="234"/>
      <c r="E39" s="237">
        <f>SUM(E28:E38)</f>
        <v>0</v>
      </c>
      <c r="F39" s="234"/>
      <c r="G39" s="237">
        <f>SUM(G28:G38)</f>
        <v>0</v>
      </c>
      <c r="H39" s="234"/>
      <c r="I39" s="237">
        <f>SUM(I28:I38)</f>
        <v>0</v>
      </c>
      <c r="J39" s="234"/>
      <c r="K39" s="237">
        <f>SUM(K28:K38)</f>
        <v>8009</v>
      </c>
      <c r="L39" s="234"/>
      <c r="M39" s="237">
        <f>SUM(M28:M38)</f>
        <v>0</v>
      </c>
    </row>
    <row r="40" ht="12.0" customHeight="1">
      <c r="A40" s="3"/>
      <c r="B40" s="3"/>
      <c r="C40" s="23"/>
      <c r="D40" s="3"/>
      <c r="E40" s="3"/>
      <c r="F40" s="3"/>
      <c r="G40" s="3"/>
      <c r="H40" s="3"/>
      <c r="I40" s="3"/>
      <c r="J40" s="3"/>
      <c r="K40" s="238">
        <f>IF(K39='R&amp;P Accounts'!B42,0,"cross ref error")</f>
        <v>0</v>
      </c>
      <c r="L40" s="3"/>
      <c r="M40" s="3"/>
    </row>
    <row r="41" ht="30.0" customHeight="1">
      <c r="A41" s="51" t="s">
        <v>126</v>
      </c>
      <c r="B41" s="3"/>
      <c r="C41" s="2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7.25" customHeight="1">
      <c r="A42" s="59" t="s">
        <v>45</v>
      </c>
      <c r="B42" s="3"/>
      <c r="C42" s="197"/>
      <c r="D42" s="234"/>
      <c r="E42" s="197"/>
      <c r="F42" s="234"/>
      <c r="G42" s="197"/>
      <c r="H42" s="234"/>
      <c r="I42" s="197"/>
      <c r="J42" s="234"/>
      <c r="K42" s="41">
        <f t="shared" ref="K42:K43" si="4">SUM(C42:I42)</f>
        <v>0</v>
      </c>
      <c r="L42" s="234"/>
      <c r="M42" s="197"/>
    </row>
    <row r="43" ht="16.5" customHeight="1">
      <c r="A43" s="59" t="s">
        <v>46</v>
      </c>
      <c r="B43" s="3"/>
      <c r="C43" s="197"/>
      <c r="D43" s="234"/>
      <c r="E43" s="197"/>
      <c r="F43" s="234"/>
      <c r="G43" s="197"/>
      <c r="H43" s="234"/>
      <c r="I43" s="197"/>
      <c r="J43" s="234"/>
      <c r="K43" s="41">
        <f t="shared" si="4"/>
        <v>0</v>
      </c>
      <c r="L43" s="234"/>
      <c r="M43" s="197"/>
    </row>
    <row r="44" ht="16.5" customHeight="1">
      <c r="A44" s="62" t="s">
        <v>127</v>
      </c>
      <c r="B44" s="3"/>
      <c r="C44" s="236">
        <f>C42+C43</f>
        <v>0</v>
      </c>
      <c r="D44" s="234"/>
      <c r="E44" s="237">
        <f>E42+E43</f>
        <v>0</v>
      </c>
      <c r="F44" s="234"/>
      <c r="G44" s="237">
        <f>G42+G43</f>
        <v>0</v>
      </c>
      <c r="H44" s="234"/>
      <c r="I44" s="237">
        <f>I42+I43</f>
        <v>0</v>
      </c>
      <c r="J44" s="234"/>
      <c r="K44" s="237">
        <f>K42+K43</f>
        <v>0</v>
      </c>
      <c r="L44" s="234"/>
      <c r="M44" s="237">
        <f>M42+M43</f>
        <v>0</v>
      </c>
    </row>
    <row r="45" ht="17.25" customHeight="1">
      <c r="A45" s="3"/>
      <c r="B45" s="3"/>
      <c r="C45" s="241"/>
      <c r="D45" s="242"/>
      <c r="E45" s="242"/>
      <c r="F45" s="242"/>
      <c r="G45" s="242"/>
      <c r="H45" s="242"/>
      <c r="I45" s="242"/>
      <c r="J45" s="242"/>
      <c r="K45" s="238">
        <f>IF(K44='R&amp;P Accounts'!B47,0,"cross ref error")</f>
        <v>0</v>
      </c>
      <c r="L45" s="242"/>
      <c r="M45" s="242"/>
    </row>
    <row r="46" ht="16.5" customHeight="1">
      <c r="A46" s="243" t="s">
        <v>48</v>
      </c>
      <c r="B46" s="3"/>
      <c r="C46" s="237">
        <f>+C44+C39</f>
        <v>8009</v>
      </c>
      <c r="D46" s="234"/>
      <c r="E46" s="237">
        <f>+E44+E39</f>
        <v>0</v>
      </c>
      <c r="F46" s="234"/>
      <c r="G46" s="237">
        <f>+G44+G39</f>
        <v>0</v>
      </c>
      <c r="H46" s="234"/>
      <c r="I46" s="237">
        <f>+I44+I39</f>
        <v>0</v>
      </c>
      <c r="J46" s="234"/>
      <c r="K46" s="237">
        <f>+K44+K39</f>
        <v>8009</v>
      </c>
      <c r="L46" s="234"/>
      <c r="M46" s="237">
        <f>+M44+M39</f>
        <v>0</v>
      </c>
      <c r="N46" s="77"/>
    </row>
    <row r="47" ht="17.25" customHeight="1">
      <c r="A47" s="3"/>
      <c r="B47" s="3"/>
      <c r="C47" s="241"/>
      <c r="D47" s="242"/>
      <c r="E47" s="242"/>
      <c r="F47" s="242"/>
      <c r="G47" s="242"/>
      <c r="H47" s="242"/>
      <c r="I47" s="242"/>
      <c r="J47" s="242"/>
      <c r="K47" s="238">
        <f>IF(K46='R&amp;P Accounts'!B49,0,"cross ref error")</f>
        <v>0</v>
      </c>
      <c r="L47" s="242"/>
      <c r="M47" s="242"/>
    </row>
    <row r="48" ht="18.75" customHeight="1">
      <c r="A48" s="72" t="s">
        <v>49</v>
      </c>
      <c r="B48" s="3"/>
      <c r="C48" s="80">
        <f>+C24-C46</f>
        <v>-335</v>
      </c>
      <c r="D48" s="78"/>
      <c r="E48" s="80">
        <f>+E24-E46</f>
        <v>0</v>
      </c>
      <c r="F48" s="78"/>
      <c r="G48" s="80">
        <f>+G24-G46</f>
        <v>0</v>
      </c>
      <c r="H48" s="78"/>
      <c r="I48" s="80">
        <f>+I24-I46</f>
        <v>0</v>
      </c>
      <c r="J48" s="78"/>
      <c r="K48" s="80">
        <f>+K24-K46</f>
        <v>-335</v>
      </c>
      <c r="L48" s="78"/>
      <c r="M48" s="80">
        <f>+M24-M46</f>
        <v>0</v>
      </c>
    </row>
    <row r="49" ht="14.25" customHeight="1">
      <c r="A49" s="72"/>
      <c r="B49" s="3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</row>
    <row r="50" ht="18.75" customHeight="1">
      <c r="A50" s="79" t="s">
        <v>128</v>
      </c>
      <c r="B50" s="3"/>
      <c r="C50" s="80"/>
      <c r="D50" s="78"/>
      <c r="E50" s="80"/>
      <c r="F50" s="78"/>
      <c r="G50" s="80"/>
      <c r="H50" s="78"/>
      <c r="I50" s="80"/>
      <c r="J50" s="78"/>
      <c r="K50" s="80">
        <f>SUM(C50:I50)</f>
        <v>0</v>
      </c>
      <c r="L50" s="78"/>
      <c r="M50" s="80"/>
    </row>
    <row r="51" ht="14.25" customHeight="1">
      <c r="A51" s="79"/>
      <c r="B51" s="3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</row>
    <row r="52" ht="18.75" customHeight="1">
      <c r="A52" s="62" t="s">
        <v>51</v>
      </c>
      <c r="B52" s="3"/>
      <c r="C52" s="80">
        <f>C48+C50</f>
        <v>-335</v>
      </c>
      <c r="D52" s="78"/>
      <c r="E52" s="80">
        <f>E48+E50</f>
        <v>0</v>
      </c>
      <c r="F52" s="78"/>
      <c r="G52" s="80">
        <f>G48+G50</f>
        <v>0</v>
      </c>
      <c r="H52" s="78"/>
      <c r="I52" s="80">
        <f>I48+I50</f>
        <v>0</v>
      </c>
      <c r="J52" s="78"/>
      <c r="K52" s="80">
        <f>K48+K50</f>
        <v>-335</v>
      </c>
      <c r="L52" s="78"/>
      <c r="M52" s="80">
        <f>M48+M50</f>
        <v>0</v>
      </c>
    </row>
    <row r="53" ht="12.0" customHeight="1">
      <c r="A53" s="3"/>
      <c r="B53" s="3"/>
      <c r="C53" s="23"/>
      <c r="D53" s="3"/>
      <c r="E53" s="3"/>
      <c r="F53" s="3"/>
      <c r="G53" s="3"/>
      <c r="H53" s="3"/>
      <c r="I53" s="3"/>
      <c r="J53" s="3"/>
      <c r="K53" s="238">
        <f>IF(K52='R&amp;P Accounts'!B55,0,"cross ref error")</f>
        <v>0</v>
      </c>
      <c r="L53" s="3"/>
      <c r="M53" s="3"/>
    </row>
    <row r="54" ht="12.0" customHeight="1"/>
    <row r="55" ht="12.0" customHeight="1">
      <c r="A55" s="244" t="s">
        <v>129</v>
      </c>
    </row>
    <row r="56" ht="12.0" customHeight="1">
      <c r="A56" s="191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70"/>
    </row>
    <row r="57" ht="12.0" customHeight="1">
      <c r="A57" s="19"/>
      <c r="M57" s="111"/>
    </row>
    <row r="58" ht="12.0" customHeight="1">
      <c r="A58" s="19"/>
      <c r="M58" s="111"/>
    </row>
    <row r="59" ht="12.0" customHeight="1">
      <c r="A59" s="19"/>
      <c r="M59" s="111"/>
    </row>
    <row r="60" ht="12.0" customHeight="1">
      <c r="A60" s="19"/>
      <c r="M60" s="111"/>
    </row>
    <row r="61" ht="12.0" customHeight="1">
      <c r="A61" s="19"/>
      <c r="M61" s="111"/>
    </row>
    <row r="62" ht="12.0" customHeight="1">
      <c r="A62" s="19"/>
      <c r="M62" s="111"/>
    </row>
    <row r="63" ht="12.0" customHeight="1">
      <c r="A63" s="19"/>
      <c r="M63" s="111"/>
    </row>
    <row r="64" ht="12.0" customHeight="1">
      <c r="A64" s="171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</row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6">
    <mergeCell ref="C1:K1"/>
    <mergeCell ref="M1:N1"/>
    <mergeCell ref="A2:L2"/>
    <mergeCell ref="H3:K3"/>
    <mergeCell ref="A5:E5"/>
    <mergeCell ref="A56:M64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 2007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75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4.75"/>
    <col customWidth="1" min="12" max="12" width="1.75"/>
    <col customWidth="1" min="13" max="13" width="14.75"/>
    <col customWidth="1" min="14" max="26" width="9.13"/>
  </cols>
  <sheetData>
    <row r="1" ht="27.75" customHeight="1">
      <c r="A1" s="3"/>
      <c r="B1" s="3"/>
      <c r="C1" s="85" t="str">
        <f>'R&amp;P Accounts'!B2</f>
        <v>20th Dundee Girls Brigade</v>
      </c>
      <c r="L1" s="3"/>
      <c r="M1" s="165" t="str">
        <f>'R&amp;P Accounts'!L2</f>
        <v>SC033587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88" t="s">
        <v>130</v>
      </c>
      <c r="B3" s="88"/>
      <c r="C3" s="87"/>
      <c r="D3" s="88"/>
      <c r="E3" s="88"/>
      <c r="F3" s="88"/>
      <c r="G3" s="88"/>
      <c r="H3" s="167"/>
      <c r="I3" s="90"/>
      <c r="J3" s="90"/>
      <c r="K3" s="91"/>
      <c r="L3" s="168"/>
      <c r="M3" s="93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ht="15.0" customHeight="1">
      <c r="A4" s="16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181" t="s">
        <v>131</v>
      </c>
      <c r="F5" s="71"/>
      <c r="G5" s="71"/>
      <c r="H5" s="71"/>
      <c r="I5" s="71"/>
      <c r="J5" s="103"/>
      <c r="K5" s="213"/>
      <c r="L5" s="21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54.0" customHeight="1">
      <c r="A6" s="139"/>
      <c r="B6" s="139"/>
      <c r="C6" s="215" t="s">
        <v>132</v>
      </c>
      <c r="D6" s="215"/>
      <c r="E6" s="215" t="s">
        <v>133</v>
      </c>
      <c r="F6" s="245"/>
      <c r="G6" s="215" t="s">
        <v>134</v>
      </c>
      <c r="H6" s="245"/>
      <c r="I6" s="215" t="s">
        <v>135</v>
      </c>
      <c r="J6" s="218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54.0" customHeight="1">
      <c r="A7" s="139"/>
      <c r="B7" s="139"/>
      <c r="C7" s="246" t="s">
        <v>136</v>
      </c>
      <c r="D7" s="216"/>
      <c r="E7" s="216"/>
      <c r="F7" s="217"/>
      <c r="G7" s="216"/>
      <c r="H7" s="217"/>
      <c r="I7" s="216"/>
      <c r="J7" s="218"/>
      <c r="K7" s="219" t="s">
        <v>137</v>
      </c>
      <c r="L7" s="213"/>
      <c r="M7" s="220" t="s">
        <v>138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221" t="s">
        <v>121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7.25" customHeight="1">
      <c r="A9" s="38" t="s">
        <v>18</v>
      </c>
      <c r="B9" s="3"/>
      <c r="C9" s="39">
        <v>91.0</v>
      </c>
      <c r="D9" s="40"/>
      <c r="E9" s="41"/>
      <c r="F9" s="195"/>
      <c r="G9" s="41"/>
      <c r="H9" s="40"/>
      <c r="I9" s="41"/>
      <c r="J9" s="195"/>
      <c r="K9" s="41">
        <f t="shared" ref="K9:K16" si="1">SUM(C9:I9)</f>
        <v>91</v>
      </c>
      <c r="L9" s="201"/>
      <c r="M9" s="41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38" t="s">
        <v>19</v>
      </c>
      <c r="B10" s="7"/>
      <c r="C10" s="196"/>
      <c r="D10" s="195"/>
      <c r="E10" s="196"/>
      <c r="F10" s="195"/>
      <c r="G10" s="196"/>
      <c r="H10" s="195"/>
      <c r="I10" s="196"/>
      <c r="J10" s="195"/>
      <c r="K10" s="41">
        <f t="shared" si="1"/>
        <v>0</v>
      </c>
      <c r="L10" s="195"/>
      <c r="M10" s="24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38" t="s">
        <v>20</v>
      </c>
      <c r="B11" s="139"/>
      <c r="C11" s="196"/>
      <c r="D11" s="195"/>
      <c r="E11" s="196"/>
      <c r="F11" s="195"/>
      <c r="G11" s="196"/>
      <c r="H11" s="195"/>
      <c r="I11" s="196"/>
      <c r="J11" s="195"/>
      <c r="K11" s="41">
        <f t="shared" si="1"/>
        <v>0</v>
      </c>
      <c r="L11" s="195"/>
      <c r="M11" s="24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38" t="s">
        <v>21</v>
      </c>
      <c r="B12" s="139"/>
      <c r="C12" s="196"/>
      <c r="D12" s="195"/>
      <c r="E12" s="196"/>
      <c r="F12" s="195"/>
      <c r="G12" s="196"/>
      <c r="H12" s="195"/>
      <c r="I12" s="196"/>
      <c r="J12" s="195"/>
      <c r="K12" s="41">
        <f t="shared" si="1"/>
        <v>0</v>
      </c>
      <c r="L12" s="195"/>
      <c r="M12" s="24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38" t="s">
        <v>22</v>
      </c>
      <c r="B13" s="139"/>
      <c r="C13" s="196"/>
      <c r="D13" s="195"/>
      <c r="E13" s="196"/>
      <c r="F13" s="195"/>
      <c r="G13" s="196"/>
      <c r="H13" s="195"/>
      <c r="I13" s="196"/>
      <c r="J13" s="195"/>
      <c r="K13" s="41">
        <f t="shared" si="1"/>
        <v>0</v>
      </c>
      <c r="L13" s="195"/>
      <c r="M13" s="24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9.25" customHeight="1">
      <c r="A14" s="38" t="s">
        <v>23</v>
      </c>
      <c r="B14" s="139"/>
      <c r="C14" s="196"/>
      <c r="D14" s="195"/>
      <c r="E14" s="196"/>
      <c r="F14" s="195"/>
      <c r="G14" s="196"/>
      <c r="H14" s="195"/>
      <c r="I14" s="196"/>
      <c r="J14" s="195"/>
      <c r="K14" s="41">
        <f t="shared" si="1"/>
        <v>0</v>
      </c>
      <c r="L14" s="195"/>
      <c r="M14" s="24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7.25" customHeight="1">
      <c r="A15" s="38" t="s">
        <v>24</v>
      </c>
      <c r="B15" s="3"/>
      <c r="C15" s="197"/>
      <c r="D15" s="234"/>
      <c r="E15" s="197"/>
      <c r="F15" s="234"/>
      <c r="G15" s="197"/>
      <c r="H15" s="234"/>
      <c r="I15" s="197"/>
      <c r="J15" s="234"/>
      <c r="K15" s="41">
        <f t="shared" si="1"/>
        <v>0</v>
      </c>
      <c r="L15" s="54"/>
      <c r="M15" s="248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7.25" customHeight="1">
      <c r="A16" s="38" t="s">
        <v>25</v>
      </c>
      <c r="B16" s="3"/>
      <c r="C16" s="249"/>
      <c r="D16" s="234"/>
      <c r="E16" s="249"/>
      <c r="F16" s="234"/>
      <c r="G16" s="249"/>
      <c r="H16" s="234"/>
      <c r="I16" s="249"/>
      <c r="J16" s="234"/>
      <c r="K16" s="41">
        <f t="shared" si="1"/>
        <v>0</v>
      </c>
      <c r="L16" s="54"/>
      <c r="M16" s="250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230" t="s">
        <v>122</v>
      </c>
      <c r="B17" s="79"/>
      <c r="C17" s="237">
        <f>SUM(C9:C16)</f>
        <v>91</v>
      </c>
      <c r="D17" s="234"/>
      <c r="E17" s="237">
        <f>SUM(E9:E16)</f>
        <v>0</v>
      </c>
      <c r="F17" s="234"/>
      <c r="G17" s="237">
        <f>SUM(G9:G16)</f>
        <v>0</v>
      </c>
      <c r="H17" s="234"/>
      <c r="I17" s="237">
        <f>SUM(I9:I16)</f>
        <v>0</v>
      </c>
      <c r="J17" s="234"/>
      <c r="K17" s="237">
        <f>SUM(K9:K16)</f>
        <v>91</v>
      </c>
      <c r="L17" s="234"/>
      <c r="M17" s="237">
        <f>SUM(M9:M16)</f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51">
        <f>IF(K17='R&amp;P Accounts'!D21,0,"cross ref error")</f>
        <v>0</v>
      </c>
      <c r="L18" s="23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9.25" customHeight="1">
      <c r="A19" s="51" t="s">
        <v>123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6.5" customHeight="1">
      <c r="A20" s="38" t="s">
        <v>28</v>
      </c>
      <c r="B20" s="3"/>
      <c r="C20" s="197"/>
      <c r="D20" s="234"/>
      <c r="E20" s="197"/>
      <c r="F20" s="234"/>
      <c r="G20" s="197"/>
      <c r="H20" s="234"/>
      <c r="I20" s="197"/>
      <c r="J20" s="234"/>
      <c r="K20" s="41">
        <f t="shared" ref="K20:K21" si="2">SUM(C20:I20)</f>
        <v>0</v>
      </c>
      <c r="L20" s="234"/>
      <c r="M20" s="197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38" t="s">
        <v>29</v>
      </c>
      <c r="B21" s="3"/>
      <c r="C21" s="235"/>
      <c r="D21" s="234"/>
      <c r="E21" s="235"/>
      <c r="F21" s="234"/>
      <c r="G21" s="235"/>
      <c r="H21" s="234"/>
      <c r="I21" s="235"/>
      <c r="J21" s="234"/>
      <c r="K21" s="41">
        <f t="shared" si="2"/>
        <v>0</v>
      </c>
      <c r="L21" s="234"/>
      <c r="M21" s="23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230" t="s">
        <v>122</v>
      </c>
      <c r="B22" s="3"/>
      <c r="C22" s="236">
        <f>SUM(C20:C21)</f>
        <v>0</v>
      </c>
      <c r="D22" s="234"/>
      <c r="E22" s="237">
        <f>SUM(E20:E21)</f>
        <v>0</v>
      </c>
      <c r="F22" s="234"/>
      <c r="G22" s="237">
        <f>SUM(G20:G21)</f>
        <v>0</v>
      </c>
      <c r="H22" s="234"/>
      <c r="I22" s="237">
        <f>SUM(I20:I21)</f>
        <v>0</v>
      </c>
      <c r="J22" s="234"/>
      <c r="K22" s="237">
        <f>SUM(K20:K21)</f>
        <v>0</v>
      </c>
      <c r="L22" s="234"/>
      <c r="M22" s="237">
        <f>SUM(M20:M21)</f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5.25" customHeight="1">
      <c r="A23" s="230"/>
      <c r="B23" s="3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230" t="s">
        <v>124</v>
      </c>
      <c r="B24" s="3"/>
      <c r="C24" s="237">
        <f>C17+C22</f>
        <v>91</v>
      </c>
      <c r="D24" s="234"/>
      <c r="E24" s="237">
        <f>E17+E22</f>
        <v>0</v>
      </c>
      <c r="F24" s="234"/>
      <c r="G24" s="237">
        <f>G17+G22</f>
        <v>0</v>
      </c>
      <c r="H24" s="234"/>
      <c r="I24" s="237">
        <f>I17+I22</f>
        <v>0</v>
      </c>
      <c r="J24" s="234"/>
      <c r="K24" s="237">
        <f>K17+K22</f>
        <v>91</v>
      </c>
      <c r="L24" s="234"/>
      <c r="M24" s="237">
        <f>M17+M22</f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238">
        <f>IF(K24='R&amp;P Accounts'!D28,0,"cross ref error")</f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56" t="s">
        <v>125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7.25" customHeight="1">
      <c r="A28" s="59" t="s">
        <v>33</v>
      </c>
      <c r="B28" s="3"/>
      <c r="C28" s="239">
        <v>200.0</v>
      </c>
      <c r="D28" s="234"/>
      <c r="E28" s="197"/>
      <c r="F28" s="234"/>
      <c r="G28" s="197"/>
      <c r="H28" s="234"/>
      <c r="I28" s="197"/>
      <c r="J28" s="234"/>
      <c r="K28" s="41">
        <f t="shared" ref="K28:K38" si="3">SUM(C28:I28)</f>
        <v>200</v>
      </c>
      <c r="L28" s="234"/>
      <c r="M28" s="197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59" t="s">
        <v>34</v>
      </c>
      <c r="B29" s="3"/>
      <c r="C29" s="197"/>
      <c r="D29" s="234"/>
      <c r="E29" s="197"/>
      <c r="F29" s="234"/>
      <c r="G29" s="197"/>
      <c r="H29" s="234"/>
      <c r="I29" s="197"/>
      <c r="J29" s="234"/>
      <c r="K29" s="41">
        <f t="shared" si="3"/>
        <v>0</v>
      </c>
      <c r="L29" s="234"/>
      <c r="M29" s="197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59" t="s">
        <v>35</v>
      </c>
      <c r="B30" s="3"/>
      <c r="C30" s="197"/>
      <c r="D30" s="234"/>
      <c r="E30" s="197"/>
      <c r="F30" s="234"/>
      <c r="G30" s="197"/>
      <c r="H30" s="234"/>
      <c r="I30" s="197"/>
      <c r="J30" s="234"/>
      <c r="K30" s="41">
        <f t="shared" si="3"/>
        <v>0</v>
      </c>
      <c r="L30" s="234"/>
      <c r="M30" s="197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7.25" customHeight="1">
      <c r="A31" s="59" t="s">
        <v>36</v>
      </c>
      <c r="B31" s="3"/>
      <c r="C31" s="197"/>
      <c r="D31" s="234"/>
      <c r="E31" s="197"/>
      <c r="F31" s="234"/>
      <c r="G31" s="197"/>
      <c r="H31" s="234"/>
      <c r="I31" s="197"/>
      <c r="J31" s="234"/>
      <c r="K31" s="41">
        <f t="shared" si="3"/>
        <v>0</v>
      </c>
      <c r="L31" s="234"/>
      <c r="M31" s="197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7.25" customHeight="1">
      <c r="A32" s="59" t="s">
        <v>37</v>
      </c>
      <c r="B32" s="3"/>
      <c r="C32" s="197"/>
      <c r="D32" s="234"/>
      <c r="E32" s="197"/>
      <c r="F32" s="234"/>
      <c r="G32" s="197"/>
      <c r="H32" s="234"/>
      <c r="I32" s="197"/>
      <c r="J32" s="234"/>
      <c r="K32" s="41">
        <f t="shared" si="3"/>
        <v>0</v>
      </c>
      <c r="L32" s="234"/>
      <c r="M32" s="197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7.25" customHeight="1">
      <c r="A33" s="59" t="s">
        <v>38</v>
      </c>
      <c r="B33" s="3"/>
      <c r="C33" s="197"/>
      <c r="D33" s="234"/>
      <c r="E33" s="197"/>
      <c r="F33" s="234"/>
      <c r="G33" s="197"/>
      <c r="H33" s="234"/>
      <c r="I33" s="197"/>
      <c r="J33" s="234"/>
      <c r="K33" s="41">
        <f t="shared" si="3"/>
        <v>0</v>
      </c>
      <c r="L33" s="234"/>
      <c r="M33" s="197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7.25" customHeight="1">
      <c r="A34" s="60" t="s">
        <v>39</v>
      </c>
      <c r="B34" s="3"/>
      <c r="C34" s="197"/>
      <c r="D34" s="234"/>
      <c r="E34" s="197"/>
      <c r="F34" s="234"/>
      <c r="G34" s="197"/>
      <c r="H34" s="234"/>
      <c r="I34" s="197"/>
      <c r="J34" s="234"/>
      <c r="K34" s="41">
        <f t="shared" si="3"/>
        <v>0</v>
      </c>
      <c r="L34" s="234"/>
      <c r="M34" s="197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7.25" customHeight="1">
      <c r="A35" s="60" t="s">
        <v>40</v>
      </c>
      <c r="B35" s="3"/>
      <c r="C35" s="197"/>
      <c r="D35" s="234"/>
      <c r="E35" s="197"/>
      <c r="F35" s="234"/>
      <c r="G35" s="197"/>
      <c r="H35" s="234"/>
      <c r="I35" s="197"/>
      <c r="J35" s="234"/>
      <c r="K35" s="41">
        <f t="shared" si="3"/>
        <v>0</v>
      </c>
      <c r="L35" s="234"/>
      <c r="M35" s="197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7.25" customHeight="1">
      <c r="A36" s="60" t="s">
        <v>41</v>
      </c>
      <c r="B36" s="3"/>
      <c r="C36" s="197"/>
      <c r="D36" s="234"/>
      <c r="E36" s="197"/>
      <c r="F36" s="234"/>
      <c r="G36" s="197"/>
      <c r="H36" s="234"/>
      <c r="I36" s="197"/>
      <c r="J36" s="234"/>
      <c r="K36" s="41">
        <f t="shared" si="3"/>
        <v>0</v>
      </c>
      <c r="L36" s="234"/>
      <c r="M36" s="197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7.25" customHeight="1">
      <c r="A37" s="59"/>
      <c r="B37" s="3"/>
      <c r="C37" s="197"/>
      <c r="D37" s="234"/>
      <c r="E37" s="197"/>
      <c r="F37" s="234"/>
      <c r="G37" s="197"/>
      <c r="H37" s="234"/>
      <c r="I37" s="197"/>
      <c r="J37" s="234"/>
      <c r="K37" s="41">
        <f t="shared" si="3"/>
        <v>0</v>
      </c>
      <c r="L37" s="234"/>
      <c r="M37" s="197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7.25" customHeight="1">
      <c r="A38" s="240"/>
      <c r="B38" s="3"/>
      <c r="C38" s="197"/>
      <c r="D38" s="234"/>
      <c r="E38" s="197"/>
      <c r="F38" s="234"/>
      <c r="G38" s="197"/>
      <c r="H38" s="234"/>
      <c r="I38" s="197"/>
      <c r="J38" s="234"/>
      <c r="K38" s="41">
        <f t="shared" si="3"/>
        <v>0</v>
      </c>
      <c r="L38" s="234"/>
      <c r="M38" s="197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7.25" customHeight="1">
      <c r="A39" s="62" t="s">
        <v>122</v>
      </c>
      <c r="B39" s="3"/>
      <c r="C39" s="236">
        <f>SUM(C28:C38)</f>
        <v>200</v>
      </c>
      <c r="D39" s="234"/>
      <c r="E39" s="237">
        <f>SUM(E28:E38)</f>
        <v>0</v>
      </c>
      <c r="F39" s="234"/>
      <c r="G39" s="237">
        <f>SUM(G28:G38)</f>
        <v>0</v>
      </c>
      <c r="H39" s="234"/>
      <c r="I39" s="237">
        <f>SUM(I28:I38)</f>
        <v>0</v>
      </c>
      <c r="J39" s="234"/>
      <c r="K39" s="237">
        <f>SUM(K28:K38)</f>
        <v>200</v>
      </c>
      <c r="L39" s="234"/>
      <c r="M39" s="237">
        <f>SUM(M28:M38)</f>
        <v>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0" customHeight="1">
      <c r="A40" s="3"/>
      <c r="B40" s="3"/>
      <c r="C40" s="23"/>
      <c r="D40" s="3"/>
      <c r="E40" s="3"/>
      <c r="F40" s="3"/>
      <c r="G40" s="3"/>
      <c r="H40" s="3"/>
      <c r="I40" s="3"/>
      <c r="J40" s="3"/>
      <c r="K40" s="238">
        <f>IF(K39='R&amp;P Accounts'!D42,0,"cross ref error")</f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0" customHeight="1">
      <c r="A41" s="51" t="s">
        <v>126</v>
      </c>
      <c r="B41" s="3"/>
      <c r="C41" s="2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7.25" customHeight="1">
      <c r="A42" s="59" t="s">
        <v>45</v>
      </c>
      <c r="B42" s="3"/>
      <c r="C42" s="197"/>
      <c r="D42" s="234"/>
      <c r="E42" s="197"/>
      <c r="F42" s="234"/>
      <c r="G42" s="197"/>
      <c r="H42" s="234"/>
      <c r="I42" s="197"/>
      <c r="J42" s="234"/>
      <c r="K42" s="41">
        <f t="shared" ref="K42:K43" si="4">SUM(C42:I42)</f>
        <v>0</v>
      </c>
      <c r="L42" s="234"/>
      <c r="M42" s="197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59" t="s">
        <v>46</v>
      </c>
      <c r="B43" s="3"/>
      <c r="C43" s="197"/>
      <c r="D43" s="234"/>
      <c r="E43" s="197"/>
      <c r="F43" s="234"/>
      <c r="G43" s="197"/>
      <c r="H43" s="234"/>
      <c r="I43" s="197"/>
      <c r="J43" s="234"/>
      <c r="K43" s="41">
        <f t="shared" si="4"/>
        <v>0</v>
      </c>
      <c r="L43" s="234"/>
      <c r="M43" s="197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7.25" customHeight="1">
      <c r="A44" s="62" t="s">
        <v>127</v>
      </c>
      <c r="B44" s="3"/>
      <c r="C44" s="236">
        <f>C42+C43</f>
        <v>0</v>
      </c>
      <c r="D44" s="234"/>
      <c r="E44" s="237">
        <f>E42+E43</f>
        <v>0</v>
      </c>
      <c r="F44" s="234"/>
      <c r="G44" s="237">
        <f>G42+G43</f>
        <v>0</v>
      </c>
      <c r="H44" s="234"/>
      <c r="I44" s="237">
        <f>I42+I43</f>
        <v>0</v>
      </c>
      <c r="J44" s="234"/>
      <c r="K44" s="237">
        <f>K42+K43</f>
        <v>0</v>
      </c>
      <c r="L44" s="234"/>
      <c r="M44" s="237">
        <f>M42+M43</f>
        <v>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0" customHeight="1">
      <c r="A45" s="3"/>
      <c r="B45" s="3"/>
      <c r="C45" s="23"/>
      <c r="D45" s="3"/>
      <c r="E45" s="3"/>
      <c r="F45" s="3"/>
      <c r="G45" s="3"/>
      <c r="H45" s="3"/>
      <c r="I45" s="3"/>
      <c r="J45" s="3"/>
      <c r="K45" s="238">
        <f>IF(K44='R&amp;P Accounts'!D47,0,"cross ref error")</f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7.25" customHeight="1">
      <c r="A46" s="243" t="s">
        <v>48</v>
      </c>
      <c r="B46" s="3"/>
      <c r="C46" s="237">
        <f>+C44+C39</f>
        <v>200</v>
      </c>
      <c r="D46" s="234"/>
      <c r="E46" s="237">
        <f>+E44+E39</f>
        <v>0</v>
      </c>
      <c r="F46" s="234"/>
      <c r="G46" s="237">
        <f>+G44+G39</f>
        <v>0</v>
      </c>
      <c r="H46" s="234"/>
      <c r="I46" s="237">
        <f>+I44+I39</f>
        <v>0</v>
      </c>
      <c r="J46" s="234"/>
      <c r="K46" s="237">
        <f>+K44+K39</f>
        <v>200</v>
      </c>
      <c r="L46" s="234"/>
      <c r="M46" s="237">
        <f>+M44+M39</f>
        <v>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0" customHeight="1">
      <c r="A47" s="3"/>
      <c r="B47" s="3"/>
      <c r="C47" s="23"/>
      <c r="D47" s="3"/>
      <c r="E47" s="3"/>
      <c r="F47" s="3"/>
      <c r="G47" s="3"/>
      <c r="H47" s="3"/>
      <c r="I47" s="3"/>
      <c r="J47" s="3"/>
      <c r="K47" s="238">
        <f>IF(K46='R&amp;P Accounts'!D49,0,"cross ref error")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7.25" customHeight="1">
      <c r="A48" s="72" t="s">
        <v>49</v>
      </c>
      <c r="B48" s="3"/>
      <c r="C48" s="80">
        <f>+C24-C46</f>
        <v>-109</v>
      </c>
      <c r="D48" s="78"/>
      <c r="E48" s="80">
        <f>+E24-E46</f>
        <v>0</v>
      </c>
      <c r="F48" s="78"/>
      <c r="G48" s="80">
        <f>+G24-G46</f>
        <v>0</v>
      </c>
      <c r="H48" s="78"/>
      <c r="I48" s="80">
        <f>+I24-I46</f>
        <v>0</v>
      </c>
      <c r="J48" s="78"/>
      <c r="K48" s="80">
        <f>+K24-K46</f>
        <v>-109</v>
      </c>
      <c r="L48" s="78"/>
      <c r="M48" s="80">
        <f>+M24-M46</f>
        <v>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72"/>
      <c r="B49" s="3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7.25" customHeight="1">
      <c r="A50" s="79" t="s">
        <v>128</v>
      </c>
      <c r="B50" s="242"/>
      <c r="C50" s="80"/>
      <c r="D50" s="78"/>
      <c r="E50" s="80"/>
      <c r="F50" s="78"/>
      <c r="G50" s="80"/>
      <c r="H50" s="78"/>
      <c r="I50" s="80"/>
      <c r="J50" s="78"/>
      <c r="K50" s="80">
        <f>SUM(C50:I50)</f>
        <v>0</v>
      </c>
      <c r="L50" s="78"/>
      <c r="M50" s="80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</row>
    <row r="51" ht="14.25" customHeight="1">
      <c r="A51" s="82"/>
      <c r="B51" s="3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7.25" customHeight="1">
      <c r="A52" s="62" t="s">
        <v>51</v>
      </c>
      <c r="B52" s="3"/>
      <c r="C52" s="80">
        <f>C48+C50</f>
        <v>-109</v>
      </c>
      <c r="D52" s="78"/>
      <c r="E52" s="80">
        <f>E48+E50</f>
        <v>0</v>
      </c>
      <c r="F52" s="78"/>
      <c r="G52" s="80">
        <f>G48+G50</f>
        <v>0</v>
      </c>
      <c r="H52" s="78"/>
      <c r="I52" s="80">
        <f>I48+I50</f>
        <v>0</v>
      </c>
      <c r="J52" s="78"/>
      <c r="K52" s="80">
        <f>K48+K50</f>
        <v>-109</v>
      </c>
      <c r="L52" s="78"/>
      <c r="M52" s="80">
        <f>M48+M50</f>
        <v>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3"/>
      <c r="B53" s="3"/>
      <c r="C53" s="23"/>
      <c r="D53" s="3"/>
      <c r="E53" s="3"/>
      <c r="F53" s="3"/>
      <c r="G53" s="3"/>
      <c r="H53" s="3"/>
      <c r="I53" s="3"/>
      <c r="J53" s="3"/>
      <c r="K53" s="238">
        <f>IF(K52='R&amp;P Accounts'!D55,0,"cross ref error")</f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3"/>
      <c r="C54" s="2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244" t="s">
        <v>129</v>
      </c>
      <c r="B55" s="3"/>
      <c r="C55" s="2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191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70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19"/>
      <c r="M57" s="11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19"/>
      <c r="M58" s="11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19"/>
      <c r="M59" s="11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19"/>
      <c r="M60" s="11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19"/>
      <c r="M61" s="11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19"/>
      <c r="M62" s="11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19"/>
      <c r="M63" s="11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171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3"/>
      <c r="C65" s="2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3"/>
      <c r="C66" s="2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3"/>
      <c r="C67" s="2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3"/>
      <c r="C68" s="2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3"/>
      <c r="C69" s="2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3"/>
      <c r="C70" s="2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3"/>
      <c r="C71" s="2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3"/>
      <c r="C72" s="2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3"/>
      <c r="C73" s="2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3"/>
      <c r="C74" s="2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3"/>
      <c r="C75" s="2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3"/>
      <c r="C76" s="2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3"/>
      <c r="C77" s="2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3"/>
      <c r="C78" s="2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3"/>
      <c r="C79" s="2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3"/>
      <c r="C80" s="2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3"/>
      <c r="C81" s="2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3"/>
      <c r="C82" s="2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3"/>
      <c r="C83" s="2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3"/>
      <c r="C84" s="2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3"/>
      <c r="C85" s="2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3"/>
      <c r="C86" s="2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3"/>
      <c r="C87" s="2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3"/>
      <c r="C88" s="2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3"/>
      <c r="C89" s="2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3"/>
      <c r="C90" s="2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3"/>
      <c r="C91" s="2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3"/>
      <c r="C92" s="2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3"/>
      <c r="C93" s="2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3"/>
      <c r="C94" s="2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3"/>
      <c r="C95" s="2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3"/>
      <c r="C96" s="2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3"/>
      <c r="C97" s="2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3"/>
      <c r="C98" s="2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3"/>
      <c r="C99" s="2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3"/>
      <c r="C100" s="2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3"/>
      <c r="C101" s="2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3"/>
      <c r="C102" s="2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3"/>
      <c r="C103" s="2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3"/>
      <c r="C104" s="2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3"/>
      <c r="C105" s="2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3"/>
      <c r="C106" s="2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3"/>
      <c r="C107" s="2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3"/>
      <c r="C108" s="2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3"/>
      <c r="C109" s="2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3"/>
      <c r="C110" s="2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3"/>
      <c r="C111" s="2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3"/>
      <c r="C112" s="2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3"/>
      <c r="C113" s="2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3"/>
      <c r="C114" s="2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3"/>
      <c r="C115" s="2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3"/>
      <c r="C116" s="2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3"/>
      <c r="C117" s="2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3"/>
      <c r="C118" s="2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3"/>
      <c r="C119" s="2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3"/>
      <c r="C120" s="2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3"/>
      <c r="C121" s="2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3"/>
      <c r="C122" s="2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3"/>
      <c r="C123" s="2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3"/>
      <c r="C124" s="2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3"/>
      <c r="C125" s="2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3"/>
      <c r="C126" s="2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3"/>
      <c r="C127" s="2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3"/>
      <c r="C128" s="2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3"/>
      <c r="C129" s="2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3"/>
      <c r="C130" s="2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3"/>
      <c r="C131" s="2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3"/>
      <c r="C132" s="2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3"/>
      <c r="C133" s="2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3"/>
      <c r="C134" s="2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3"/>
      <c r="C135" s="2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3"/>
      <c r="C136" s="2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3"/>
      <c r="C137" s="2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3"/>
      <c r="C138" s="2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3"/>
      <c r="C139" s="2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3"/>
      <c r="C140" s="2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3"/>
      <c r="C141" s="2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3"/>
      <c r="C142" s="2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3"/>
      <c r="C143" s="2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3"/>
      <c r="C144" s="2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3"/>
      <c r="C145" s="2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3"/>
      <c r="C146" s="2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3"/>
      <c r="C147" s="2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3"/>
      <c r="C148" s="2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3"/>
      <c r="C149" s="2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3"/>
      <c r="C150" s="2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3"/>
      <c r="C151" s="2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3"/>
      <c r="C152" s="2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3"/>
      <c r="C153" s="2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3"/>
      <c r="C154" s="2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3"/>
      <c r="C155" s="2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3"/>
      <c r="C156" s="2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3"/>
      <c r="C157" s="2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3"/>
      <c r="C158" s="2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3"/>
      <c r="C159" s="2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3"/>
      <c r="C160" s="2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3"/>
      <c r="C161" s="2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3"/>
      <c r="C162" s="2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3"/>
      <c r="C163" s="2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3"/>
      <c r="C164" s="2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3"/>
      <c r="C165" s="2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3"/>
      <c r="C166" s="2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3"/>
      <c r="C167" s="2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3"/>
      <c r="C168" s="2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3"/>
      <c r="C169" s="2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3"/>
      <c r="C170" s="2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3"/>
      <c r="C171" s="2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3"/>
      <c r="C172" s="2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3"/>
      <c r="C173" s="2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3"/>
      <c r="C174" s="2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3"/>
      <c r="C175" s="2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3"/>
      <c r="C176" s="2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3"/>
      <c r="C177" s="2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3"/>
      <c r="C178" s="2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3"/>
      <c r="C179" s="2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3"/>
      <c r="C180" s="2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3"/>
      <c r="C181" s="2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3"/>
      <c r="C182" s="2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3"/>
      <c r="C183" s="2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3"/>
      <c r="C184" s="2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3"/>
      <c r="C185" s="2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3"/>
      <c r="C186" s="2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3"/>
      <c r="C187" s="2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3"/>
      <c r="C188" s="2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3"/>
      <c r="C189" s="2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3"/>
      <c r="C190" s="2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3"/>
      <c r="C191" s="2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3"/>
      <c r="C192" s="2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3"/>
      <c r="C193" s="2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3"/>
      <c r="C194" s="2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3"/>
      <c r="C195" s="2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3"/>
      <c r="C196" s="2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3"/>
      <c r="C197" s="2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3"/>
      <c r="C198" s="2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3"/>
      <c r="C199" s="2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3"/>
      <c r="C200" s="2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3"/>
      <c r="C201" s="2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3"/>
      <c r="C202" s="2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3"/>
      <c r="C203" s="2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3"/>
      <c r="C204" s="2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3"/>
      <c r="C205" s="2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3"/>
      <c r="C206" s="2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3"/>
      <c r="C207" s="2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3"/>
      <c r="C208" s="2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3"/>
      <c r="C209" s="2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3"/>
      <c r="C210" s="2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3"/>
      <c r="C211" s="2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3"/>
      <c r="C212" s="2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3"/>
      <c r="C213" s="2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3"/>
      <c r="C214" s="2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3"/>
      <c r="C215" s="2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3"/>
      <c r="C216" s="2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3"/>
      <c r="C217" s="2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3"/>
      <c r="C218" s="2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3"/>
      <c r="C219" s="2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3"/>
      <c r="C220" s="2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3"/>
      <c r="C221" s="2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3"/>
      <c r="C222" s="2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3"/>
      <c r="C223" s="2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3"/>
      <c r="C224" s="2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3"/>
      <c r="C225" s="2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3"/>
      <c r="C226" s="2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3"/>
      <c r="C227" s="2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3"/>
      <c r="C228" s="2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3"/>
      <c r="C229" s="2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3"/>
      <c r="C230" s="2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3"/>
      <c r="C231" s="2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3"/>
      <c r="C232" s="2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3"/>
      <c r="C233" s="2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3"/>
      <c r="C234" s="2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3"/>
      <c r="C235" s="2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3"/>
      <c r="C236" s="2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3"/>
      <c r="C237" s="2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3"/>
      <c r="C238" s="2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3"/>
      <c r="C239" s="2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3"/>
      <c r="C240" s="2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3"/>
      <c r="C241" s="2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3"/>
      <c r="C242" s="2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3"/>
      <c r="C243" s="2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3"/>
      <c r="C244" s="2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3"/>
      <c r="C245" s="2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3"/>
      <c r="C246" s="2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3"/>
      <c r="C247" s="2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3"/>
      <c r="C248" s="2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3"/>
      <c r="C249" s="2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3"/>
      <c r="C250" s="2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3"/>
      <c r="C251" s="2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3"/>
      <c r="C252" s="2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3"/>
      <c r="C253" s="2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3"/>
      <c r="C254" s="2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3"/>
      <c r="C255" s="2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3"/>
      <c r="C256" s="2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3"/>
      <c r="C257" s="2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3"/>
      <c r="C258" s="2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3"/>
      <c r="C259" s="2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3"/>
      <c r="C260" s="2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3"/>
      <c r="C261" s="2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3"/>
      <c r="C262" s="2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3"/>
      <c r="C263" s="2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3"/>
      <c r="C264" s="2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3"/>
      <c r="C265" s="2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3"/>
      <c r="C266" s="2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3"/>
      <c r="C267" s="2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3"/>
      <c r="C268" s="2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3"/>
      <c r="C269" s="2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3"/>
      <c r="C270" s="2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3"/>
      <c r="C271" s="2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3"/>
      <c r="C272" s="2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3"/>
      <c r="C273" s="2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3"/>
      <c r="C274" s="2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3"/>
      <c r="C275" s="2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3"/>
      <c r="C276" s="2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3"/>
      <c r="C277" s="2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3"/>
      <c r="C278" s="2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3"/>
      <c r="C279" s="2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3"/>
      <c r="C280" s="2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3"/>
      <c r="C281" s="2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3"/>
      <c r="C282" s="2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3"/>
      <c r="C283" s="2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3"/>
      <c r="C284" s="2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3"/>
      <c r="C285" s="2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3"/>
      <c r="C286" s="2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3"/>
      <c r="C287" s="2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3"/>
      <c r="C288" s="2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3"/>
      <c r="C289" s="2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3"/>
      <c r="C290" s="2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3"/>
      <c r="C291" s="2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3"/>
      <c r="C292" s="2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3"/>
      <c r="C293" s="2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3"/>
      <c r="C294" s="2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3"/>
      <c r="C295" s="2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3"/>
      <c r="C296" s="2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3"/>
      <c r="C297" s="2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3"/>
      <c r="C298" s="2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3"/>
      <c r="C299" s="2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3"/>
      <c r="C300" s="2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3"/>
      <c r="C301" s="2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3"/>
      <c r="C302" s="2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3"/>
      <c r="C303" s="2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3"/>
      <c r="C304" s="2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3"/>
      <c r="C305" s="2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3"/>
      <c r="C306" s="2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3"/>
      <c r="C307" s="2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3"/>
      <c r="C308" s="2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3"/>
      <c r="C309" s="2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3"/>
      <c r="C310" s="2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3"/>
      <c r="C311" s="2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3"/>
      <c r="C312" s="2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3"/>
      <c r="C313" s="2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3"/>
      <c r="C314" s="2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3"/>
      <c r="C315" s="2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3"/>
      <c r="C316" s="2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3"/>
      <c r="C317" s="2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3"/>
      <c r="C318" s="2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3"/>
      <c r="C319" s="2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3"/>
      <c r="C320" s="2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3"/>
      <c r="C321" s="2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3"/>
      <c r="C322" s="2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3"/>
      <c r="C323" s="2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3"/>
      <c r="C324" s="2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3"/>
      <c r="C325" s="2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3"/>
      <c r="C326" s="2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3"/>
      <c r="C327" s="2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3"/>
      <c r="C328" s="2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3"/>
      <c r="C329" s="2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3"/>
      <c r="C330" s="2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3"/>
      <c r="C331" s="2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3"/>
      <c r="C332" s="2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3"/>
      <c r="C333" s="2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3"/>
      <c r="C334" s="2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3"/>
      <c r="C335" s="2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3"/>
      <c r="C336" s="2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3"/>
      <c r="C337" s="2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3"/>
      <c r="C338" s="2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3"/>
      <c r="C339" s="2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3"/>
      <c r="C340" s="2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3"/>
      <c r="C341" s="2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3"/>
      <c r="C342" s="2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3"/>
      <c r="C343" s="2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3"/>
      <c r="C344" s="2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3"/>
      <c r="C345" s="2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3"/>
      <c r="C346" s="2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3"/>
      <c r="C347" s="2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3"/>
      <c r="C348" s="2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3"/>
      <c r="C349" s="2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3"/>
      <c r="C350" s="2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3"/>
      <c r="C351" s="2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3"/>
      <c r="C352" s="2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3"/>
      <c r="C353" s="2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3"/>
      <c r="C354" s="2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3"/>
      <c r="C355" s="2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3"/>
      <c r="C356" s="2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3"/>
      <c r="C357" s="2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3"/>
      <c r="C358" s="2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3"/>
      <c r="C359" s="2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3"/>
      <c r="C360" s="2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3"/>
      <c r="C361" s="2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3"/>
      <c r="C362" s="2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3"/>
      <c r="C363" s="2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3"/>
      <c r="C364" s="2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3"/>
      <c r="C365" s="2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3"/>
      <c r="C366" s="2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3"/>
      <c r="C367" s="2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3"/>
      <c r="C368" s="2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3"/>
      <c r="C369" s="2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3"/>
      <c r="C370" s="2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3"/>
      <c r="C371" s="2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3"/>
      <c r="C372" s="2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3"/>
      <c r="C373" s="2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3"/>
      <c r="C374" s="2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3"/>
      <c r="C375" s="2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3"/>
      <c r="C376" s="2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3"/>
      <c r="C377" s="2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3"/>
      <c r="C378" s="2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3"/>
      <c r="C379" s="2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3"/>
      <c r="C380" s="2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3"/>
      <c r="C381" s="2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3"/>
      <c r="C382" s="2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3"/>
      <c r="C383" s="2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3"/>
      <c r="C384" s="2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3"/>
      <c r="C385" s="2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3"/>
      <c r="C386" s="2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3"/>
      <c r="C387" s="2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3"/>
      <c r="C388" s="2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3"/>
      <c r="C389" s="2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3"/>
      <c r="C390" s="2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3"/>
      <c r="C391" s="2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3"/>
      <c r="C392" s="2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3"/>
      <c r="C393" s="2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3"/>
      <c r="C394" s="2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3"/>
      <c r="C395" s="2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3"/>
      <c r="C396" s="2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3"/>
      <c r="C397" s="2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3"/>
      <c r="C398" s="2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3"/>
      <c r="C399" s="2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3"/>
      <c r="C400" s="2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3"/>
      <c r="C401" s="2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3"/>
      <c r="C402" s="2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3"/>
      <c r="C403" s="2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3"/>
      <c r="C404" s="2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3"/>
      <c r="C405" s="2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3"/>
      <c r="C406" s="2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3"/>
      <c r="C407" s="2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3"/>
      <c r="C408" s="2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3"/>
      <c r="C409" s="2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3"/>
      <c r="C410" s="2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3"/>
      <c r="C411" s="2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3"/>
      <c r="C412" s="2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3"/>
      <c r="C413" s="2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3"/>
      <c r="C414" s="2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3"/>
      <c r="C415" s="2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3"/>
      <c r="C416" s="2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3"/>
      <c r="C417" s="2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3"/>
      <c r="C418" s="2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3"/>
      <c r="C419" s="2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3"/>
      <c r="C420" s="2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3"/>
      <c r="C421" s="2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3"/>
      <c r="C422" s="2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3"/>
      <c r="C423" s="2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3"/>
      <c r="C424" s="2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3"/>
      <c r="C425" s="2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3"/>
      <c r="C426" s="2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3"/>
      <c r="C427" s="2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3"/>
      <c r="C428" s="2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3"/>
      <c r="C429" s="2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3"/>
      <c r="C430" s="2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3"/>
      <c r="C431" s="2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3"/>
      <c r="C432" s="2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3"/>
      <c r="C433" s="2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3"/>
      <c r="C434" s="2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3"/>
      <c r="C435" s="2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3"/>
      <c r="C436" s="2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3"/>
      <c r="C437" s="2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3"/>
      <c r="C438" s="2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3"/>
      <c r="C439" s="2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3"/>
      <c r="C440" s="2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3"/>
      <c r="C441" s="2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3"/>
      <c r="C442" s="2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3"/>
      <c r="C443" s="2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3"/>
      <c r="C444" s="2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3"/>
      <c r="C445" s="2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3"/>
      <c r="C446" s="2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3"/>
      <c r="C447" s="2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3"/>
      <c r="C448" s="2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3"/>
      <c r="C449" s="2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3"/>
      <c r="C450" s="2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3"/>
      <c r="C451" s="2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3"/>
      <c r="C452" s="2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3"/>
      <c r="C453" s="2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3"/>
      <c r="C454" s="2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3"/>
      <c r="C455" s="2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3"/>
      <c r="C456" s="2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3"/>
      <c r="C457" s="2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3"/>
      <c r="C458" s="2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3"/>
      <c r="C459" s="2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3"/>
      <c r="C460" s="2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3"/>
      <c r="C461" s="2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3"/>
      <c r="C462" s="2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3"/>
      <c r="C463" s="2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3"/>
      <c r="C464" s="2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3"/>
      <c r="C465" s="2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3"/>
      <c r="C466" s="2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3"/>
      <c r="C467" s="2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3"/>
      <c r="C468" s="2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3"/>
      <c r="C469" s="2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3"/>
      <c r="C470" s="2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3"/>
      <c r="C471" s="2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3"/>
      <c r="C472" s="2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3"/>
      <c r="C473" s="2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3"/>
      <c r="C474" s="2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3"/>
      <c r="C475" s="2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3"/>
      <c r="C476" s="2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3"/>
      <c r="C477" s="2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3"/>
      <c r="C478" s="2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3"/>
      <c r="C479" s="2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3"/>
      <c r="C480" s="2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3"/>
      <c r="C481" s="2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3"/>
      <c r="C482" s="2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3"/>
      <c r="C483" s="2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3"/>
      <c r="C484" s="2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3"/>
      <c r="C485" s="2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3"/>
      <c r="C486" s="2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3"/>
      <c r="C487" s="2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3"/>
      <c r="C488" s="2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3"/>
      <c r="C489" s="2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3"/>
      <c r="C490" s="2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3"/>
      <c r="C491" s="2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3"/>
      <c r="C492" s="2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3"/>
      <c r="C493" s="2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3"/>
      <c r="C494" s="2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3"/>
      <c r="C495" s="2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3"/>
      <c r="C496" s="2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3"/>
      <c r="C497" s="2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3"/>
      <c r="C498" s="2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3"/>
      <c r="C499" s="2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3"/>
      <c r="C500" s="2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3"/>
      <c r="C501" s="2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3"/>
      <c r="C502" s="2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3"/>
      <c r="C503" s="2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3"/>
      <c r="C504" s="2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3"/>
      <c r="C505" s="2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3"/>
      <c r="C506" s="2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3"/>
      <c r="C507" s="2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3"/>
      <c r="C508" s="2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3"/>
      <c r="C509" s="2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3"/>
      <c r="C510" s="2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3"/>
      <c r="C511" s="2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3"/>
      <c r="C512" s="2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3"/>
      <c r="C513" s="2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3"/>
      <c r="C514" s="2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3"/>
      <c r="C515" s="2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3"/>
      <c r="C516" s="2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3"/>
      <c r="C517" s="2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3"/>
      <c r="C518" s="2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3"/>
      <c r="C519" s="2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3"/>
      <c r="C520" s="2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3"/>
      <c r="C521" s="2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3"/>
      <c r="C522" s="2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3"/>
      <c r="C523" s="2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3"/>
      <c r="C524" s="2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3"/>
      <c r="C525" s="2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3"/>
      <c r="C526" s="2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3"/>
      <c r="C527" s="2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3"/>
      <c r="C528" s="2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3"/>
      <c r="C529" s="2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3"/>
      <c r="C530" s="2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3"/>
      <c r="C531" s="2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3"/>
      <c r="C532" s="2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3"/>
      <c r="C533" s="2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3"/>
      <c r="C534" s="2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3"/>
      <c r="C535" s="2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3"/>
      <c r="C536" s="2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3"/>
      <c r="C537" s="2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3"/>
      <c r="C538" s="2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3"/>
      <c r="C539" s="2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3"/>
      <c r="C540" s="2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3"/>
      <c r="C541" s="2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3"/>
      <c r="C542" s="2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3"/>
      <c r="C543" s="2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3"/>
      <c r="C544" s="2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3"/>
      <c r="C545" s="2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3"/>
      <c r="C546" s="2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3"/>
      <c r="C547" s="2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3"/>
      <c r="C548" s="2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3"/>
      <c r="C549" s="2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3"/>
      <c r="C550" s="2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3"/>
      <c r="C551" s="2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3"/>
      <c r="C552" s="2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3"/>
      <c r="C553" s="2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3"/>
      <c r="C554" s="2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3"/>
      <c r="C555" s="2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3"/>
      <c r="C556" s="2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3"/>
      <c r="C557" s="2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3"/>
      <c r="C558" s="2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3"/>
      <c r="C559" s="2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3"/>
      <c r="C560" s="2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3"/>
      <c r="C561" s="2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3"/>
      <c r="C562" s="2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3"/>
      <c r="C563" s="2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3"/>
      <c r="C564" s="2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3"/>
      <c r="C565" s="2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3"/>
      <c r="C566" s="2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3"/>
      <c r="C567" s="2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3"/>
      <c r="C568" s="2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3"/>
      <c r="C569" s="2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3"/>
      <c r="C570" s="2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3"/>
      <c r="C571" s="2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3"/>
      <c r="C572" s="2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3"/>
      <c r="C573" s="2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3"/>
      <c r="C574" s="2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3"/>
      <c r="C575" s="2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3"/>
      <c r="C576" s="2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3"/>
      <c r="C577" s="2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3"/>
      <c r="C578" s="2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3"/>
      <c r="C579" s="2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3"/>
      <c r="C580" s="2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3"/>
      <c r="C581" s="2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3"/>
      <c r="C582" s="2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3"/>
      <c r="C583" s="2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3"/>
      <c r="C584" s="2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3"/>
      <c r="C585" s="2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3"/>
      <c r="C586" s="2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3"/>
      <c r="C587" s="2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3"/>
      <c r="C588" s="2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3"/>
      <c r="C589" s="2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3"/>
      <c r="C590" s="2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3"/>
      <c r="C591" s="2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3"/>
      <c r="C592" s="2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3"/>
      <c r="C593" s="2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3"/>
      <c r="C594" s="2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3"/>
      <c r="C595" s="2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3"/>
      <c r="C596" s="2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3"/>
      <c r="C597" s="2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3"/>
      <c r="C598" s="2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3"/>
      <c r="C599" s="2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3"/>
      <c r="C600" s="2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3"/>
      <c r="C601" s="2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3"/>
      <c r="C602" s="2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3"/>
      <c r="C603" s="2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3"/>
      <c r="C604" s="2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3"/>
      <c r="C605" s="2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3"/>
      <c r="C606" s="2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3"/>
      <c r="C607" s="2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3"/>
      <c r="C608" s="2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3"/>
      <c r="C609" s="2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3"/>
      <c r="C610" s="2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3"/>
      <c r="C611" s="2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3"/>
      <c r="C612" s="2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3"/>
      <c r="C613" s="2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3"/>
      <c r="C614" s="2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3"/>
      <c r="C615" s="2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3"/>
      <c r="C616" s="2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3"/>
      <c r="C617" s="2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3"/>
      <c r="C618" s="2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3"/>
      <c r="C619" s="2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3"/>
      <c r="C620" s="2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3"/>
      <c r="C621" s="2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3"/>
      <c r="C622" s="2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3"/>
      <c r="C623" s="2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3"/>
      <c r="C624" s="2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3"/>
      <c r="C625" s="2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3"/>
      <c r="C626" s="2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3"/>
      <c r="C627" s="2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3"/>
      <c r="C628" s="2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3"/>
      <c r="C629" s="2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3"/>
      <c r="C630" s="2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3"/>
      <c r="C631" s="2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3"/>
      <c r="C632" s="2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3"/>
      <c r="C633" s="2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3"/>
      <c r="C634" s="2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3"/>
      <c r="C635" s="2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3"/>
      <c r="C636" s="2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3"/>
      <c r="C637" s="2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3"/>
      <c r="C638" s="2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3"/>
      <c r="C639" s="2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3"/>
      <c r="C640" s="2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3"/>
      <c r="C641" s="2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3"/>
      <c r="C642" s="2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3"/>
      <c r="C643" s="2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3"/>
      <c r="C644" s="2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3"/>
      <c r="C645" s="2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3"/>
      <c r="C646" s="2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3"/>
      <c r="C647" s="2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3"/>
      <c r="C648" s="2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3"/>
      <c r="C649" s="2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3"/>
      <c r="C650" s="2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3"/>
      <c r="C651" s="2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3"/>
      <c r="C652" s="2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3"/>
      <c r="C653" s="2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3"/>
      <c r="C654" s="2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3"/>
      <c r="C655" s="2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3"/>
      <c r="C656" s="2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3"/>
      <c r="C657" s="2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3"/>
      <c r="C658" s="2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3"/>
      <c r="C659" s="2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3"/>
      <c r="C660" s="2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3"/>
      <c r="C661" s="2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3"/>
      <c r="C662" s="2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3"/>
      <c r="C663" s="2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3"/>
      <c r="C664" s="2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3"/>
      <c r="C665" s="2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3"/>
      <c r="C666" s="2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3"/>
      <c r="C667" s="2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3"/>
      <c r="C668" s="2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3"/>
      <c r="C669" s="2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3"/>
      <c r="C670" s="2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3"/>
      <c r="C671" s="2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3"/>
      <c r="C672" s="2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3"/>
      <c r="C673" s="2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3"/>
      <c r="C674" s="2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3"/>
      <c r="C675" s="2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3"/>
      <c r="C676" s="2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3"/>
      <c r="C677" s="2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3"/>
      <c r="C678" s="2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3"/>
      <c r="C679" s="2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3"/>
      <c r="C680" s="2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3"/>
      <c r="C681" s="2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3"/>
      <c r="C682" s="2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3"/>
      <c r="C683" s="2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3"/>
      <c r="C684" s="2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3"/>
      <c r="C685" s="2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3"/>
      <c r="C686" s="2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3"/>
      <c r="C687" s="2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3"/>
      <c r="C688" s="2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3"/>
      <c r="C689" s="2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3"/>
      <c r="C690" s="2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3"/>
      <c r="C691" s="2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3"/>
      <c r="C692" s="2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3"/>
      <c r="C693" s="2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3"/>
      <c r="C694" s="2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3"/>
      <c r="C695" s="2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3"/>
      <c r="C696" s="2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3"/>
      <c r="C697" s="2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3"/>
      <c r="C698" s="2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3"/>
      <c r="C699" s="2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3"/>
      <c r="C700" s="2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3"/>
      <c r="C701" s="2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3"/>
      <c r="C702" s="2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3"/>
      <c r="C703" s="2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3"/>
      <c r="C704" s="2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3"/>
      <c r="C705" s="2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3"/>
      <c r="C706" s="2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3"/>
      <c r="C707" s="2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3"/>
      <c r="C708" s="2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3"/>
      <c r="C709" s="2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3"/>
      <c r="C710" s="2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3"/>
      <c r="C711" s="2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3"/>
      <c r="C712" s="2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3"/>
      <c r="C713" s="2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3"/>
      <c r="C714" s="2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3"/>
      <c r="C715" s="2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3"/>
      <c r="C716" s="2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3"/>
      <c r="C717" s="2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3"/>
      <c r="C718" s="2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3"/>
      <c r="C719" s="2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3"/>
      <c r="C720" s="2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3"/>
      <c r="C721" s="2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3"/>
      <c r="C722" s="2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3"/>
      <c r="C723" s="2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3"/>
      <c r="C724" s="2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3"/>
      <c r="C725" s="2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3"/>
      <c r="C726" s="2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3"/>
      <c r="C727" s="2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3"/>
      <c r="C728" s="2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3"/>
      <c r="C729" s="2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3"/>
      <c r="C730" s="2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3"/>
      <c r="C731" s="2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3"/>
      <c r="C732" s="2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3"/>
      <c r="C733" s="2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3"/>
      <c r="C734" s="2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3"/>
      <c r="C735" s="2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3"/>
      <c r="C736" s="2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3"/>
      <c r="C737" s="2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3"/>
      <c r="C738" s="2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3"/>
      <c r="C739" s="2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3"/>
      <c r="C740" s="2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3"/>
      <c r="C741" s="2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3"/>
      <c r="C742" s="2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3"/>
      <c r="C743" s="2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3"/>
      <c r="C744" s="2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3"/>
      <c r="C745" s="2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3"/>
      <c r="C746" s="2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3"/>
      <c r="C747" s="2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3"/>
      <c r="C748" s="2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3"/>
      <c r="C749" s="2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3"/>
      <c r="C750" s="2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3"/>
      <c r="C751" s="2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3"/>
      <c r="C752" s="2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3"/>
      <c r="C753" s="2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3"/>
      <c r="C754" s="2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3"/>
      <c r="C755" s="2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3"/>
      <c r="C756" s="2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3"/>
      <c r="C757" s="2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3"/>
      <c r="C758" s="2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3"/>
      <c r="C759" s="2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3"/>
      <c r="C760" s="2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3"/>
      <c r="C761" s="2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3"/>
      <c r="C762" s="2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3"/>
      <c r="C763" s="2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3"/>
      <c r="C764" s="2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3"/>
      <c r="C765" s="2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3"/>
      <c r="C766" s="2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3"/>
      <c r="C767" s="2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3"/>
      <c r="C768" s="2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3"/>
      <c r="C769" s="2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3"/>
      <c r="C770" s="2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3"/>
      <c r="C771" s="2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3"/>
      <c r="C772" s="2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3"/>
      <c r="C773" s="2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3"/>
      <c r="C774" s="2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3"/>
      <c r="C775" s="2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3"/>
      <c r="C776" s="2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3"/>
      <c r="C777" s="2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3"/>
      <c r="C778" s="2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3"/>
      <c r="C779" s="2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3"/>
      <c r="C780" s="2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3"/>
      <c r="C781" s="2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3"/>
      <c r="C782" s="2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3"/>
      <c r="C783" s="2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3"/>
      <c r="C784" s="2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3"/>
      <c r="C785" s="2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3"/>
      <c r="C786" s="2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3"/>
      <c r="C787" s="2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3"/>
      <c r="C788" s="2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3"/>
      <c r="C789" s="2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3"/>
      <c r="C790" s="2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3"/>
      <c r="C791" s="2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3"/>
      <c r="C792" s="2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3"/>
      <c r="C793" s="2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3"/>
      <c r="C794" s="2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3"/>
      <c r="C795" s="2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3"/>
      <c r="C796" s="2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3"/>
      <c r="C797" s="2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3"/>
      <c r="C798" s="2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3"/>
      <c r="C799" s="2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3"/>
      <c r="C800" s="2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3"/>
      <c r="C801" s="2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3"/>
      <c r="C802" s="2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3"/>
      <c r="C803" s="2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3"/>
      <c r="C804" s="2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3"/>
      <c r="C805" s="2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3"/>
      <c r="C806" s="2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3"/>
      <c r="C807" s="2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3"/>
      <c r="C808" s="2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3"/>
      <c r="C809" s="2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3"/>
      <c r="C810" s="2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3"/>
      <c r="C811" s="2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3"/>
      <c r="C812" s="2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3"/>
      <c r="C813" s="2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3"/>
      <c r="C814" s="2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3"/>
      <c r="C815" s="2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3"/>
      <c r="C816" s="2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3"/>
      <c r="C817" s="2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3"/>
      <c r="C818" s="2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3"/>
      <c r="C819" s="2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3"/>
      <c r="C820" s="2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3"/>
      <c r="C821" s="2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3"/>
      <c r="C822" s="2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3"/>
      <c r="C823" s="2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3"/>
      <c r="C824" s="2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3"/>
      <c r="C825" s="2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3"/>
      <c r="C826" s="2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3"/>
      <c r="C827" s="2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3"/>
      <c r="C828" s="2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3"/>
      <c r="C829" s="2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3"/>
      <c r="C830" s="2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3"/>
      <c r="C831" s="2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3"/>
      <c r="C832" s="2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3"/>
      <c r="C833" s="2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3"/>
      <c r="C834" s="2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3"/>
      <c r="C835" s="2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3"/>
      <c r="C836" s="2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3"/>
      <c r="C837" s="2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3"/>
      <c r="C838" s="2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3"/>
      <c r="C839" s="2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3"/>
      <c r="C840" s="2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3"/>
      <c r="C841" s="2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3"/>
      <c r="C842" s="2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3"/>
      <c r="C843" s="2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3"/>
      <c r="C844" s="2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3"/>
      <c r="C845" s="2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3"/>
      <c r="C846" s="2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3"/>
      <c r="C847" s="2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3"/>
      <c r="C848" s="2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3"/>
      <c r="C849" s="2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3"/>
      <c r="C850" s="2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3"/>
      <c r="C851" s="2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3"/>
      <c r="C852" s="2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3"/>
      <c r="C853" s="2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3"/>
      <c r="C854" s="2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3"/>
      <c r="C855" s="2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3"/>
      <c r="C856" s="2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3"/>
      <c r="C857" s="2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3"/>
      <c r="C858" s="2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3"/>
      <c r="C859" s="2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3"/>
      <c r="C860" s="2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3"/>
      <c r="C861" s="2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3"/>
      <c r="C862" s="2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3"/>
      <c r="C863" s="2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3"/>
      <c r="C864" s="2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3"/>
      <c r="C865" s="2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3"/>
      <c r="C866" s="2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3"/>
      <c r="C867" s="2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3"/>
      <c r="C868" s="2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3"/>
      <c r="C869" s="2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3"/>
      <c r="C870" s="2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3"/>
      <c r="C871" s="2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3"/>
      <c r="C872" s="2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3"/>
      <c r="C873" s="2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3"/>
      <c r="C874" s="2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3"/>
      <c r="C875" s="2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3"/>
      <c r="C876" s="2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3"/>
      <c r="C877" s="2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3"/>
      <c r="C878" s="2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3"/>
      <c r="C879" s="2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3"/>
      <c r="C880" s="2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3"/>
      <c r="C881" s="2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3"/>
      <c r="C882" s="2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3"/>
      <c r="C883" s="2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3"/>
      <c r="C884" s="2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3"/>
      <c r="C885" s="2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3"/>
      <c r="C886" s="2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3"/>
      <c r="C887" s="2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3"/>
      <c r="C888" s="2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3"/>
      <c r="C889" s="2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3"/>
      <c r="C890" s="2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3"/>
      <c r="C891" s="2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3"/>
      <c r="C892" s="2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3"/>
      <c r="C893" s="2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3"/>
      <c r="C894" s="2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3"/>
      <c r="C895" s="2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3"/>
      <c r="C896" s="2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3"/>
      <c r="C897" s="2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3"/>
      <c r="C898" s="2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3"/>
      <c r="C899" s="2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3"/>
      <c r="C900" s="2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3"/>
      <c r="C901" s="2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3"/>
      <c r="C902" s="2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3"/>
      <c r="C903" s="2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3"/>
      <c r="C904" s="2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3"/>
      <c r="C905" s="2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3"/>
      <c r="C906" s="2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3"/>
      <c r="C907" s="2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3"/>
      <c r="C908" s="2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3"/>
      <c r="C909" s="2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3"/>
      <c r="C910" s="2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3"/>
      <c r="C911" s="2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3"/>
      <c r="C912" s="2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3"/>
      <c r="C913" s="2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3"/>
      <c r="C914" s="2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3"/>
      <c r="C915" s="2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3"/>
      <c r="C916" s="2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3"/>
      <c r="C917" s="2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3"/>
      <c r="C918" s="2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3"/>
      <c r="C919" s="2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3"/>
      <c r="C920" s="2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3"/>
      <c r="C921" s="2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3"/>
      <c r="C922" s="2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3"/>
      <c r="C923" s="2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3"/>
      <c r="C924" s="2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3"/>
      <c r="C925" s="2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3"/>
      <c r="C926" s="2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3"/>
      <c r="C927" s="2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3"/>
      <c r="C928" s="2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3"/>
      <c r="C929" s="2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3"/>
      <c r="C930" s="2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3"/>
      <c r="C931" s="2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3"/>
      <c r="C932" s="2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3"/>
      <c r="C933" s="2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3"/>
      <c r="C934" s="2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3"/>
      <c r="C935" s="2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3"/>
      <c r="C936" s="2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3"/>
      <c r="C937" s="2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3"/>
      <c r="C938" s="2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3"/>
      <c r="C939" s="2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3"/>
      <c r="C940" s="2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3"/>
      <c r="C941" s="2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3"/>
      <c r="C942" s="2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3"/>
      <c r="C943" s="2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3"/>
      <c r="C944" s="2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3"/>
      <c r="C945" s="2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3"/>
      <c r="C946" s="2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3"/>
      <c r="C947" s="2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3"/>
      <c r="C948" s="2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3"/>
      <c r="C949" s="2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3"/>
      <c r="C950" s="2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3"/>
      <c r="C951" s="2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3"/>
      <c r="C952" s="2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3"/>
      <c r="C953" s="2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3"/>
      <c r="C954" s="2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3"/>
      <c r="C955" s="2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3"/>
      <c r="C956" s="2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3"/>
      <c r="C957" s="2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3"/>
      <c r="C958" s="2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3"/>
      <c r="C959" s="2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3"/>
      <c r="C960" s="2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3"/>
      <c r="C961" s="2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3"/>
      <c r="C962" s="2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3"/>
      <c r="C963" s="2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3"/>
      <c r="C964" s="2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3"/>
      <c r="C965" s="2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3"/>
      <c r="C966" s="2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3"/>
      <c r="C967" s="2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3"/>
      <c r="C968" s="2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3"/>
      <c r="C969" s="2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3"/>
      <c r="C970" s="2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3"/>
      <c r="C971" s="2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3"/>
      <c r="C972" s="2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3"/>
      <c r="C973" s="2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3"/>
      <c r="C974" s="2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3"/>
      <c r="C975" s="2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3"/>
      <c r="C976" s="2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3"/>
      <c r="C977" s="2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3"/>
      <c r="C978" s="2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3"/>
      <c r="C979" s="2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3"/>
      <c r="C980" s="2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3"/>
      <c r="C981" s="2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3"/>
      <c r="C982" s="2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3"/>
      <c r="C983" s="2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3"/>
      <c r="C984" s="2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3"/>
      <c r="C985" s="2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3"/>
      <c r="C986" s="2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3"/>
      <c r="C987" s="2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3"/>
      <c r="C988" s="2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3"/>
      <c r="C989" s="2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3"/>
      <c r="C990" s="2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3"/>
      <c r="C991" s="2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0" customHeight="1">
      <c r="A992" s="3"/>
      <c r="B992" s="3"/>
      <c r="C992" s="2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0" customHeight="1">
      <c r="A993" s="3"/>
      <c r="B993" s="3"/>
      <c r="C993" s="2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0" customHeight="1">
      <c r="A994" s="3"/>
      <c r="B994" s="3"/>
      <c r="C994" s="2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0" customHeight="1">
      <c r="A995" s="3"/>
      <c r="B995" s="3"/>
      <c r="C995" s="2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0" customHeight="1">
      <c r="A996" s="3"/>
      <c r="B996" s="3"/>
      <c r="C996" s="2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0" customHeight="1">
      <c r="A997" s="3"/>
      <c r="B997" s="3"/>
      <c r="C997" s="2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0" customHeight="1">
      <c r="A998" s="3"/>
      <c r="B998" s="3"/>
      <c r="C998" s="2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0" customHeight="1">
      <c r="A999" s="3"/>
      <c r="B999" s="3"/>
      <c r="C999" s="2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0" customHeight="1">
      <c r="A1000" s="3"/>
      <c r="B1000" s="3"/>
      <c r="C1000" s="2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C1:K1"/>
    <mergeCell ref="M1:N1"/>
    <mergeCell ref="A2:L2"/>
    <mergeCell ref="H3:K3"/>
    <mergeCell ref="A4:L4"/>
    <mergeCell ref="A5:E5"/>
    <mergeCell ref="A56:M64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119BA231-44DE-4829-909E-988A148FA131}"/>
</file>

<file path=customXml/itemProps2.xml><?xml version="1.0" encoding="utf-8"?>
<ds:datastoreItem xmlns:ds="http://schemas.openxmlformats.org/officeDocument/2006/customXml" ds:itemID="{021B2633-89D3-4151-9201-4BCA7D856ECD}"/>
</file>

<file path=customXml/itemProps3.xml><?xml version="1.0" encoding="utf-8"?>
<ds:datastoreItem xmlns:ds="http://schemas.openxmlformats.org/officeDocument/2006/customXml" ds:itemID="{7D381422-2FB3-4888-A9F9-0BE57FE51A5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