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llwork\Scout Group\ACCOUNTS\OSCR Accounts\Explorers\2025 Explorers\"/>
    </mc:Choice>
  </mc:AlternateContent>
  <xr:revisionPtr revIDLastSave="0" documentId="13_ncr:1_{152D9C14-F555-4DE6-B178-2F412110B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G13" i="3"/>
  <c r="G12" i="3"/>
  <c r="G14" i="3" s="1"/>
  <c r="G18" i="3"/>
  <c r="H46" i="1" l="1"/>
  <c r="H29" i="1"/>
  <c r="E18" i="3"/>
  <c r="H38" i="2"/>
  <c r="F38" i="2"/>
  <c r="F46" i="1" s="1"/>
  <c r="H21" i="2"/>
  <c r="F21" i="2"/>
  <c r="F29" i="1"/>
  <c r="F48" i="1" l="1"/>
  <c r="E13" i="3" s="1"/>
  <c r="E14" i="3" s="1"/>
  <c r="H48" i="1"/>
</calcChain>
</file>

<file path=xl/sharedStrings.xml><?xml version="1.0" encoding="utf-8"?>
<sst xmlns="http://schemas.openxmlformats.org/spreadsheetml/2006/main" count="91" uniqueCount="83">
  <si>
    <t>Hjaltland Explorer Scout Unit</t>
  </si>
  <si>
    <t>Receipts &amp; Payments Account</t>
  </si>
  <si>
    <t>Note</t>
  </si>
  <si>
    <t>RECEIPTS</t>
  </si>
  <si>
    <t>Voluntary Income</t>
  </si>
  <si>
    <t>Subscriptions</t>
  </si>
  <si>
    <t>Gift Aid</t>
  </si>
  <si>
    <t>Donations</t>
  </si>
  <si>
    <t>Fund-Raising Activities</t>
  </si>
  <si>
    <t>Group Activities</t>
  </si>
  <si>
    <t>Scout Programme Events</t>
  </si>
  <si>
    <t>Duke of Edinburgh Expedition</t>
  </si>
  <si>
    <t>Uniforms</t>
  </si>
  <si>
    <t>From district</t>
  </si>
  <si>
    <t>From Scouts</t>
  </si>
  <si>
    <t>Investment Income</t>
  </si>
  <si>
    <t>Bank Interest</t>
  </si>
  <si>
    <t>Total Receipts</t>
  </si>
  <si>
    <t>PAYMENTS</t>
  </si>
  <si>
    <t>Cost of Fundraising</t>
  </si>
  <si>
    <t>Membership Fees</t>
  </si>
  <si>
    <t>Programme Activities</t>
  </si>
  <si>
    <t>Badges &amp; Uniform</t>
  </si>
  <si>
    <t>Scout Hall Costs</t>
  </si>
  <si>
    <t>Equipment Purchase &amp; Maintenance</t>
  </si>
  <si>
    <t>Transportation</t>
  </si>
  <si>
    <t>Bank Charges</t>
  </si>
  <si>
    <t>Management &amp; Administration Costs</t>
  </si>
  <si>
    <t>Total Payments</t>
  </si>
  <si>
    <t>Surplus/Deficit for year</t>
  </si>
  <si>
    <t>Notes to the Accounts</t>
  </si>
  <si>
    <t>1 Funds</t>
  </si>
  <si>
    <t>The Group maintians a single undesignated general fund for all its financial transactions.</t>
  </si>
  <si>
    <t>2 Trustees Remuneration &amp; Expenses</t>
  </si>
  <si>
    <t>The Trustees did not receive any remuneration during the year.</t>
  </si>
  <si>
    <t>The Trustees did not receive any expenses during the year.</t>
  </si>
  <si>
    <t>3 Subscription Income</t>
  </si>
  <si>
    <t>Explorer Scouts</t>
  </si>
  <si>
    <t>Less membership dues</t>
  </si>
  <si>
    <t>4 Fund Raising Income</t>
  </si>
  <si>
    <t>Lerwick Gala</t>
  </si>
  <si>
    <t>Easyfundraising</t>
  </si>
  <si>
    <t>5 Programme Activities</t>
  </si>
  <si>
    <t>Venue Hire</t>
  </si>
  <si>
    <t>Local Transport</t>
  </si>
  <si>
    <t>Sundries</t>
  </si>
  <si>
    <t>Camp expenses:</t>
  </si>
  <si>
    <t>Duke of Edinburgh Fees</t>
  </si>
  <si>
    <t>Duke of Edinburgh Awards expedition</t>
  </si>
  <si>
    <t>6 Scout Hall Costs</t>
  </si>
  <si>
    <t>Cleaning</t>
  </si>
  <si>
    <t>Heating &amp; Lighting</t>
  </si>
  <si>
    <t>Water</t>
  </si>
  <si>
    <t>Insurance</t>
  </si>
  <si>
    <t>Repairs &amp; Maintenance</t>
  </si>
  <si>
    <t>Hjaltland Explorer Scouts Unit</t>
  </si>
  <si>
    <t>Statement of Balances</t>
  </si>
  <si>
    <t>Cash &amp; Bank Balance (unrestricted)</t>
  </si>
  <si>
    <t>Balance as at 1/4</t>
  </si>
  <si>
    <t>Surplus/Deficit for the year</t>
  </si>
  <si>
    <t>Balance as at 31/3</t>
  </si>
  <si>
    <t>Bank Current Account Group Acc</t>
  </si>
  <si>
    <t>Cash in hand</t>
  </si>
  <si>
    <t>Other Assets</t>
  </si>
  <si>
    <t>The Group owns a quantity of open boats and kayaks and associated equipment which was bought</t>
  </si>
  <si>
    <t>over a number of years.</t>
  </si>
  <si>
    <t>The Group owns a quantity of camping equipment which as been acquired over a number of years.</t>
  </si>
  <si>
    <t>Liabilities</t>
  </si>
  <si>
    <t>The Group has no other material liabilities of obligations.</t>
  </si>
  <si>
    <t>The “Notes to Accounts” form an integral part of these Accounts.</t>
  </si>
  <si>
    <t>on its behalf by:</t>
  </si>
  <si>
    <t>Tommy Goudie</t>
  </si>
  <si>
    <t>Camp –  WSJ 2023</t>
  </si>
  <si>
    <t>Camp- Angus 2022</t>
  </si>
  <si>
    <t>Grants - Leader Training</t>
  </si>
  <si>
    <t>District Explorer Scout Commissioner</t>
  </si>
  <si>
    <t>2023-2024</t>
  </si>
  <si>
    <t>Leader training</t>
  </si>
  <si>
    <t>Catherine Mann</t>
  </si>
  <si>
    <t>Secretary</t>
  </si>
  <si>
    <t>Year ended 31 March 2025</t>
  </si>
  <si>
    <t>2024-2025</t>
  </si>
  <si>
    <t>Approved by the Group Executive Committee on ??????????? and 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</si>
</sst>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&quot;-&quot;#,##0.00"/>
    <numFmt numFmtId="165" formatCode="mm/dd/yy"/>
    <numFmt numFmtId="166" formatCode="[$£-809]#,##0.00;[Red]&quot;-&quot;[$£-809]#,##0.00"/>
  </numFmts>
  <fonts count="7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6" fontId="2" fillId="0" borderId="0" applyBorder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164" fontId="4" fillId="0" borderId="2" xfId="0" applyNumberFormat="1" applyFont="1" applyBorder="1"/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164" fontId="4" fillId="0" borderId="1" xfId="0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7" workbookViewId="0">
      <selection activeCell="K37" sqref="K37"/>
    </sheetView>
  </sheetViews>
  <sheetFormatPr defaultRowHeight="12.75" x14ac:dyDescent="0.2"/>
  <cols>
    <col min="1" max="8" width="10.75" style="2" customWidth="1"/>
    <col min="9" max="9" width="9" style="2" customWidth="1"/>
    <col min="10" max="16384" width="9" style="2"/>
  </cols>
  <sheetData>
    <row r="1" spans="1:8" x14ac:dyDescent="0.2">
      <c r="A1" s="14" t="s">
        <v>0</v>
      </c>
      <c r="B1" s="14"/>
      <c r="C1" s="14"/>
      <c r="D1" s="14"/>
      <c r="E1" s="14"/>
      <c r="F1" s="14"/>
      <c r="G1" s="14"/>
      <c r="H1" s="14"/>
    </row>
    <row r="2" spans="1:8" x14ac:dyDescent="0.2">
      <c r="A2" s="14" t="s">
        <v>1</v>
      </c>
      <c r="B2" s="14"/>
      <c r="C2" s="14"/>
      <c r="D2" s="14"/>
      <c r="E2" s="14"/>
      <c r="F2" s="14"/>
      <c r="G2" s="14"/>
      <c r="H2" s="14"/>
    </row>
    <row r="3" spans="1:8" x14ac:dyDescent="0.2">
      <c r="A3" s="14" t="s">
        <v>80</v>
      </c>
      <c r="B3" s="14"/>
      <c r="C3" s="14"/>
      <c r="D3" s="14"/>
      <c r="E3" s="14"/>
      <c r="F3" s="14"/>
      <c r="G3" s="14"/>
      <c r="H3" s="14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8"/>
      <c r="B8" s="8"/>
      <c r="C8" s="8"/>
    </row>
    <row r="9" spans="1:8" x14ac:dyDescent="0.2">
      <c r="E9" s="12" t="s">
        <v>2</v>
      </c>
      <c r="F9" s="1" t="s">
        <v>81</v>
      </c>
      <c r="H9" s="1" t="s">
        <v>76</v>
      </c>
    </row>
    <row r="10" spans="1:8" x14ac:dyDescent="0.2">
      <c r="A10" s="7" t="s">
        <v>3</v>
      </c>
    </row>
    <row r="11" spans="1:8" x14ac:dyDescent="0.2">
      <c r="A11" s="2" t="s">
        <v>4</v>
      </c>
    </row>
    <row r="12" spans="1:8" x14ac:dyDescent="0.2">
      <c r="A12" s="2" t="s">
        <v>5</v>
      </c>
      <c r="E12" s="12">
        <v>3</v>
      </c>
      <c r="F12" s="4">
        <v>0</v>
      </c>
      <c r="G12" s="4"/>
      <c r="H12" s="4">
        <v>80</v>
      </c>
    </row>
    <row r="13" spans="1:8" x14ac:dyDescent="0.2">
      <c r="A13" s="2" t="s">
        <v>6</v>
      </c>
      <c r="F13" s="4">
        <v>0</v>
      </c>
      <c r="G13" s="4"/>
      <c r="H13" s="4">
        <v>0</v>
      </c>
    </row>
    <row r="14" spans="1:8" x14ac:dyDescent="0.2">
      <c r="A14" s="2" t="s">
        <v>7</v>
      </c>
      <c r="F14" s="4">
        <v>0</v>
      </c>
      <c r="G14" s="4"/>
      <c r="H14" s="4">
        <v>0</v>
      </c>
    </row>
    <row r="15" spans="1:8" ht="13.5" thickBot="1" x14ac:dyDescent="0.25">
      <c r="F15" s="5"/>
      <c r="G15" s="4"/>
      <c r="H15" s="5"/>
    </row>
    <row r="16" spans="1:8" x14ac:dyDescent="0.2">
      <c r="A16" s="2" t="s">
        <v>8</v>
      </c>
      <c r="E16" s="12">
        <v>4</v>
      </c>
      <c r="F16" s="4">
        <v>0</v>
      </c>
      <c r="G16" s="4"/>
      <c r="H16" s="4">
        <v>0</v>
      </c>
    </row>
    <row r="17" spans="1:8" x14ac:dyDescent="0.2">
      <c r="F17" s="4"/>
      <c r="G17" s="4"/>
      <c r="H17" s="4"/>
    </row>
    <row r="18" spans="1:8" x14ac:dyDescent="0.2">
      <c r="A18" s="2" t="s">
        <v>9</v>
      </c>
      <c r="F18" s="4"/>
      <c r="G18" s="4"/>
      <c r="H18" s="4"/>
    </row>
    <row r="19" spans="1:8" x14ac:dyDescent="0.2">
      <c r="A19" s="2" t="s">
        <v>74</v>
      </c>
      <c r="F19" s="4">
        <v>0</v>
      </c>
      <c r="G19" s="4"/>
      <c r="H19" s="4">
        <v>0</v>
      </c>
    </row>
    <row r="20" spans="1:8" x14ac:dyDescent="0.2">
      <c r="A20" s="2" t="s">
        <v>10</v>
      </c>
      <c r="F20" s="4">
        <v>0</v>
      </c>
      <c r="G20" s="4"/>
      <c r="H20" s="4">
        <v>0</v>
      </c>
    </row>
    <row r="21" spans="1:8" x14ac:dyDescent="0.2">
      <c r="A21" s="2" t="s">
        <v>11</v>
      </c>
      <c r="F21" s="4">
        <v>0</v>
      </c>
      <c r="G21" s="4"/>
      <c r="H21" s="4">
        <v>0</v>
      </c>
    </row>
    <row r="22" spans="1:8" x14ac:dyDescent="0.2">
      <c r="A22" s="2" t="s">
        <v>12</v>
      </c>
      <c r="F22" s="4">
        <v>0</v>
      </c>
      <c r="G22" s="4"/>
      <c r="H22" s="4">
        <v>0</v>
      </c>
    </row>
    <row r="23" spans="1:8" x14ac:dyDescent="0.2">
      <c r="A23" s="2" t="s">
        <v>13</v>
      </c>
      <c r="F23" s="4">
        <v>0</v>
      </c>
      <c r="G23" s="4"/>
      <c r="H23" s="4">
        <v>0</v>
      </c>
    </row>
    <row r="24" spans="1:8" x14ac:dyDescent="0.2">
      <c r="A24" s="2" t="s">
        <v>14</v>
      </c>
      <c r="F24" s="4">
        <v>0</v>
      </c>
      <c r="G24" s="4"/>
      <c r="H24" s="4">
        <v>0</v>
      </c>
    </row>
    <row r="25" spans="1:8" x14ac:dyDescent="0.2">
      <c r="F25" s="4"/>
      <c r="G25" s="4"/>
      <c r="H25" s="4"/>
    </row>
    <row r="26" spans="1:8" x14ac:dyDescent="0.2">
      <c r="A26" s="2" t="s">
        <v>15</v>
      </c>
      <c r="F26" s="4"/>
      <c r="G26" s="4"/>
      <c r="H26" s="4"/>
    </row>
    <row r="27" spans="1:8" x14ac:dyDescent="0.2">
      <c r="A27" s="2" t="s">
        <v>16</v>
      </c>
      <c r="F27" s="4">
        <v>0</v>
      </c>
      <c r="G27" s="4"/>
      <c r="H27" s="4">
        <v>0</v>
      </c>
    </row>
    <row r="28" spans="1:8" ht="13.5" thickBot="1" x14ac:dyDescent="0.25">
      <c r="F28" s="5"/>
      <c r="G28" s="4"/>
      <c r="H28" s="5"/>
    </row>
    <row r="29" spans="1:8" x14ac:dyDescent="0.2">
      <c r="A29" s="2" t="s">
        <v>17</v>
      </c>
      <c r="F29" s="4">
        <f>SUM(F12:F28)</f>
        <v>0</v>
      </c>
      <c r="G29" s="4"/>
      <c r="H29" s="4">
        <f>SUM(H12:H28)</f>
        <v>80</v>
      </c>
    </row>
    <row r="30" spans="1:8" x14ac:dyDescent="0.2">
      <c r="F30" s="4"/>
      <c r="G30" s="4"/>
      <c r="H30" s="4"/>
    </row>
    <row r="31" spans="1:8" x14ac:dyDescent="0.2">
      <c r="A31" s="7" t="s">
        <v>18</v>
      </c>
      <c r="F31" s="4"/>
      <c r="G31" s="4"/>
      <c r="H31" s="4"/>
    </row>
    <row r="32" spans="1:8" x14ac:dyDescent="0.2">
      <c r="F32" s="4"/>
      <c r="G32" s="4"/>
      <c r="H32" s="4"/>
    </row>
    <row r="33" spans="1:8" x14ac:dyDescent="0.2">
      <c r="A33" s="2" t="s">
        <v>19</v>
      </c>
      <c r="F33" s="4">
        <v>0</v>
      </c>
      <c r="G33" s="4"/>
      <c r="H33" s="4">
        <v>0</v>
      </c>
    </row>
    <row r="34" spans="1:8" x14ac:dyDescent="0.2">
      <c r="F34" s="4"/>
      <c r="G34" s="4"/>
      <c r="H34" s="4"/>
    </row>
    <row r="35" spans="1:8" x14ac:dyDescent="0.2">
      <c r="A35" s="2" t="s">
        <v>9</v>
      </c>
      <c r="F35" s="4"/>
      <c r="G35" s="4"/>
      <c r="H35" s="4"/>
    </row>
    <row r="36" spans="1:8" x14ac:dyDescent="0.2">
      <c r="A36" s="2" t="s">
        <v>20</v>
      </c>
      <c r="F36" s="4">
        <v>0</v>
      </c>
      <c r="G36" s="4"/>
      <c r="H36" s="4">
        <v>160</v>
      </c>
    </row>
    <row r="37" spans="1:8" x14ac:dyDescent="0.2">
      <c r="A37" s="2" t="s">
        <v>21</v>
      </c>
      <c r="E37" s="12">
        <v>5</v>
      </c>
      <c r="F37" s="4">
        <v>11.23</v>
      </c>
      <c r="G37" s="4"/>
      <c r="H37" s="4">
        <v>279.76</v>
      </c>
    </row>
    <row r="38" spans="1:8" x14ac:dyDescent="0.2">
      <c r="A38" s="2" t="s">
        <v>22</v>
      </c>
      <c r="F38" s="4">
        <v>0</v>
      </c>
      <c r="G38" s="4"/>
      <c r="H38" s="4">
        <v>0</v>
      </c>
    </row>
    <row r="39" spans="1:8" x14ac:dyDescent="0.2">
      <c r="A39" s="2" t="s">
        <v>23</v>
      </c>
      <c r="E39" s="12">
        <v>6</v>
      </c>
      <c r="F39" s="4">
        <v>0</v>
      </c>
      <c r="G39" s="4"/>
      <c r="H39" s="4">
        <v>0</v>
      </c>
    </row>
    <row r="40" spans="1:8" x14ac:dyDescent="0.2">
      <c r="A40" s="2" t="s">
        <v>24</v>
      </c>
      <c r="F40" s="4">
        <v>0</v>
      </c>
      <c r="G40" s="4"/>
      <c r="H40" s="4">
        <v>0</v>
      </c>
    </row>
    <row r="41" spans="1:8" x14ac:dyDescent="0.2">
      <c r="A41" s="2" t="s">
        <v>25</v>
      </c>
      <c r="F41" s="4">
        <v>0</v>
      </c>
      <c r="G41" s="4"/>
      <c r="H41" s="4">
        <v>0</v>
      </c>
    </row>
    <row r="42" spans="1:8" x14ac:dyDescent="0.2">
      <c r="A42" s="2" t="s">
        <v>26</v>
      </c>
      <c r="F42" s="4">
        <v>0</v>
      </c>
      <c r="G42" s="4"/>
      <c r="H42" s="4">
        <v>0</v>
      </c>
    </row>
    <row r="43" spans="1:8" x14ac:dyDescent="0.2">
      <c r="F43" s="4"/>
      <c r="G43" s="4"/>
      <c r="H43" s="4"/>
    </row>
    <row r="44" spans="1:8" x14ac:dyDescent="0.2">
      <c r="A44" s="2" t="s">
        <v>27</v>
      </c>
      <c r="F44" s="4">
        <v>4.25</v>
      </c>
      <c r="G44" s="4"/>
      <c r="H44" s="4"/>
    </row>
    <row r="45" spans="1:8" ht="13.5" thickBot="1" x14ac:dyDescent="0.25">
      <c r="F45" s="5"/>
      <c r="G45" s="4"/>
      <c r="H45" s="5"/>
    </row>
    <row r="46" spans="1:8" x14ac:dyDescent="0.2">
      <c r="A46" s="2" t="s">
        <v>28</v>
      </c>
      <c r="F46" s="4">
        <f>SUM(F33:F45)</f>
        <v>15.48</v>
      </c>
      <c r="G46" s="4"/>
      <c r="H46" s="4">
        <f>SUM(H33:H45)</f>
        <v>439.76</v>
      </c>
    </row>
    <row r="47" spans="1:8" x14ac:dyDescent="0.2">
      <c r="F47" s="4"/>
      <c r="G47" s="4"/>
      <c r="H47" s="4"/>
    </row>
    <row r="48" spans="1:8" x14ac:dyDescent="0.2">
      <c r="A48" s="2" t="s">
        <v>29</v>
      </c>
      <c r="F48" s="4">
        <f>F29-F46</f>
        <v>-15.48</v>
      </c>
      <c r="G48" s="4"/>
      <c r="H48" s="4">
        <f>H29-H46</f>
        <v>-359.76</v>
      </c>
    </row>
  </sheetData>
  <mergeCells count="3">
    <mergeCell ref="A1:H1"/>
    <mergeCell ref="A2:H2"/>
    <mergeCell ref="A3:H3"/>
  </mergeCells>
  <printOptions horizontalCentered="1"/>
  <pageMargins left="0" right="0" top="0.39370078740157483" bottom="0.39370078740157483" header="0" footer="0"/>
  <pageSetup fitToWidth="0" fitToHeight="0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7" workbookViewId="0">
      <selection activeCell="L36" sqref="L36"/>
    </sheetView>
  </sheetViews>
  <sheetFormatPr defaultRowHeight="12.75" x14ac:dyDescent="0.2"/>
  <cols>
    <col min="1" max="1024" width="10.75" style="2" customWidth="1"/>
    <col min="1025" max="1025" width="9" style="2" customWidth="1"/>
    <col min="1026" max="16384" width="9" style="2"/>
  </cols>
  <sheetData>
    <row r="1" spans="1:8" x14ac:dyDescent="0.2">
      <c r="A1" s="14" t="s">
        <v>0</v>
      </c>
      <c r="B1" s="14"/>
      <c r="C1" s="14"/>
      <c r="D1" s="14"/>
      <c r="E1" s="14"/>
      <c r="F1" s="14"/>
      <c r="G1" s="14"/>
      <c r="H1" s="14"/>
    </row>
    <row r="2" spans="1:8" x14ac:dyDescent="0.2">
      <c r="A2" s="14" t="s">
        <v>30</v>
      </c>
      <c r="B2" s="14"/>
      <c r="C2" s="14"/>
      <c r="D2" s="14"/>
      <c r="E2" s="14"/>
      <c r="F2" s="14"/>
      <c r="G2" s="14"/>
      <c r="H2" s="14"/>
    </row>
    <row r="3" spans="1:8" x14ac:dyDescent="0.2">
      <c r="A3" s="14" t="s">
        <v>80</v>
      </c>
      <c r="B3" s="14"/>
      <c r="C3" s="14"/>
      <c r="D3" s="14"/>
      <c r="E3" s="14"/>
      <c r="F3" s="14"/>
      <c r="G3" s="14"/>
      <c r="H3" s="14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8"/>
      <c r="B8" s="8"/>
      <c r="C8" s="8"/>
    </row>
    <row r="9" spans="1:8" x14ac:dyDescent="0.2">
      <c r="A9" s="8" t="s">
        <v>31</v>
      </c>
      <c r="B9" s="8"/>
      <c r="C9" s="8"/>
    </row>
    <row r="10" spans="1:8" x14ac:dyDescent="0.2">
      <c r="A10" s="9" t="s">
        <v>32</v>
      </c>
      <c r="B10" s="8"/>
      <c r="C10" s="8"/>
    </row>
    <row r="11" spans="1:8" x14ac:dyDescent="0.2">
      <c r="A11" s="9"/>
      <c r="B11" s="8"/>
      <c r="C11" s="8"/>
    </row>
    <row r="12" spans="1:8" x14ac:dyDescent="0.2">
      <c r="A12" s="8" t="s">
        <v>33</v>
      </c>
      <c r="B12" s="8"/>
      <c r="C12" s="8"/>
    </row>
    <row r="13" spans="1:8" x14ac:dyDescent="0.2">
      <c r="A13" s="9" t="s">
        <v>34</v>
      </c>
      <c r="B13" s="8"/>
      <c r="C13" s="8"/>
    </row>
    <row r="14" spans="1:8" x14ac:dyDescent="0.2">
      <c r="A14" s="9" t="s">
        <v>35</v>
      </c>
      <c r="B14" s="8"/>
      <c r="C14" s="8"/>
    </row>
    <row r="15" spans="1:8" x14ac:dyDescent="0.2">
      <c r="A15" s="9"/>
      <c r="B15" s="8"/>
      <c r="C15" s="8"/>
    </row>
    <row r="16" spans="1:8" x14ac:dyDescent="0.2">
      <c r="F16" s="1" t="s">
        <v>81</v>
      </c>
      <c r="H16" s="1" t="s">
        <v>76</v>
      </c>
    </row>
    <row r="17" spans="1:8" x14ac:dyDescent="0.2">
      <c r="A17" s="7" t="s">
        <v>36</v>
      </c>
    </row>
    <row r="18" spans="1:8" x14ac:dyDescent="0.2">
      <c r="A18" s="2" t="s">
        <v>37</v>
      </c>
      <c r="F18" s="4">
        <v>0</v>
      </c>
      <c r="G18" s="4"/>
      <c r="H18" s="4">
        <v>80</v>
      </c>
    </row>
    <row r="19" spans="1:8" x14ac:dyDescent="0.2">
      <c r="F19" s="4">
        <v>0</v>
      </c>
      <c r="G19" s="4"/>
      <c r="H19" s="4">
        <v>0</v>
      </c>
    </row>
    <row r="20" spans="1:8" ht="13.5" thickBot="1" x14ac:dyDescent="0.25">
      <c r="A20" s="10" t="s">
        <v>38</v>
      </c>
      <c r="F20" s="11">
        <v>0</v>
      </c>
      <c r="G20" s="4"/>
      <c r="H20" s="11">
        <v>160</v>
      </c>
    </row>
    <row r="21" spans="1:8" x14ac:dyDescent="0.2">
      <c r="F21" s="6">
        <f>F18+F19-F20</f>
        <v>0</v>
      </c>
      <c r="G21" s="4"/>
      <c r="H21" s="6">
        <f>H18+H19-H20</f>
        <v>-80</v>
      </c>
    </row>
    <row r="22" spans="1:8" x14ac:dyDescent="0.2">
      <c r="F22" s="4"/>
      <c r="G22" s="4"/>
      <c r="H22" s="4"/>
    </row>
    <row r="23" spans="1:8" s="7" customFormat="1" x14ac:dyDescent="0.2">
      <c r="A23" s="7" t="s">
        <v>39</v>
      </c>
      <c r="F23" s="6"/>
      <c r="G23" s="6"/>
      <c r="H23" s="6"/>
    </row>
    <row r="24" spans="1:8" x14ac:dyDescent="0.2">
      <c r="A24" s="2" t="s">
        <v>40</v>
      </c>
      <c r="F24" s="4">
        <v>0</v>
      </c>
      <c r="G24" s="4"/>
      <c r="H24" s="4">
        <v>0</v>
      </c>
    </row>
    <row r="25" spans="1:8" ht="13.5" thickBot="1" x14ac:dyDescent="0.25">
      <c r="A25" s="2" t="s">
        <v>41</v>
      </c>
      <c r="F25" s="11">
        <v>0</v>
      </c>
      <c r="G25" s="4"/>
      <c r="H25" s="11">
        <v>0</v>
      </c>
    </row>
    <row r="26" spans="1:8" x14ac:dyDescent="0.2">
      <c r="F26" s="6">
        <v>0</v>
      </c>
      <c r="G26" s="4"/>
      <c r="H26" s="6">
        <v>0</v>
      </c>
    </row>
    <row r="27" spans="1:8" x14ac:dyDescent="0.2">
      <c r="F27" s="4"/>
      <c r="G27" s="4"/>
      <c r="H27" s="4"/>
    </row>
    <row r="28" spans="1:8" x14ac:dyDescent="0.2">
      <c r="A28" s="7" t="s">
        <v>42</v>
      </c>
      <c r="F28" s="4"/>
      <c r="G28" s="4"/>
      <c r="H28" s="4"/>
    </row>
    <row r="29" spans="1:8" x14ac:dyDescent="0.2">
      <c r="A29" s="2" t="s">
        <v>43</v>
      </c>
      <c r="F29" s="4">
        <v>0</v>
      </c>
      <c r="G29" s="4"/>
      <c r="H29" s="4">
        <v>0</v>
      </c>
    </row>
    <row r="30" spans="1:8" x14ac:dyDescent="0.2">
      <c r="A30" s="2" t="s">
        <v>44</v>
      </c>
      <c r="F30" s="4">
        <v>0</v>
      </c>
      <c r="G30" s="4"/>
      <c r="H30" s="4">
        <v>0</v>
      </c>
    </row>
    <row r="31" spans="1:8" x14ac:dyDescent="0.2">
      <c r="A31" s="2" t="s">
        <v>45</v>
      </c>
      <c r="F31" s="4">
        <v>11.23</v>
      </c>
      <c r="G31" s="4"/>
      <c r="H31" s="4">
        <v>229.76</v>
      </c>
    </row>
    <row r="32" spans="1:8" x14ac:dyDescent="0.2">
      <c r="A32" s="10" t="s">
        <v>46</v>
      </c>
      <c r="F32" s="4"/>
      <c r="G32" s="4"/>
      <c r="H32" s="4"/>
    </row>
    <row r="33" spans="1:8" x14ac:dyDescent="0.2">
      <c r="A33" s="2" t="s">
        <v>72</v>
      </c>
      <c r="F33" s="4">
        <v>0</v>
      </c>
      <c r="G33" s="4"/>
      <c r="H33" s="4">
        <v>0</v>
      </c>
    </row>
    <row r="34" spans="1:8" x14ac:dyDescent="0.2">
      <c r="A34" s="2" t="s">
        <v>73</v>
      </c>
      <c r="F34" s="4">
        <v>0</v>
      </c>
      <c r="G34" s="4"/>
      <c r="H34" s="4">
        <v>0</v>
      </c>
    </row>
    <row r="35" spans="1:8" x14ac:dyDescent="0.2">
      <c r="A35" s="2" t="s">
        <v>47</v>
      </c>
      <c r="F35" s="4">
        <v>0</v>
      </c>
      <c r="G35" s="4"/>
      <c r="H35" s="4">
        <v>0</v>
      </c>
    </row>
    <row r="36" spans="1:8" x14ac:dyDescent="0.2">
      <c r="A36" s="2" t="s">
        <v>48</v>
      </c>
      <c r="F36" s="4">
        <v>0</v>
      </c>
      <c r="G36" s="4"/>
      <c r="H36" s="4">
        <v>0</v>
      </c>
    </row>
    <row r="37" spans="1:8" ht="13.5" thickBot="1" x14ac:dyDescent="0.25">
      <c r="A37" s="2" t="s">
        <v>77</v>
      </c>
      <c r="F37" s="11">
        <v>0</v>
      </c>
      <c r="G37" s="4"/>
      <c r="H37" s="11">
        <v>50</v>
      </c>
    </row>
    <row r="38" spans="1:8" x14ac:dyDescent="0.2">
      <c r="F38" s="6">
        <f>F29+F30+F31+F33+F34+F35+F36+F37</f>
        <v>11.23</v>
      </c>
      <c r="G38" s="4"/>
      <c r="H38" s="6">
        <f>H29+H30+H31+H33+H34+H35+H36+H37</f>
        <v>279.76</v>
      </c>
    </row>
    <row r="39" spans="1:8" x14ac:dyDescent="0.2">
      <c r="F39" s="4"/>
      <c r="G39" s="4"/>
      <c r="H39" s="4"/>
    </row>
    <row r="40" spans="1:8" x14ac:dyDescent="0.2">
      <c r="A40" s="7" t="s">
        <v>49</v>
      </c>
      <c r="F40" s="4"/>
      <c r="G40" s="4"/>
      <c r="H40" s="4"/>
    </row>
    <row r="41" spans="1:8" x14ac:dyDescent="0.2">
      <c r="A41" s="2" t="s">
        <v>50</v>
      </c>
      <c r="F41" s="4">
        <v>0</v>
      </c>
      <c r="G41" s="4"/>
      <c r="H41" s="4">
        <v>0</v>
      </c>
    </row>
    <row r="42" spans="1:8" x14ac:dyDescent="0.2">
      <c r="A42" s="2" t="s">
        <v>51</v>
      </c>
      <c r="F42" s="4">
        <v>0</v>
      </c>
      <c r="G42" s="4"/>
      <c r="H42" s="4">
        <v>0</v>
      </c>
    </row>
    <row r="43" spans="1:8" x14ac:dyDescent="0.2">
      <c r="A43" s="2" t="s">
        <v>52</v>
      </c>
      <c r="F43" s="4">
        <v>0</v>
      </c>
      <c r="G43" s="4"/>
      <c r="H43" s="4">
        <v>0</v>
      </c>
    </row>
    <row r="44" spans="1:8" x14ac:dyDescent="0.2">
      <c r="A44" s="2" t="s">
        <v>53</v>
      </c>
      <c r="F44" s="4">
        <v>0</v>
      </c>
      <c r="G44" s="4"/>
      <c r="H44" s="4">
        <v>0</v>
      </c>
    </row>
    <row r="45" spans="1:8" ht="13.5" thickBot="1" x14ac:dyDescent="0.25">
      <c r="A45" s="2" t="s">
        <v>54</v>
      </c>
      <c r="F45" s="11">
        <v>0</v>
      </c>
      <c r="G45" s="4"/>
      <c r="H45" s="11">
        <v>0</v>
      </c>
    </row>
    <row r="46" spans="1:8" x14ac:dyDescent="0.2">
      <c r="F46" s="6">
        <v>0</v>
      </c>
      <c r="G46" s="4"/>
      <c r="H46" s="6">
        <v>0</v>
      </c>
    </row>
  </sheetData>
  <mergeCells count="3">
    <mergeCell ref="A1:H1"/>
    <mergeCell ref="A2:H2"/>
    <mergeCell ref="A3:H3"/>
  </mergeCells>
  <printOptions horizontalCentered="1"/>
  <pageMargins left="0" right="0" top="0.39370078740157483" bottom="0.39370078740157483" header="0" footer="0"/>
  <pageSetup fitToWidth="0" fitToHeight="0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workbookViewId="0">
      <selection activeCell="K21" sqref="K21"/>
    </sheetView>
  </sheetViews>
  <sheetFormatPr defaultRowHeight="12.75" x14ac:dyDescent="0.2"/>
  <cols>
    <col min="1" max="8" width="10.75" style="2" customWidth="1"/>
    <col min="9" max="9" width="9" style="2" customWidth="1"/>
    <col min="10" max="16384" width="9" style="2"/>
  </cols>
  <sheetData>
    <row r="1" spans="1:8" x14ac:dyDescent="0.2">
      <c r="A1" s="14" t="s">
        <v>55</v>
      </c>
      <c r="B1" s="14"/>
      <c r="C1" s="14"/>
      <c r="D1" s="14"/>
      <c r="E1" s="14"/>
      <c r="F1" s="14"/>
      <c r="G1" s="14"/>
      <c r="H1" s="14"/>
    </row>
    <row r="2" spans="1:8" x14ac:dyDescent="0.2">
      <c r="A2" s="14" t="s">
        <v>56</v>
      </c>
      <c r="B2" s="14"/>
      <c r="C2" s="14"/>
      <c r="D2" s="14"/>
      <c r="E2" s="14"/>
      <c r="F2" s="14"/>
      <c r="G2" s="14"/>
      <c r="H2" s="14"/>
    </row>
    <row r="3" spans="1:8" x14ac:dyDescent="0.2">
      <c r="A3" s="14" t="s">
        <v>80</v>
      </c>
      <c r="B3" s="14"/>
      <c r="C3" s="14"/>
      <c r="D3" s="14"/>
      <c r="E3" s="14"/>
      <c r="F3" s="14"/>
      <c r="G3" s="14"/>
      <c r="H3" s="14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9" spans="1:8" x14ac:dyDescent="0.2">
      <c r="E9" s="1" t="s">
        <v>81</v>
      </c>
      <c r="G9" s="1" t="s">
        <v>76</v>
      </c>
    </row>
    <row r="11" spans="1:8" x14ac:dyDescent="0.2">
      <c r="A11" s="2" t="s">
        <v>57</v>
      </c>
    </row>
    <row r="12" spans="1:8" x14ac:dyDescent="0.2">
      <c r="A12" s="2" t="s">
        <v>58</v>
      </c>
      <c r="B12" s="3"/>
      <c r="E12" s="4">
        <f>G18</f>
        <v>282.93</v>
      </c>
      <c r="F12" s="4"/>
      <c r="G12" s="4">
        <f>I14</f>
        <v>0</v>
      </c>
    </row>
    <row r="13" spans="1:8" ht="13.5" thickBot="1" x14ac:dyDescent="0.25">
      <c r="A13" s="2" t="s">
        <v>59</v>
      </c>
      <c r="E13" s="5">
        <f>Sheet1!F48</f>
        <v>-15.48</v>
      </c>
      <c r="F13" s="4"/>
      <c r="G13" s="5">
        <f>Sheet1!H48</f>
        <v>-359.76</v>
      </c>
    </row>
    <row r="14" spans="1:8" x14ac:dyDescent="0.2">
      <c r="A14" s="2" t="s">
        <v>60</v>
      </c>
      <c r="E14" s="6">
        <f>E12+E13</f>
        <v>267.45</v>
      </c>
      <c r="F14" s="4"/>
      <c r="G14" s="6">
        <f>G12+G13</f>
        <v>-359.76</v>
      </c>
    </row>
    <row r="15" spans="1:8" x14ac:dyDescent="0.2">
      <c r="E15" s="4"/>
      <c r="F15" s="4"/>
      <c r="G15" s="4"/>
    </row>
    <row r="16" spans="1:8" x14ac:dyDescent="0.2">
      <c r="A16" s="2" t="s">
        <v>61</v>
      </c>
      <c r="E16" s="4">
        <v>38.54</v>
      </c>
      <c r="F16" s="4"/>
      <c r="G16" s="4">
        <v>42.79</v>
      </c>
    </row>
    <row r="17" spans="1:7" ht="13.5" thickBot="1" x14ac:dyDescent="0.25">
      <c r="A17" s="2" t="s">
        <v>62</v>
      </c>
      <c r="E17" s="5">
        <v>228.91</v>
      </c>
      <c r="F17" s="4"/>
      <c r="G17" s="5">
        <v>240.14</v>
      </c>
    </row>
    <row r="18" spans="1:7" x14ac:dyDescent="0.2">
      <c r="E18" s="6">
        <f>E16+E17</f>
        <v>267.45</v>
      </c>
      <c r="F18" s="4"/>
      <c r="G18" s="6">
        <f>G16+G17</f>
        <v>282.93</v>
      </c>
    </row>
    <row r="23" spans="1:7" x14ac:dyDescent="0.2">
      <c r="A23" s="7" t="s">
        <v>63</v>
      </c>
    </row>
    <row r="25" spans="1:7" x14ac:dyDescent="0.2">
      <c r="A25" s="2" t="s">
        <v>64</v>
      </c>
    </row>
    <row r="26" spans="1:7" x14ac:dyDescent="0.2">
      <c r="A26" s="2" t="s">
        <v>65</v>
      </c>
    </row>
    <row r="28" spans="1:7" x14ac:dyDescent="0.2">
      <c r="A28" s="2" t="s">
        <v>66</v>
      </c>
    </row>
    <row r="30" spans="1:7" x14ac:dyDescent="0.2">
      <c r="A30" s="7" t="s">
        <v>67</v>
      </c>
    </row>
    <row r="31" spans="1:7" x14ac:dyDescent="0.2">
      <c r="A31" s="2" t="s">
        <v>68</v>
      </c>
    </row>
    <row r="33" spans="1:4" x14ac:dyDescent="0.2">
      <c r="A33" s="2" t="s">
        <v>69</v>
      </c>
    </row>
    <row r="35" spans="1:4" x14ac:dyDescent="0.2">
      <c r="A35" s="13" t="s">
        <v>82</v>
      </c>
    </row>
    <row r="36" spans="1:4" x14ac:dyDescent="0.2">
      <c r="A36" s="2" t="s">
        <v>70</v>
      </c>
    </row>
    <row r="44" spans="1:4" x14ac:dyDescent="0.2">
      <c r="A44" s="13" t="s">
        <v>78</v>
      </c>
      <c r="D44" s="13" t="s">
        <v>71</v>
      </c>
    </row>
    <row r="45" spans="1:4" x14ac:dyDescent="0.2">
      <c r="A45" s="13" t="s">
        <v>79</v>
      </c>
      <c r="D45" s="13" t="s">
        <v>75</v>
      </c>
    </row>
  </sheetData>
  <mergeCells count="3">
    <mergeCell ref="A1:H1"/>
    <mergeCell ref="A2:H2"/>
    <mergeCell ref="A3:H3"/>
  </mergeCells>
  <printOptions horizontalCentered="1"/>
  <pageMargins left="0" right="0" top="0.39370078740157483" bottom="0.39370078740157483" header="0" footer="0"/>
  <pageSetup orientation="portrait" r:id="rId1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56D574F7-3E29-47C4-98E3-06DD9AA4F4C0}"/>
</file>

<file path=customXml/itemProps2.xml><?xml version="1.0" encoding="utf-8"?>
<ds:datastoreItem xmlns:ds="http://schemas.openxmlformats.org/officeDocument/2006/customXml" ds:itemID="{BC2ED76C-07B8-4D50-B334-FB9338436B58}"/>
</file>

<file path=customXml/itemProps3.xml><?xml version="1.0" encoding="utf-8"?>
<ds:datastoreItem xmlns:ds="http://schemas.openxmlformats.org/officeDocument/2006/customXml" ds:itemID="{31A001A9-2863-4616-85F2-C497DC762B93}"/>
</file>

<file path=docProps/app.xml><?xml version="1.0" encoding="utf-8"?>
<Properties xmlns="http://schemas.openxmlformats.org/officeDocument/2006/extended-properties" xmlns:vt="http://schemas.openxmlformats.org/officeDocument/2006/docPropsVTypes">
  <TotalTime>140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Johnson</dc:creator>
  <cp:lastModifiedBy>Tommy Goudie</cp:lastModifiedBy>
  <cp:revision>13</cp:revision>
  <cp:lastPrinted>2023-05-10T21:22:42Z</cp:lastPrinted>
  <dcterms:created xsi:type="dcterms:W3CDTF">2015-09-29T11:01:35Z</dcterms:created>
  <dcterms:modified xsi:type="dcterms:W3CDTF">2025-05-25T12:50:35Z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