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Users\Jamie\Documents\Girlguiding\Drakies Guides\Accounts\2025 Accounts\"/>
    </mc:Choice>
  </mc:AlternateContent>
  <xr:revisionPtr revIDLastSave="0" documentId="13_ncr:1_{D52FE657-7A1F-4A4B-A654-FDF9FFF7DBBA}" xr6:coauthVersionLast="47" xr6:coauthVersionMax="47" xr10:uidLastSave="{00000000-0000-0000-0000-000000000000}"/>
  <bookViews>
    <workbookView xWindow="-108" yWindow="-108" windowWidth="23256" windowHeight="12456" xr2:uid="{00000000-000D-0000-FFFF-FFFF00000000}"/>
  </bookViews>
  <sheets>
    <sheet name="Instructions for use" sheetId="13" r:id="rId1"/>
    <sheet name="Income " sheetId="11" r:id="rId2"/>
    <sheet name="Expenditure" sheetId="12" r:id="rId3"/>
    <sheet name="Statement of Income &amp; Payments" sheetId="1" r:id="rId4"/>
    <sheet name="Statement of Balances" sheetId="9" r:id="rId5"/>
    <sheet name="Trustees Report" sheetId="7" r:id="rId6"/>
    <sheet name="Ind Examiner Report" sheetId="6" r:id="rId7"/>
  </sheets>
  <definedNames>
    <definedName name="_xlnm.Print_Area" localSheetId="4">'Statement of Balances'!$A$1:$D$30</definedName>
    <definedName name="_xlnm.Print_Area" localSheetId="3">'Statement of Income &amp; Payments'!$A$1:$E$39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1" i="11" l="1"/>
  <c r="O102"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28" i="11" l="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C4" i="6" l="1"/>
  <c r="C3" i="6"/>
  <c r="B3" i="7"/>
  <c r="B7" i="7"/>
  <c r="B5" i="7"/>
  <c r="B5" i="9"/>
  <c r="B4" i="9"/>
  <c r="B3" i="9"/>
  <c r="B4" i="1"/>
  <c r="B3" i="1"/>
  <c r="B5" i="12"/>
  <c r="B4" i="12"/>
  <c r="B3" i="12"/>
  <c r="B5" i="1"/>
  <c r="A4" i="9" l="1"/>
  <c r="B20" i="9"/>
  <c r="D36" i="1"/>
  <c r="E7" i="11"/>
  <c r="F7" i="11"/>
  <c r="B15" i="1" s="1"/>
  <c r="G7" i="11"/>
  <c r="B17" i="1" s="1"/>
  <c r="H7" i="11"/>
  <c r="I7" i="11"/>
  <c r="J7" i="11"/>
  <c r="K7" i="11"/>
  <c r="L7" i="11"/>
  <c r="M7" i="11"/>
  <c r="B16" i="1" s="1"/>
  <c r="N7" i="11"/>
  <c r="O7" i="11" l="1"/>
  <c r="P8" i="12"/>
  <c r="P9" i="12"/>
  <c r="P10" i="12"/>
  <c r="P11" i="12"/>
  <c r="P12" i="12"/>
  <c r="P13" i="12"/>
  <c r="P14" i="12"/>
  <c r="P15"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P44" i="12"/>
  <c r="P45" i="12"/>
  <c r="P46" i="12"/>
  <c r="P47" i="12"/>
  <c r="P48" i="12"/>
  <c r="P49" i="12"/>
  <c r="P50" i="12"/>
  <c r="P51" i="12"/>
  <c r="P52" i="12"/>
  <c r="P53" i="12"/>
  <c r="P54" i="12"/>
  <c r="P55" i="12"/>
  <c r="P56" i="12"/>
  <c r="P57" i="12"/>
  <c r="P58" i="12"/>
  <c r="P59" i="12"/>
  <c r="P60" i="12"/>
  <c r="P61" i="12"/>
  <c r="P62" i="12"/>
  <c r="P63" i="12"/>
  <c r="P64" i="12"/>
  <c r="P65" i="12"/>
  <c r="P66" i="12"/>
  <c r="P67" i="12"/>
  <c r="P68" i="12"/>
  <c r="P69" i="12"/>
  <c r="O8" i="11"/>
  <c r="O9" i="11"/>
  <c r="O10" i="11"/>
  <c r="O11" i="11"/>
  <c r="O12" i="11"/>
  <c r="O13" i="11"/>
  <c r="O14" i="11"/>
  <c r="O15" i="11"/>
  <c r="O16" i="11"/>
  <c r="O17" i="11"/>
  <c r="O18" i="11"/>
  <c r="O19" i="11"/>
  <c r="O20" i="11"/>
  <c r="H7" i="12"/>
  <c r="B23" i="1" s="1"/>
  <c r="O21" i="11"/>
  <c r="O22" i="11"/>
  <c r="O23" i="11"/>
  <c r="O24" i="11"/>
  <c r="O25" i="11"/>
  <c r="O26" i="11"/>
  <c r="O27" i="11"/>
  <c r="O29" i="11"/>
  <c r="O30" i="11"/>
  <c r="O31" i="11"/>
  <c r="O32" i="11"/>
  <c r="O33" i="11"/>
  <c r="O34" i="11"/>
  <c r="O35" i="11"/>
  <c r="O36" i="11"/>
  <c r="O7" i="12"/>
  <c r="B35" i="1" s="1"/>
  <c r="C2" i="6"/>
  <c r="D20" i="9"/>
  <c r="D19" i="1"/>
  <c r="M7" i="12"/>
  <c r="B33" i="1" s="1"/>
  <c r="N7" i="12"/>
  <c r="B34" i="1" s="1"/>
  <c r="L7" i="12"/>
  <c r="B32" i="1" s="1"/>
  <c r="E7" i="12"/>
  <c r="B14" i="1"/>
  <c r="B10" i="1"/>
  <c r="B11" i="1"/>
  <c r="B13" i="1"/>
  <c r="G7" i="12"/>
  <c r="B29" i="1" s="1"/>
  <c r="I7" i="12"/>
  <c r="B24" i="1" s="1"/>
  <c r="J7" i="12"/>
  <c r="B30" i="1" s="1"/>
  <c r="K7" i="12"/>
  <c r="B31" i="1" s="1"/>
  <c r="F7" i="12"/>
  <c r="B27" i="1" s="1"/>
  <c r="B12" i="1"/>
  <c r="B18" i="1"/>
  <c r="B9" i="1"/>
  <c r="B28" i="1" l="1"/>
  <c r="B36" i="1" s="1"/>
  <c r="P7" i="12"/>
  <c r="B19" i="1"/>
  <c r="D38" i="1"/>
  <c r="D12" i="9" s="1"/>
  <c r="D13" i="9" s="1"/>
  <c r="B38" i="1" l="1"/>
  <c r="B12" i="9" s="1"/>
  <c r="B1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 Taylor</author>
  </authors>
  <commentList>
    <comment ref="D12" authorId="0" shapeId="0" xr:uid="{00000000-0006-0000-0000-000002000000}">
      <text>
        <r>
          <rPr>
            <sz val="9"/>
            <color indexed="81"/>
            <rFont val="Poppins"/>
          </rPr>
          <t>Please read the instructions for how to record 3rd Party Fundraising</t>
        </r>
      </text>
    </comment>
    <comment ref="D24" authorId="0" shapeId="0" xr:uid="{00000000-0006-0000-0000-000003000000}">
      <text>
        <r>
          <rPr>
            <sz val="9"/>
            <color indexed="81"/>
            <rFont val="Poppins"/>
          </rPr>
          <t xml:space="preserve">Please read the instructions for how to record 3rd Party Fundraising
</t>
        </r>
      </text>
    </comment>
  </commentList>
</comments>
</file>

<file path=xl/sharedStrings.xml><?xml version="1.0" encoding="utf-8"?>
<sst xmlns="http://schemas.openxmlformats.org/spreadsheetml/2006/main" count="582" uniqueCount="266">
  <si>
    <t>Receipts and Payments Account</t>
  </si>
  <si>
    <t xml:space="preserve">For the Year ended </t>
  </si>
  <si>
    <t>Receipts</t>
  </si>
  <si>
    <t>Membership Subscriptions</t>
  </si>
  <si>
    <t>Donations received</t>
  </si>
  <si>
    <t>Unit Fundraising</t>
  </si>
  <si>
    <t>3rd Party Fundraising</t>
  </si>
  <si>
    <t>Bank Interest</t>
  </si>
  <si>
    <t>Gift Aid</t>
  </si>
  <si>
    <t>Trips</t>
  </si>
  <si>
    <t>Residential events</t>
  </si>
  <si>
    <t>Miscellaneous Income</t>
  </si>
  <si>
    <t>Total Receipts</t>
  </si>
  <si>
    <t>Payments</t>
  </si>
  <si>
    <t>Fundraising expenses</t>
  </si>
  <si>
    <t>Unit fundraising</t>
  </si>
  <si>
    <t>3rd Party Fundraising/Donation</t>
  </si>
  <si>
    <t>Payments for charitable activities</t>
  </si>
  <si>
    <t>Property costs/rent</t>
  </si>
  <si>
    <t>Admin/Postage &amp; Stationery</t>
  </si>
  <si>
    <t>Training</t>
  </si>
  <si>
    <t>Badges &amp; Resources</t>
  </si>
  <si>
    <t>Miscellaneous Expenditure</t>
  </si>
  <si>
    <t>Total Payments</t>
  </si>
  <si>
    <t>Surplus/(Deficit) for year</t>
  </si>
  <si>
    <t>Opening Balances</t>
  </si>
  <si>
    <t>Cash</t>
  </si>
  <si>
    <t>Bank</t>
  </si>
  <si>
    <t>Total</t>
  </si>
  <si>
    <t>Closing Balances</t>
  </si>
  <si>
    <t xml:space="preserve">Cash </t>
  </si>
  <si>
    <t>less outstanding cheques</t>
  </si>
  <si>
    <t>Assets &amp; Liabilities:</t>
  </si>
  <si>
    <t>In addition to the above cash &amp; bank balances, the unit has equipment to the value of:</t>
  </si>
  <si>
    <t>Unit Leader</t>
  </si>
  <si>
    <t>Trustees Annual Report</t>
  </si>
  <si>
    <t>Charity (Unit) Name:</t>
  </si>
  <si>
    <t>Charity Address</t>
  </si>
  <si>
    <t>During the year the trustees did not receive any remuneration.</t>
  </si>
  <si>
    <t>Signed on behalf of the trustees by</t>
  </si>
  <si>
    <t>Signature</t>
  </si>
  <si>
    <t xml:space="preserve">Date: </t>
  </si>
  <si>
    <t xml:space="preserve">Name: </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</si>
  <si>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</si>
  <si>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(a) to (c)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</si>
  <si>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</si>
  <si>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</si>
  <si>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</si>
  <si>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</si>
  <si>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</si>
  <si>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</si>
  <si>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</si>
  <si>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</si>
  <si>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</si>
  <si>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</si>
  <si>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Date</t>
  </si>
  <si>
    <t xml:space="preserve">Address: </t>
  </si>
  <si>
    <t xml:space="preserve">Unit name </t>
  </si>
  <si>
    <t>Charity Number</t>
  </si>
  <si>
    <t>Statement of balances</t>
  </si>
  <si>
    <t>Unit leader:</t>
  </si>
  <si>
    <t>Insert address</t>
  </si>
  <si>
    <t xml:space="preserve">City / town </t>
  </si>
  <si>
    <t>Postcode</t>
  </si>
  <si>
    <t>The above charity (unit) is an unincorporated association.  It has no written constitution, but operates in accordance with the policies and procedures, published by Girlguiding, the operating name of the Guide Association.</t>
  </si>
  <si>
    <t>Its trustees are the volunteer adult leaders trained and appointed as per the Girlguiding policies and procedures.  Update training is available throughout the year.</t>
  </si>
  <si>
    <t>For</t>
  </si>
  <si>
    <t>Charity number</t>
  </si>
  <si>
    <t>District</t>
  </si>
  <si>
    <t>Division</t>
  </si>
  <si>
    <t>Charity Trustees</t>
  </si>
  <si>
    <t>ADD IN ADDITIONAL ROWS IF REQUIRED</t>
  </si>
  <si>
    <t>Method</t>
  </si>
  <si>
    <t xml:space="preserve">3rd Party fundraising </t>
  </si>
  <si>
    <t>Miscellaneous</t>
  </si>
  <si>
    <t>TOTAL</t>
  </si>
  <si>
    <t>Membership subscriptions</t>
  </si>
  <si>
    <t>Unit:</t>
  </si>
  <si>
    <t>Charity number:</t>
  </si>
  <si>
    <t>Year end date:</t>
  </si>
  <si>
    <t>Reference</t>
  </si>
  <si>
    <t xml:space="preserve">Meeting expenses </t>
  </si>
  <si>
    <t xml:space="preserve">Bank interest </t>
  </si>
  <si>
    <t xml:space="preserve">Gift aid </t>
  </si>
  <si>
    <t>Meeting expenses</t>
  </si>
  <si>
    <t>Property costs and rent</t>
  </si>
  <si>
    <t xml:space="preserve">Admin, stationery / postage </t>
  </si>
  <si>
    <t xml:space="preserve">Training </t>
  </si>
  <si>
    <t xml:space="preserve">Badges and resources </t>
  </si>
  <si>
    <t>For the year ended</t>
  </si>
  <si>
    <t xml:space="preserve">Instructions </t>
  </si>
  <si>
    <t>Payee</t>
  </si>
  <si>
    <t>Received from</t>
  </si>
  <si>
    <t>Miscellaneous expenditure</t>
  </si>
  <si>
    <t xml:space="preserve">Subscriptions </t>
  </si>
  <si>
    <t xml:space="preserve">Unit / assistant leader: </t>
  </si>
  <si>
    <t xml:space="preserve">Date </t>
  </si>
  <si>
    <t>TOTALS</t>
  </si>
  <si>
    <t xml:space="preserve">All totals will copy across to the relevant subsequent pages. </t>
  </si>
  <si>
    <t xml:space="preserve">In the STATEMENT OF INCOME AND PAYMENTS, the values for the current year will automatically copy for the previous sheets. Add in the values from the previous year in column D. The sheet will calculate the surplus / deficit for the year. </t>
  </si>
  <si>
    <t>The STATEMENT OF BALANCES and TRUSTEES ANNUAL REPORT needs to be signed by the leader who prepared the accounts .</t>
  </si>
  <si>
    <t xml:space="preserve">In the STATEMENT OF BALANCES tab, add in the relevant start and end of year bank balances and the amount held in cash at the start and end of the year. Add in the value of any cheques written during the year, but not cashed at the year end. The values in B13 and B20 should be the same. </t>
  </si>
  <si>
    <t xml:space="preserve">Donations received </t>
  </si>
  <si>
    <t>Independent examiners report</t>
  </si>
  <si>
    <t xml:space="preserve">3RD PARTY FUNDRAISING: if your unit has raised money for another charity, the amount raised should be shown in the in the ‘INCOME’ tab, and the expenses/donation in the ‘EXPENDITURE’ tab.  These 2 values must be the same.  For example, if you hold a coffee morning for Children In Need, the money collected (i.e. £43.50) should be shown in ‘INCOME’ and £43.50 should be shown also in ‘EXPENDITURE’.  This could be the whole £43.50 was donated to Children in Need, or £38 was donated to Children in Need &amp; £5.50 was spent on tea/coffee/biscuits for the event.  
Please note: The money your unit receives in donations or subscriptions (whether OSCR registered or not) should be used for the unit, so should not be used to donate to other charities (i.e. rounding up the Payment to Children in Need to £50) </t>
  </si>
  <si>
    <t>The independent examiner should have no connection with the charity trustees that might inhibit their ability to carry out an impartial examination. The following people will normally be considered to have a connection:</t>
  </si>
  <si>
    <t>Some things to be mindful of:</t>
  </si>
  <si>
    <t>Accounts are still required even if your unit is not OSCR registered; You are looking after someone else’s money and have a duty to take care of it and account for what you have done with it.</t>
  </si>
  <si>
    <t xml:space="preserve">      a.    the charity trustees or anyone else who is closely involved in the administration of the charity</t>
  </si>
  <si>
    <t xml:space="preserve">      b.    a major donor or major beneficiary of the charity</t>
  </si>
  <si>
    <t xml:space="preserve">      c.    a close relative, spouse, partner, business partner or employee of any of the people mentioned above.</t>
  </si>
  <si>
    <t>Your accounts MUST be independently examined</t>
  </si>
  <si>
    <t xml:space="preserve">Grants received </t>
  </si>
  <si>
    <t xml:space="preserve">In the INDEPENDENT EXAMINER tab, once the accounts have been examined, the independent examiner should add their name, address and signature. </t>
  </si>
  <si>
    <t xml:space="preserve">The independent examiner need not be an accountant. If you are having trouble finding someone to sign off your accounts, please speak to your commissioner in the first instance. The independent examiner should NOT be your local commissioner if she is linked at all with your unit (i.e. she is a leader within it, related to one of the leaders, is a bank signatory, or the registered contact for OSCR). </t>
  </si>
  <si>
    <t xml:space="preserve">In the TRUSTEES REPORT tab add in your district and division details (as relevant - delete one of the lines if you do not require both).  Add in the name of the trustees (unit leaders), the registered address (as is registered with OSCR) and the total number of girls who have been in the unit within the year in line 25 (not necessarily all at the same time). In line 26, if your accounts vary significantly from those of the previous year, add in any reasons why this might be. </t>
  </si>
  <si>
    <t xml:space="preserve">For the year ended </t>
  </si>
  <si>
    <t xml:space="preserve">INCOME </t>
  </si>
  <si>
    <t>EXPENDITURE</t>
  </si>
  <si>
    <t xml:space="preserve">On the INCOME tab enter your unit's name, charity number (if applicable) and year end date, in B3, B4 and B5 respectively . These will copy across to subsequent pages. Do not add these manually to the other sheets. </t>
  </si>
  <si>
    <t>On the INCOME tab enter all of the income for the year, starting in cell A8. Add the value into the relevant column of the sheet (for example column  E for subscriptions income). In the method select the method of payment from the list. The sheet will add up the  values in each column automatically and provide an overall total in cell O7. Use the reference column to record any additional information, for example if a girl is paying subscriptions in instalments, you can add in the instalment number for ease.</t>
  </si>
  <si>
    <t xml:space="preserve">On the EXPENDITURE tab enter all of the expenditure for the year starting in cell A8. Add the value into the relevant column of the sheet (for example column F for subscriptions). In the method select the method of payment from the list. The sheet will add up the values in each column automatically and provide an overall total in cell P5. In the reference column you can add in detail about what the payment was for  ease of reference or information that allows you to easily check amounts against the bank account / cash tin. </t>
  </si>
  <si>
    <t>For year ended:</t>
  </si>
  <si>
    <t>25th Inverness (Drakies) Guides</t>
  </si>
  <si>
    <t>KK</t>
  </si>
  <si>
    <t>AM Subs</t>
  </si>
  <si>
    <t>Bank transfer</t>
  </si>
  <si>
    <t>NL</t>
  </si>
  <si>
    <t>IL Subs</t>
  </si>
  <si>
    <t>MG</t>
  </si>
  <si>
    <t>LG Subs</t>
  </si>
  <si>
    <t>Highland Cnl</t>
  </si>
  <si>
    <t>GK</t>
  </si>
  <si>
    <t>LK Subs</t>
  </si>
  <si>
    <t>EM</t>
  </si>
  <si>
    <t>MS Subs</t>
  </si>
  <si>
    <t>AM</t>
  </si>
  <si>
    <t>AM-H</t>
  </si>
  <si>
    <t>MM-H Subs</t>
  </si>
  <si>
    <t>FM</t>
  </si>
  <si>
    <t>RM Subs</t>
  </si>
  <si>
    <t>EM Subs</t>
  </si>
  <si>
    <t>EW</t>
  </si>
  <si>
    <t>AW Subs</t>
  </si>
  <si>
    <t>LS</t>
  </si>
  <si>
    <t>DS Subs</t>
  </si>
  <si>
    <t>AL</t>
  </si>
  <si>
    <t>KL Subs</t>
  </si>
  <si>
    <t>AT</t>
  </si>
  <si>
    <t>ET Subs</t>
  </si>
  <si>
    <t>CR</t>
  </si>
  <si>
    <t>ER Subs</t>
  </si>
  <si>
    <t>CJ</t>
  </si>
  <si>
    <t>LJ Subs</t>
  </si>
  <si>
    <t>AD</t>
  </si>
  <si>
    <t>MD Subs</t>
  </si>
  <si>
    <t>MD Subs (late)</t>
  </si>
  <si>
    <t>Fundraiser</t>
  </si>
  <si>
    <t>LM</t>
  </si>
  <si>
    <t>WM Thinking Day</t>
  </si>
  <si>
    <t>Cheque</t>
  </si>
  <si>
    <t>000126</t>
  </si>
  <si>
    <t>Inv. County</t>
  </si>
  <si>
    <t>Girlguiding</t>
  </si>
  <si>
    <t>000127</t>
  </si>
  <si>
    <t>KF</t>
  </si>
  <si>
    <t>Pay-in Ref: 832310 07FEB 0957</t>
  </si>
  <si>
    <t>Donation</t>
  </si>
  <si>
    <t>AW</t>
  </si>
  <si>
    <t>IW Subs</t>
  </si>
  <si>
    <t>WM Subs</t>
  </si>
  <si>
    <t>MM</t>
  </si>
  <si>
    <t>HM Subs</t>
  </si>
  <si>
    <t>SM</t>
  </si>
  <si>
    <t>AF Subs</t>
  </si>
  <si>
    <t>Inv. Badge Dep.</t>
  </si>
  <si>
    <t>LK Thinking Day</t>
  </si>
  <si>
    <t>AM Thinking Day</t>
  </si>
  <si>
    <t>Kingsmills</t>
  </si>
  <si>
    <t>Farraline-Rising</t>
  </si>
  <si>
    <t>Amy McCarry</t>
  </si>
  <si>
    <t>Katie-Anna Maclean</t>
  </si>
  <si>
    <t>81 Mackay Rd</t>
  </si>
  <si>
    <t>Inverness</t>
  </si>
  <si>
    <t>IV2 4JL</t>
  </si>
  <si>
    <t>WM Badge Book</t>
  </si>
  <si>
    <t>LP</t>
  </si>
  <si>
    <t>IW Badge Book</t>
  </si>
  <si>
    <t>RH</t>
  </si>
  <si>
    <t>LH Subs</t>
  </si>
  <si>
    <t>MM-H Subs &amp; Badge Book</t>
  </si>
  <si>
    <t>LJ Subs &amp; Badge book</t>
  </si>
  <si>
    <t>Ian Mitchell</t>
  </si>
  <si>
    <t>Activity Resources</t>
  </si>
  <si>
    <t>SC053109</t>
  </si>
  <si>
    <t>152-25</t>
  </si>
  <si>
    <t>WM Camp Deposit</t>
  </si>
  <si>
    <t>AW Camp Deposit</t>
  </si>
  <si>
    <t>AM Camp Deposit</t>
  </si>
  <si>
    <t>AF Camp Deposit</t>
  </si>
  <si>
    <t>ER Camp Deposit</t>
  </si>
  <si>
    <t>ER</t>
  </si>
  <si>
    <t>IW Camp Full Pay &amp; Subs</t>
  </si>
  <si>
    <t>MS</t>
  </si>
  <si>
    <t>ZK Camp Deposit</t>
  </si>
  <si>
    <t>LH</t>
  </si>
  <si>
    <t>LH Camp Deposit</t>
  </si>
  <si>
    <t>Walk to Camp Fundraising</t>
  </si>
  <si>
    <t>Ayden N.V.</t>
  </si>
  <si>
    <t>173-25</t>
  </si>
  <si>
    <t>EM Camp Deposit</t>
  </si>
  <si>
    <t>ET Camp Deposit</t>
  </si>
  <si>
    <t>RM Camp Deposit</t>
  </si>
  <si>
    <t>LG Camp Deposit</t>
  </si>
  <si>
    <t>CD</t>
  </si>
  <si>
    <t>AD Camp Deposit &amp; Subs</t>
  </si>
  <si>
    <t>LJ Camp Deposit</t>
  </si>
  <si>
    <t>Hilton Brownies</t>
  </si>
  <si>
    <t>Hilton Guides Camp Deposits</t>
  </si>
  <si>
    <t>Girlguiding Inv.</t>
  </si>
  <si>
    <t>Nesst.Drak.Guides</t>
  </si>
  <si>
    <t>AD Subs</t>
  </si>
  <si>
    <t>AMH</t>
  </si>
  <si>
    <t>MMH Subs &amp; Camp Deposit</t>
  </si>
  <si>
    <t>The charity's aim is to deliver a programme of informal education in accordance with the ethos and principles of Girlguiding.  During the above period the charity provided this programme to 23 girls.</t>
  </si>
  <si>
    <t>WM Subs Balance</t>
  </si>
  <si>
    <t>AM Subs Balance</t>
  </si>
  <si>
    <t>PG</t>
  </si>
  <si>
    <t>Drak. Brownies</t>
  </si>
  <si>
    <t>AF</t>
  </si>
  <si>
    <t>AM WalktoCamp Fundraising</t>
  </si>
  <si>
    <t>EM WalktoCamp Fundraising</t>
  </si>
  <si>
    <t>KJG WalktoCamp Fundraising</t>
  </si>
  <si>
    <t>JM WalktoCamp Fundraising</t>
  </si>
  <si>
    <t>AW WalktoCamp Fundraising</t>
  </si>
  <si>
    <t>AF WalktoCamp Fundraising</t>
  </si>
  <si>
    <t>LJ</t>
  </si>
  <si>
    <t>JL WalktoCamp Fundraising</t>
  </si>
  <si>
    <t>ET</t>
  </si>
  <si>
    <t>ET WalktoCamp Fundraising</t>
  </si>
  <si>
    <t>LH WalktoCamp Fundraising</t>
  </si>
  <si>
    <t>WM</t>
  </si>
  <si>
    <t>WM WalktoCamp Fundraising</t>
  </si>
  <si>
    <t>IW</t>
  </si>
  <si>
    <t>IW WalktoCamp Fundraising</t>
  </si>
  <si>
    <t>223-25</t>
  </si>
  <si>
    <t>Hilton Community Council</t>
  </si>
  <si>
    <t>000103 - Nesstival Grant</t>
  </si>
  <si>
    <t>GGS</t>
  </si>
  <si>
    <t>Good Guiding Fund</t>
  </si>
  <si>
    <t>Bank Pay-in</t>
  </si>
  <si>
    <t>000104</t>
  </si>
  <si>
    <t>000105</t>
  </si>
  <si>
    <t>Winter Fair &amp; W2C</t>
  </si>
  <si>
    <t>Pay-in Ref: 832310 20DEC 1153</t>
  </si>
  <si>
    <t>Pay-in Ref: 000105</t>
  </si>
  <si>
    <t>Pay-in Ref: 000104</t>
  </si>
  <si>
    <t>IW Refund</t>
  </si>
  <si>
    <t>A. McCarry</t>
  </si>
  <si>
    <r>
      <t xml:space="preserve">Prepared by (signature): </t>
    </r>
    <r>
      <rPr>
        <u/>
        <sz val="11"/>
        <color theme="1"/>
        <rFont val="Poppins"/>
      </rPr>
      <t>A. McCarry</t>
    </r>
  </si>
  <si>
    <r>
      <t xml:space="preserve">Date:  </t>
    </r>
    <r>
      <rPr>
        <u/>
        <sz val="11"/>
        <color theme="1"/>
        <rFont val="Poppins"/>
      </rPr>
      <t>05/01/25</t>
    </r>
  </si>
  <si>
    <r>
      <t xml:space="preserve">The charity's main income is subscription income.  The charity aims to hold sufficient cash funds to meet all expenditure due and anticipated during a 2 month period. </t>
    </r>
    <r>
      <rPr>
        <i/>
        <sz val="11"/>
        <color theme="1"/>
        <rFont val="Poppins"/>
      </rPr>
      <t>If the accounts for the year differ substantially from those of the previous year, add in a short explanation as to why (for example, a trip or large camp).</t>
    </r>
    <r>
      <rPr>
        <sz val="11"/>
        <color theme="1"/>
        <rFont val="Poppins"/>
      </rPr>
      <t xml:space="preserve"> </t>
    </r>
    <r>
      <rPr>
        <b/>
        <sz val="11"/>
        <color theme="1"/>
        <rFont val="Poppins"/>
      </rPr>
      <t>Substantial difference due to grants awarded for balance of county camp and practice residential (to be paid out in 2026) amounting to £3,400, plus unit fundraising (£1991.37) for the equipment for and subsidising of the same, with any potential remaining funds allocated to larger unit costs such as storage equipment and Gold Award celebrations.</t>
    </r>
  </si>
  <si>
    <t>Name: Kirsty Macneil</t>
  </si>
  <si>
    <t>K. Macneil</t>
  </si>
  <si>
    <t>94 Oldtown Rd,</t>
  </si>
  <si>
    <t>IV2 4PZ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</si>
</sst>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0.00_-;\-* #,##0.00_-;_-* &quot;-&quot;??_-;_-@_-"/>
    <numFmt numFmtId="164" formatCode="[$-F800]dddd\,\ mmmm\ dd\,\ yyyy"/>
    <numFmt numFmtId="165" formatCode="&quot;£&quot;#,##0.00"/>
  </numFmts>
  <fonts count="41" x14ac:knownFonts="1">
    <font>
      <sz val="12"/>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b/>
      <sz val="11"/>
      <color rgb="FF000000"/>
      <name val="Poppins"/>
    </font>
    <font>
      <sz val="11"/>
      <color rgb="FF000000"/>
      <name val="Poppins"/>
    </font>
    <font>
      <sz val="11"/>
      <color indexed="8"/>
      <name val="Poppins"/>
    </font>
    <font>
      <b/>
      <sz val="11"/>
      <color theme="1"/>
      <name val="Poppins"/>
    </font>
    <font>
      <sz val="11"/>
      <color theme="1"/>
      <name val="Poppins"/>
    </font>
    <font>
      <u/>
      <sz val="11"/>
      <color theme="1"/>
      <name val="Poppins"/>
    </font>
    <font>
      <sz val="11"/>
      <name val="Poppins"/>
    </font>
    <font>
      <b/>
      <sz val="11"/>
      <name val="Poppins"/>
    </font>
    <font>
      <u/>
      <sz val="11"/>
      <name val="Poppins"/>
    </font>
    <font>
      <b/>
      <sz val="11"/>
      <color indexed="8"/>
      <name val="Poppins"/>
    </font>
    <font>
      <i/>
      <sz val="11"/>
      <color theme="1"/>
      <name val="Poppins"/>
    </font>
    <font>
      <sz val="10"/>
      <color indexed="8"/>
      <name val="Poppins"/>
    </font>
    <font>
      <b/>
      <sz val="10"/>
      <color indexed="8"/>
      <name val="Poppins"/>
    </font>
    <font>
      <sz val="9"/>
      <color indexed="81"/>
      <name val="Poppins"/>
    </font>
    <font>
      <sz val="11"/>
      <color rgb="FF000000"/>
      <name val="Trebuchet MS"/>
      <family val="2"/>
    </font>
    <font>
      <i/>
      <sz val="11"/>
      <name val="Trebuchet MS"/>
      <family val="2"/>
    </font>
    <font>
      <sz val="11"/>
      <color rgb="FFFF0000"/>
      <name val="Trebuchet MS"/>
      <family val="2"/>
    </font>
    <font>
      <sz val="11"/>
      <color rgb="FF002060"/>
      <name val="Trebuchet MS"/>
      <family val="2"/>
    </font>
    <font>
      <sz val="10"/>
      <color rgb="FF000000"/>
      <name val="Poppins"/>
    </font>
    <font>
      <sz val="10"/>
      <name val="Poppins"/>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6"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0" borderId="0"/>
    <xf numFmtId="0" fontId="15" fillId="0" borderId="0"/>
    <xf numFmtId="0" fontId="6"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43" fontId="15" fillId="0" borderId="0" applyFont="0" applyFill="0" applyBorder="0" applyAlignment="0" applyProtection="0"/>
  </cellStyleXfs>
  <cellXfs count="102">
    <xf numFmtId="0" fontId="0" fillId="0" borderId="0" xfId="0"/>
    <xf numFmtId="0" fontId="23" fillId="0" borderId="0" xfId="0" applyFont="1"/>
    <xf numFmtId="0" fontId="24" fillId="0" borderId="0" xfId="38" applyFont="1" applyAlignment="1">
      <alignment vertical="top" wrapText="1"/>
    </xf>
    <xf numFmtId="0" fontId="25" fillId="0" borderId="0" xfId="38" applyFont="1" applyAlignment="1">
      <alignment vertical="top"/>
    </xf>
    <xf numFmtId="164" fontId="24" fillId="0" borderId="0" xfId="38" applyNumberFormat="1" applyFont="1" applyAlignment="1">
      <alignment vertical="top" wrapText="1"/>
    </xf>
    <xf numFmtId="0" fontId="24" fillId="0" borderId="0" xfId="38" applyFont="1" applyAlignment="1">
      <alignment horizontal="left" vertical="center"/>
    </xf>
    <xf numFmtId="0" fontId="24" fillId="0" borderId="0" xfId="38" applyFont="1" applyAlignment="1">
      <alignment vertical="top"/>
    </xf>
    <xf numFmtId="0" fontId="24" fillId="0" borderId="0" xfId="38" applyFont="1" applyAlignment="1">
      <alignment horizontal="center" vertical="top"/>
    </xf>
    <xf numFmtId="0" fontId="25" fillId="0" borderId="0" xfId="38" applyFont="1" applyAlignment="1">
      <alignment vertical="center"/>
    </xf>
    <xf numFmtId="43" fontId="25" fillId="0" borderId="0" xfId="28" applyFont="1" applyAlignment="1">
      <alignment vertical="center"/>
    </xf>
    <xf numFmtId="0" fontId="24" fillId="0" borderId="0" xfId="38" applyFont="1" applyAlignment="1">
      <alignment vertical="center"/>
    </xf>
    <xf numFmtId="43" fontId="24" fillId="0" borderId="0" xfId="28" applyFont="1" applyAlignment="1">
      <alignment vertical="center"/>
    </xf>
    <xf numFmtId="0" fontId="26" fillId="0" borderId="0" xfId="38" applyFont="1" applyAlignment="1">
      <alignment vertical="top"/>
    </xf>
    <xf numFmtId="43" fontId="25" fillId="0" borderId="0" xfId="28" applyFont="1" applyBorder="1" applyAlignment="1">
      <alignment vertical="top"/>
    </xf>
    <xf numFmtId="0" fontId="26" fillId="0" borderId="0" xfId="38" applyFont="1"/>
    <xf numFmtId="0" fontId="25" fillId="0" borderId="0" xfId="38" applyFont="1"/>
    <xf numFmtId="0" fontId="24" fillId="0" borderId="0" xfId="38" applyFont="1" applyAlignment="1">
      <alignment horizontal="left" vertical="top" wrapText="1"/>
    </xf>
    <xf numFmtId="0" fontId="24" fillId="0" borderId="0" xfId="38" applyFont="1" applyAlignment="1">
      <alignment horizontal="left" vertical="top"/>
    </xf>
    <xf numFmtId="0" fontId="24" fillId="0" borderId="0" xfId="38" applyFont="1"/>
    <xf numFmtId="165" fontId="24" fillId="0" borderId="14" xfId="38" applyNumberFormat="1" applyFont="1" applyBorder="1"/>
    <xf numFmtId="4" fontId="24" fillId="0" borderId="0" xfId="38" applyNumberFormat="1" applyFont="1"/>
    <xf numFmtId="0" fontId="24" fillId="0" borderId="0" xfId="39" applyFont="1"/>
    <xf numFmtId="0" fontId="24" fillId="0" borderId="0" xfId="39" applyFont="1" applyAlignment="1">
      <alignment vertical="top"/>
    </xf>
    <xf numFmtId="0" fontId="25" fillId="0" borderId="0" xfId="39" applyFont="1" applyAlignment="1">
      <alignment vertical="top"/>
    </xf>
    <xf numFmtId="0" fontId="25" fillId="0" borderId="0" xfId="39" applyFont="1"/>
    <xf numFmtId="0" fontId="24" fillId="0" borderId="0" xfId="39" applyFont="1" applyAlignment="1">
      <alignment wrapText="1"/>
    </xf>
    <xf numFmtId="0" fontId="28" fillId="0" borderId="0" xfId="39" applyFont="1"/>
    <xf numFmtId="0" fontId="24" fillId="0" borderId="0" xfId="39" applyFont="1" applyAlignment="1">
      <alignment vertical="top" wrapText="1"/>
    </xf>
    <xf numFmtId="0" fontId="24" fillId="0" borderId="0" xfId="39" applyFont="1" applyAlignment="1">
      <alignment vertical="center"/>
    </xf>
    <xf numFmtId="0" fontId="25" fillId="0" borderId="0" xfId="39" applyFont="1" applyAlignment="1">
      <alignment vertical="center"/>
    </xf>
    <xf numFmtId="0" fontId="29" fillId="0" borderId="0" xfId="39" applyFont="1"/>
    <xf numFmtId="0" fontId="27" fillId="0" borderId="0" xfId="39" applyFont="1"/>
    <xf numFmtId="0" fontId="27" fillId="0" borderId="0" xfId="39" applyFont="1" applyAlignment="1">
      <alignment horizontal="center"/>
    </xf>
    <xf numFmtId="0" fontId="27" fillId="0" borderId="0" xfId="39" applyFont="1" applyAlignment="1">
      <alignment horizontal="center" vertical="center"/>
    </xf>
    <xf numFmtId="0" fontId="27" fillId="0" borderId="0" xfId="39" applyFont="1" applyAlignment="1">
      <alignment horizontal="left"/>
    </xf>
    <xf numFmtId="0" fontId="27" fillId="0" borderId="0" xfId="39" applyFont="1" applyAlignment="1">
      <alignment vertical="top"/>
    </xf>
    <xf numFmtId="8" fontId="25" fillId="0" borderId="11" xfId="28" applyNumberFormat="1" applyFont="1" applyBorder="1" applyAlignment="1">
      <alignment vertical="center"/>
    </xf>
    <xf numFmtId="8" fontId="25" fillId="0" borderId="12" xfId="28" applyNumberFormat="1" applyFont="1" applyBorder="1" applyAlignment="1">
      <alignment vertical="center"/>
    </xf>
    <xf numFmtId="165" fontId="25" fillId="0" borderId="10" xfId="28" applyNumberFormat="1" applyFont="1" applyBorder="1" applyAlignment="1">
      <alignment vertical="center"/>
    </xf>
    <xf numFmtId="165" fontId="25" fillId="0" borderId="11" xfId="28" applyNumberFormat="1" applyFont="1" applyBorder="1" applyAlignment="1">
      <alignment vertical="center"/>
    </xf>
    <xf numFmtId="165" fontId="25" fillId="0" borderId="10" xfId="38" applyNumberFormat="1" applyFont="1" applyBorder="1" applyAlignment="1">
      <alignment vertical="center"/>
    </xf>
    <xf numFmtId="165" fontId="25" fillId="0" borderId="11" xfId="38" applyNumberFormat="1" applyFont="1" applyBorder="1" applyAlignment="1">
      <alignment vertical="center"/>
    </xf>
    <xf numFmtId="165" fontId="25" fillId="0" borderId="12" xfId="28" applyNumberFormat="1" applyFont="1" applyBorder="1" applyAlignment="1">
      <alignment vertical="center"/>
    </xf>
    <xf numFmtId="165" fontId="24" fillId="0" borderId="13" xfId="28" applyNumberFormat="1" applyFont="1" applyBorder="1" applyAlignment="1">
      <alignment vertical="center"/>
    </xf>
    <xf numFmtId="0" fontId="30" fillId="0" borderId="0" xfId="0" applyFont="1"/>
    <xf numFmtId="165" fontId="25" fillId="0" borderId="14" xfId="38" applyNumberFormat="1" applyFont="1" applyBorder="1" applyAlignment="1">
      <alignment vertical="center"/>
    </xf>
    <xf numFmtId="165" fontId="24" fillId="0" borderId="13" xfId="38" applyNumberFormat="1" applyFont="1" applyBorder="1" applyAlignment="1">
      <alignment vertical="center"/>
    </xf>
    <xf numFmtId="165" fontId="24" fillId="0" borderId="15" xfId="38" applyNumberFormat="1" applyFont="1" applyBorder="1" applyAlignment="1">
      <alignment vertical="center"/>
    </xf>
    <xf numFmtId="0" fontId="21" fillId="0" borderId="14" xfId="0" applyFont="1" applyBorder="1"/>
    <xf numFmtId="0" fontId="22" fillId="0" borderId="14" xfId="0" applyFont="1" applyBorder="1"/>
    <xf numFmtId="165" fontId="21" fillId="0" borderId="14" xfId="0" applyNumberFormat="1" applyFont="1" applyBorder="1"/>
    <xf numFmtId="0" fontId="23" fillId="0" borderId="14" xfId="0" applyFont="1" applyBorder="1"/>
    <xf numFmtId="165" fontId="23" fillId="0" borderId="14" xfId="0" applyNumberFormat="1" applyFont="1" applyBorder="1"/>
    <xf numFmtId="8" fontId="21" fillId="0" borderId="14" xfId="0" applyNumberFormat="1" applyFont="1" applyBorder="1"/>
    <xf numFmtId="0" fontId="30" fillId="0" borderId="0" xfId="0" applyFont="1" applyAlignment="1">
      <alignment horizontal="left"/>
    </xf>
    <xf numFmtId="0" fontId="23" fillId="24" borderId="0" xfId="0" applyFont="1" applyFill="1"/>
    <xf numFmtId="0" fontId="22" fillId="24" borderId="14" xfId="0" applyFont="1" applyFill="1" applyBorder="1"/>
    <xf numFmtId="0" fontId="32" fillId="0" borderId="0" xfId="0" applyFont="1"/>
    <xf numFmtId="0" fontId="32" fillId="0" borderId="0" xfId="0" applyFont="1" applyAlignment="1">
      <alignment wrapText="1"/>
    </xf>
    <xf numFmtId="0" fontId="33" fillId="0" borderId="0" xfId="0" applyFont="1"/>
    <xf numFmtId="14" fontId="22" fillId="0" borderId="14" xfId="0" applyNumberFormat="1" applyFont="1" applyBorder="1"/>
    <xf numFmtId="14" fontId="23" fillId="0" borderId="14" xfId="0" applyNumberFormat="1" applyFont="1" applyBorder="1"/>
    <xf numFmtId="14" fontId="30" fillId="0" borderId="0" xfId="0" applyNumberFormat="1" applyFont="1"/>
    <xf numFmtId="14" fontId="30" fillId="0" borderId="0" xfId="0" applyNumberFormat="1" applyFont="1" applyAlignment="1">
      <alignment horizontal="left"/>
    </xf>
    <xf numFmtId="0" fontId="35" fillId="0" borderId="0" xfId="0" applyFont="1" applyAlignment="1">
      <alignment horizontal="left" vertical="center" indent="4"/>
    </xf>
    <xf numFmtId="0" fontId="36" fillId="0" borderId="0" xfId="0" applyFont="1" applyAlignment="1">
      <alignment horizontal="left" vertical="center" indent="4"/>
    </xf>
    <xf numFmtId="0" fontId="37" fillId="0" borderId="0" xfId="0" applyFont="1" applyAlignment="1">
      <alignment horizontal="left" vertical="center" indent="4"/>
    </xf>
    <xf numFmtId="0" fontId="38" fillId="0" borderId="0" xfId="0" applyFont="1" applyAlignment="1">
      <alignment horizontal="left" vertical="center" indent="4"/>
    </xf>
    <xf numFmtId="0" fontId="32" fillId="0" borderId="0" xfId="0" applyFont="1" applyAlignment="1">
      <alignment vertical="center" wrapText="1"/>
    </xf>
    <xf numFmtId="0" fontId="39" fillId="0" borderId="0" xfId="0" applyFont="1" applyAlignment="1">
      <alignment vertical="center" wrapText="1"/>
    </xf>
    <xf numFmtId="0" fontId="40" fillId="0" borderId="0" xfId="0" applyFont="1" applyAlignment="1">
      <alignment vertical="center" wrapText="1"/>
    </xf>
    <xf numFmtId="0" fontId="24" fillId="0" borderId="0" xfId="39" applyFont="1" applyAlignment="1">
      <alignment horizontal="center" vertical="top" wrapText="1"/>
    </xf>
    <xf numFmtId="14" fontId="24" fillId="0" borderId="0" xfId="39" applyNumberFormat="1" applyFont="1" applyAlignment="1">
      <alignment horizontal="center" vertical="top" wrapText="1"/>
    </xf>
    <xf numFmtId="164" fontId="24" fillId="0" borderId="0" xfId="38" applyNumberFormat="1" applyFont="1" applyAlignment="1">
      <alignment horizontal="left" vertical="top"/>
    </xf>
    <xf numFmtId="0" fontId="21" fillId="0" borderId="14" xfId="0" applyFont="1" applyBorder="1" applyAlignment="1">
      <alignment vertical="top" wrapText="1"/>
    </xf>
    <xf numFmtId="0" fontId="21" fillId="0" borderId="14" xfId="0" applyFont="1" applyBorder="1" applyAlignment="1">
      <alignment vertical="top"/>
    </xf>
    <xf numFmtId="0" fontId="30" fillId="0" borderId="0" xfId="38" applyFont="1" applyAlignment="1">
      <alignment vertical="top" wrapText="1"/>
    </xf>
    <xf numFmtId="0" fontId="30" fillId="0" borderId="0" xfId="39" applyFont="1" applyAlignment="1">
      <alignment horizontal="center" vertical="top" wrapText="1"/>
    </xf>
    <xf numFmtId="0" fontId="30" fillId="0" borderId="0" xfId="38" applyFont="1" applyAlignment="1">
      <alignment horizontal="left" vertical="top" wrapText="1"/>
    </xf>
    <xf numFmtId="164" fontId="30" fillId="0" borderId="0" xfId="38" applyNumberFormat="1" applyFont="1" applyAlignment="1">
      <alignment horizontal="left" vertical="top"/>
    </xf>
    <xf numFmtId="0" fontId="30" fillId="0" borderId="0" xfId="38" applyFont="1" applyAlignment="1">
      <alignment vertical="top"/>
    </xf>
    <xf numFmtId="14" fontId="25" fillId="0" borderId="0" xfId="39" applyNumberFormat="1" applyFont="1"/>
    <xf numFmtId="164" fontId="24" fillId="0" borderId="0" xfId="39" applyNumberFormat="1" applyFont="1" applyAlignment="1">
      <alignment horizontal="left" vertical="top"/>
    </xf>
    <xf numFmtId="165" fontId="30" fillId="0" borderId="14" xfId="0" applyNumberFormat="1" applyFont="1" applyBorder="1"/>
    <xf numFmtId="49" fontId="23" fillId="0" borderId="14" xfId="0" applyNumberFormat="1" applyFont="1" applyBorder="1"/>
    <xf numFmtId="0" fontId="23" fillId="0" borderId="14" xfId="0" applyFont="1" applyBorder="1" applyAlignment="1">
      <alignment horizontal="left"/>
    </xf>
    <xf numFmtId="0" fontId="26" fillId="0" borderId="0" xfId="39" applyFont="1" applyAlignment="1">
      <alignment vertical="top"/>
    </xf>
    <xf numFmtId="0" fontId="25" fillId="0" borderId="0" xfId="38" applyFont="1" applyAlignment="1">
      <alignment horizontal="left" wrapText="1"/>
    </xf>
    <xf numFmtId="0" fontId="25" fillId="0" borderId="16" xfId="38" applyFont="1" applyBorder="1" applyAlignment="1">
      <alignment horizontal="left" wrapText="1"/>
    </xf>
    <xf numFmtId="0" fontId="25" fillId="0" borderId="0" xfId="39" applyFont="1" applyAlignment="1">
      <alignment vertical="top" wrapText="1"/>
    </xf>
    <xf numFmtId="0" fontId="25" fillId="0" borderId="0" xfId="39" applyFont="1" applyAlignment="1">
      <alignment wrapText="1"/>
    </xf>
    <xf numFmtId="0" fontId="24" fillId="0" borderId="0" xfId="39" applyFont="1" applyAlignment="1">
      <alignment horizontal="center" vertical="top" wrapText="1"/>
    </xf>
    <xf numFmtId="0" fontId="30" fillId="0" borderId="0" xfId="39" applyFont="1" applyAlignment="1">
      <alignment horizontal="center" wrapText="1"/>
    </xf>
    <xf numFmtId="0" fontId="24" fillId="0" borderId="0" xfId="39" applyFont="1" applyAlignment="1">
      <alignment horizontal="center" wrapText="1"/>
    </xf>
    <xf numFmtId="0" fontId="27" fillId="0" borderId="0" xfId="39" applyFont="1" applyAlignment="1">
      <alignment wrapText="1"/>
    </xf>
    <xf numFmtId="0" fontId="24" fillId="0" borderId="0" xfId="39" applyFont="1" applyAlignment="1">
      <alignment horizontal="left" wrapText="1"/>
    </xf>
    <xf numFmtId="0" fontId="30" fillId="0" borderId="0" xfId="39" applyFont="1" applyAlignment="1">
      <alignment horizontal="left" wrapText="1"/>
    </xf>
    <xf numFmtId="0" fontId="24" fillId="0" borderId="0" xfId="39" applyFont="1" applyAlignment="1">
      <alignment horizontal="left" vertical="top" wrapText="1"/>
    </xf>
    <xf numFmtId="0" fontId="30" fillId="0" borderId="0" xfId="39" applyFont="1" applyAlignment="1">
      <alignment horizontal="left" vertical="top" wrapText="1"/>
    </xf>
    <xf numFmtId="0" fontId="27" fillId="0" borderId="0" xfId="39" applyFont="1" applyAlignment="1">
      <alignment horizontal="left" wrapText="1"/>
    </xf>
    <xf numFmtId="14" fontId="27" fillId="0" borderId="0" xfId="39" applyNumberFormat="1" applyFont="1"/>
    <xf numFmtId="0" fontId="29" fillId="0" borderId="0" xfId="39" applyFont="1" applyAlignment="1">
      <alignment vertical="top"/>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5" xr:uid="{00000000-0005-0000-0000-00001C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_unit_accounts_2011(1)" xfId="39" xr:uid="{00000000-0005-0000-0000-000028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95A51-36A1-4088-8BF4-0E4FA5846F01}">
  <dimension ref="A1:A218"/>
  <sheetViews>
    <sheetView tabSelected="1" topLeftCell="A22" workbookViewId="0">
      <selection activeCell="E15" sqref="E15"/>
    </sheetView>
  </sheetViews>
  <sheetFormatPr defaultRowHeight="15.6" x14ac:dyDescent="0.3"/>
  <cols>
    <col min="1" max="1" width="109.8984375" customWidth="1"/>
  </cols>
  <sheetData>
    <row r="1" spans="1:1" ht="20.399999999999999" x14ac:dyDescent="0.7">
      <c r="A1" s="59" t="s">
        <v>90</v>
      </c>
    </row>
    <row r="2" spans="1:1" ht="20.399999999999999" x14ac:dyDescent="0.7">
      <c r="A2" s="57"/>
    </row>
    <row r="3" spans="1:1" ht="39.6" x14ac:dyDescent="0.7">
      <c r="A3" s="58" t="s">
        <v>119</v>
      </c>
    </row>
    <row r="4" spans="1:1" ht="20.399999999999999" x14ac:dyDescent="0.7">
      <c r="A4" s="57"/>
    </row>
    <row r="5" spans="1:1" ht="99" x14ac:dyDescent="0.7">
      <c r="A5" s="58" t="s">
        <v>120</v>
      </c>
    </row>
    <row r="6" spans="1:1" ht="20.399999999999999" x14ac:dyDescent="0.7">
      <c r="A6" s="57"/>
    </row>
    <row r="7" spans="1:1" ht="20.399999999999999" x14ac:dyDescent="0.7">
      <c r="A7" s="57" t="s">
        <v>98</v>
      </c>
    </row>
    <row r="8" spans="1:1" ht="20.399999999999999" x14ac:dyDescent="0.7">
      <c r="A8" s="57"/>
    </row>
    <row r="9" spans="1:1" ht="99" x14ac:dyDescent="0.7">
      <c r="A9" s="58" t="s">
        <v>121</v>
      </c>
    </row>
    <row r="10" spans="1:1" ht="20.399999999999999" x14ac:dyDescent="0.7">
      <c r="A10" s="57"/>
    </row>
    <row r="11" spans="1:1" ht="39.6" x14ac:dyDescent="0.7">
      <c r="A11" s="58" t="s">
        <v>99</v>
      </c>
    </row>
    <row r="12" spans="1:1" ht="20.399999999999999" x14ac:dyDescent="0.7">
      <c r="A12" s="57"/>
    </row>
    <row r="13" spans="1:1" ht="59.4" x14ac:dyDescent="0.7">
      <c r="A13" s="58" t="s">
        <v>101</v>
      </c>
    </row>
    <row r="14" spans="1:1" ht="20.399999999999999" x14ac:dyDescent="0.7">
      <c r="A14" s="57"/>
    </row>
    <row r="15" spans="1:1" ht="79.2" x14ac:dyDescent="0.7">
      <c r="A15" s="58" t="s">
        <v>115</v>
      </c>
    </row>
    <row r="16" spans="1:1" ht="20.399999999999999" x14ac:dyDescent="0.7">
      <c r="A16" s="57"/>
    </row>
    <row r="17" spans="1:1" ht="39.6" x14ac:dyDescent="0.7">
      <c r="A17" s="58" t="s">
        <v>113</v>
      </c>
    </row>
    <row r="18" spans="1:1" ht="20.399999999999999" x14ac:dyDescent="0.7">
      <c r="A18" s="57"/>
    </row>
    <row r="19" spans="1:1" ht="20.399999999999999" x14ac:dyDescent="0.7">
      <c r="A19" s="57" t="s">
        <v>100</v>
      </c>
    </row>
    <row r="20" spans="1:1" ht="20.399999999999999" x14ac:dyDescent="0.7">
      <c r="A20" s="57"/>
    </row>
    <row r="21" spans="1:1" ht="138.6" x14ac:dyDescent="0.7">
      <c r="A21" s="58" t="s">
        <v>104</v>
      </c>
    </row>
    <row r="22" spans="1:1" ht="20.399999999999999" x14ac:dyDescent="0.7">
      <c r="A22" s="58"/>
    </row>
    <row r="23" spans="1:1" ht="20.399999999999999" x14ac:dyDescent="0.7">
      <c r="A23" s="57" t="s">
        <v>106</v>
      </c>
    </row>
    <row r="24" spans="1:1" ht="39.6" x14ac:dyDescent="0.3">
      <c r="A24" s="69" t="s">
        <v>107</v>
      </c>
    </row>
    <row r="25" spans="1:1" ht="19.8" x14ac:dyDescent="0.3">
      <c r="A25" s="68" t="s">
        <v>111</v>
      </c>
    </row>
    <row r="26" spans="1:1" ht="39.6" x14ac:dyDescent="0.3">
      <c r="A26" s="68" t="s">
        <v>105</v>
      </c>
    </row>
    <row r="27" spans="1:1" ht="19.8" x14ac:dyDescent="0.3">
      <c r="A27" s="69" t="s">
        <v>108</v>
      </c>
    </row>
    <row r="28" spans="1:1" ht="19.8" x14ac:dyDescent="0.3">
      <c r="A28" s="69" t="s">
        <v>109</v>
      </c>
    </row>
    <row r="29" spans="1:1" ht="19.8" x14ac:dyDescent="0.3">
      <c r="A29" s="69" t="s">
        <v>110</v>
      </c>
    </row>
    <row r="30" spans="1:1" ht="79.2" x14ac:dyDescent="0.3">
      <c r="A30" s="70" t="s">
        <v>114</v>
      </c>
    </row>
    <row r="32" spans="1:1" x14ac:dyDescent="0.3">
      <c r="A32" s="65"/>
    </row>
    <row r="33" spans="1:1" x14ac:dyDescent="0.3">
      <c r="A33" s="66"/>
    </row>
    <row r="34" spans="1:1" x14ac:dyDescent="0.3">
      <c r="A34" s="64"/>
    </row>
    <row r="35" spans="1:1" x14ac:dyDescent="0.3">
      <c r="A35" s="67"/>
    </row>
    <row r="36" spans="1:1" x14ac:dyDescent="0.3">
      <c r="A36" s="66"/>
    </row>
    <row r="37" spans="1:1" x14ac:dyDescent="0.3">
      <c r="A37" s="64"/>
    </row>
    <row r="38" spans="1:1" ht="20.399999999999999" x14ac:dyDescent="0.7">
      <c r="A38" s="57"/>
    </row>
    <row r="39" spans="1:1" ht="20.399999999999999" x14ac:dyDescent="0.7">
      <c r="A39" s="57"/>
    </row>
    <row r="40" spans="1:1" ht="20.399999999999999" x14ac:dyDescent="0.7">
      <c r="A40" s="57"/>
    </row>
    <row r="41" spans="1:1" ht="20.399999999999999" x14ac:dyDescent="0.7">
      <c r="A41" s="57"/>
    </row>
    <row r="42" spans="1:1" ht="20.399999999999999" x14ac:dyDescent="0.7">
      <c r="A42" s="57"/>
    </row>
    <row r="43" spans="1:1" ht="20.399999999999999" x14ac:dyDescent="0.7">
      <c r="A43" s="57"/>
    </row>
    <row r="44" spans="1:1" ht="20.399999999999999" x14ac:dyDescent="0.7">
      <c r="A44" s="57"/>
    </row>
    <row r="45" spans="1:1" ht="20.399999999999999" x14ac:dyDescent="0.7">
      <c r="A45" s="57"/>
    </row>
    <row r="46" spans="1:1" ht="20.399999999999999" x14ac:dyDescent="0.7">
      <c r="A46" s="57"/>
    </row>
    <row r="47" spans="1:1" ht="20.399999999999999" x14ac:dyDescent="0.7">
      <c r="A47" s="57"/>
    </row>
    <row r="48" spans="1:1" ht="20.399999999999999" x14ac:dyDescent="0.7">
      <c r="A48" s="57"/>
    </row>
    <row r="49" spans="1:1" ht="20.399999999999999" x14ac:dyDescent="0.7">
      <c r="A49" s="57"/>
    </row>
    <row r="50" spans="1:1" ht="20.399999999999999" x14ac:dyDescent="0.7">
      <c r="A50" s="57"/>
    </row>
    <row r="51" spans="1:1" ht="20.399999999999999" x14ac:dyDescent="0.7">
      <c r="A51" s="57"/>
    </row>
    <row r="52" spans="1:1" ht="20.399999999999999" x14ac:dyDescent="0.7">
      <c r="A52" s="57"/>
    </row>
    <row r="53" spans="1:1" ht="20.399999999999999" x14ac:dyDescent="0.7">
      <c r="A53" s="57"/>
    </row>
    <row r="54" spans="1:1" ht="20.399999999999999" x14ac:dyDescent="0.7">
      <c r="A54" s="57"/>
    </row>
    <row r="55" spans="1:1" ht="20.399999999999999" x14ac:dyDescent="0.7">
      <c r="A55" s="57"/>
    </row>
    <row r="56" spans="1:1" ht="20.399999999999999" x14ac:dyDescent="0.7">
      <c r="A56" s="57"/>
    </row>
    <row r="57" spans="1:1" ht="20.399999999999999" x14ac:dyDescent="0.7">
      <c r="A57" s="57"/>
    </row>
    <row r="58" spans="1:1" ht="20.399999999999999" x14ac:dyDescent="0.7">
      <c r="A58" s="57"/>
    </row>
    <row r="59" spans="1:1" ht="20.399999999999999" x14ac:dyDescent="0.7">
      <c r="A59" s="57"/>
    </row>
    <row r="60" spans="1:1" ht="20.399999999999999" x14ac:dyDescent="0.7">
      <c r="A60" s="57"/>
    </row>
    <row r="61" spans="1:1" ht="20.399999999999999" x14ac:dyDescent="0.7">
      <c r="A61" s="57"/>
    </row>
    <row r="62" spans="1:1" ht="20.399999999999999" x14ac:dyDescent="0.7">
      <c r="A62" s="57"/>
    </row>
    <row r="63" spans="1:1" ht="20.399999999999999" x14ac:dyDescent="0.7">
      <c r="A63" s="57"/>
    </row>
    <row r="64" spans="1:1" ht="20.399999999999999" x14ac:dyDescent="0.7">
      <c r="A64" s="57"/>
    </row>
    <row r="65" spans="1:1" ht="20.399999999999999" x14ac:dyDescent="0.7">
      <c r="A65" s="57"/>
    </row>
    <row r="66" spans="1:1" ht="20.399999999999999" x14ac:dyDescent="0.7">
      <c r="A66" s="57"/>
    </row>
    <row r="67" spans="1:1" ht="20.399999999999999" x14ac:dyDescent="0.7">
      <c r="A67" s="57"/>
    </row>
    <row r="68" spans="1:1" ht="20.399999999999999" x14ac:dyDescent="0.7">
      <c r="A68" s="57"/>
    </row>
    <row r="69" spans="1:1" ht="20.399999999999999" x14ac:dyDescent="0.7">
      <c r="A69" s="57"/>
    </row>
    <row r="70" spans="1:1" ht="20.399999999999999" x14ac:dyDescent="0.7">
      <c r="A70" s="57"/>
    </row>
    <row r="71" spans="1:1" ht="20.399999999999999" x14ac:dyDescent="0.7">
      <c r="A71" s="57"/>
    </row>
    <row r="72" spans="1:1" ht="20.399999999999999" x14ac:dyDescent="0.7">
      <c r="A72" s="57"/>
    </row>
    <row r="73" spans="1:1" ht="20.399999999999999" x14ac:dyDescent="0.7">
      <c r="A73" s="57"/>
    </row>
    <row r="74" spans="1:1" ht="20.399999999999999" x14ac:dyDescent="0.7">
      <c r="A74" s="57"/>
    </row>
    <row r="75" spans="1:1" ht="20.399999999999999" x14ac:dyDescent="0.7">
      <c r="A75" s="57"/>
    </row>
    <row r="76" spans="1:1" ht="20.399999999999999" x14ac:dyDescent="0.7">
      <c r="A76" s="57"/>
    </row>
    <row r="77" spans="1:1" ht="20.399999999999999" x14ac:dyDescent="0.7">
      <c r="A77" s="57"/>
    </row>
    <row r="78" spans="1:1" ht="20.399999999999999" x14ac:dyDescent="0.7">
      <c r="A78" s="57"/>
    </row>
    <row r="79" spans="1:1" ht="20.399999999999999" x14ac:dyDescent="0.7">
      <c r="A79" s="57"/>
    </row>
    <row r="80" spans="1:1" ht="20.399999999999999" x14ac:dyDescent="0.7">
      <c r="A80" s="57"/>
    </row>
    <row r="81" spans="1:1" ht="20.399999999999999" x14ac:dyDescent="0.7">
      <c r="A81" s="57"/>
    </row>
    <row r="82" spans="1:1" ht="20.399999999999999" x14ac:dyDescent="0.7">
      <c r="A82" s="57"/>
    </row>
    <row r="83" spans="1:1" ht="20.399999999999999" x14ac:dyDescent="0.7">
      <c r="A83" s="57"/>
    </row>
    <row r="84" spans="1:1" ht="20.399999999999999" x14ac:dyDescent="0.7">
      <c r="A84" s="57"/>
    </row>
    <row r="85" spans="1:1" ht="20.399999999999999" x14ac:dyDescent="0.7">
      <c r="A85" s="57"/>
    </row>
    <row r="86" spans="1:1" ht="20.399999999999999" x14ac:dyDescent="0.7">
      <c r="A86" s="57"/>
    </row>
    <row r="87" spans="1:1" ht="20.399999999999999" x14ac:dyDescent="0.7">
      <c r="A87" s="57"/>
    </row>
    <row r="88" spans="1:1" ht="20.399999999999999" x14ac:dyDescent="0.7">
      <c r="A88" s="57"/>
    </row>
    <row r="89" spans="1:1" ht="20.399999999999999" x14ac:dyDescent="0.7">
      <c r="A89" s="57"/>
    </row>
    <row r="90" spans="1:1" ht="20.399999999999999" x14ac:dyDescent="0.7">
      <c r="A90" s="57"/>
    </row>
    <row r="91" spans="1:1" ht="20.399999999999999" x14ac:dyDescent="0.7">
      <c r="A91" s="57"/>
    </row>
    <row r="92" spans="1:1" ht="20.399999999999999" x14ac:dyDescent="0.7">
      <c r="A92" s="57"/>
    </row>
    <row r="93" spans="1:1" ht="20.399999999999999" x14ac:dyDescent="0.7">
      <c r="A93" s="57"/>
    </row>
    <row r="94" spans="1:1" ht="20.399999999999999" x14ac:dyDescent="0.7">
      <c r="A94" s="57"/>
    </row>
    <row r="95" spans="1:1" ht="20.399999999999999" x14ac:dyDescent="0.7">
      <c r="A95" s="57"/>
    </row>
    <row r="96" spans="1:1" ht="20.399999999999999" x14ac:dyDescent="0.7">
      <c r="A96" s="57"/>
    </row>
    <row r="97" spans="1:1" ht="20.399999999999999" x14ac:dyDescent="0.7">
      <c r="A97" s="57"/>
    </row>
    <row r="98" spans="1:1" ht="20.399999999999999" x14ac:dyDescent="0.7">
      <c r="A98" s="57"/>
    </row>
    <row r="99" spans="1:1" ht="20.399999999999999" x14ac:dyDescent="0.7">
      <c r="A99" s="57"/>
    </row>
    <row r="100" spans="1:1" ht="20.399999999999999" x14ac:dyDescent="0.7">
      <c r="A100" s="57"/>
    </row>
    <row r="101" spans="1:1" ht="20.399999999999999" x14ac:dyDescent="0.7">
      <c r="A101" s="57"/>
    </row>
    <row r="102" spans="1:1" ht="20.399999999999999" x14ac:dyDescent="0.7">
      <c r="A102" s="57"/>
    </row>
    <row r="103" spans="1:1" ht="20.399999999999999" x14ac:dyDescent="0.7">
      <c r="A103" s="57"/>
    </row>
    <row r="104" spans="1:1" ht="20.399999999999999" x14ac:dyDescent="0.7">
      <c r="A104" s="57"/>
    </row>
    <row r="105" spans="1:1" ht="20.399999999999999" x14ac:dyDescent="0.7">
      <c r="A105" s="57"/>
    </row>
    <row r="106" spans="1:1" ht="20.399999999999999" x14ac:dyDescent="0.7">
      <c r="A106" s="57"/>
    </row>
    <row r="107" spans="1:1" ht="20.399999999999999" x14ac:dyDescent="0.7">
      <c r="A107" s="57"/>
    </row>
    <row r="108" spans="1:1" ht="20.399999999999999" x14ac:dyDescent="0.7">
      <c r="A108" s="57"/>
    </row>
    <row r="109" spans="1:1" ht="20.399999999999999" x14ac:dyDescent="0.7">
      <c r="A109" s="57"/>
    </row>
    <row r="110" spans="1:1" ht="20.399999999999999" x14ac:dyDescent="0.7">
      <c r="A110" s="57"/>
    </row>
    <row r="111" spans="1:1" ht="20.399999999999999" x14ac:dyDescent="0.7">
      <c r="A111" s="57"/>
    </row>
    <row r="112" spans="1:1" ht="20.399999999999999" x14ac:dyDescent="0.7">
      <c r="A112" s="57"/>
    </row>
    <row r="113" spans="1:1" ht="20.399999999999999" x14ac:dyDescent="0.7">
      <c r="A113" s="57"/>
    </row>
    <row r="114" spans="1:1" ht="20.399999999999999" x14ac:dyDescent="0.7">
      <c r="A114" s="57"/>
    </row>
    <row r="115" spans="1:1" ht="20.399999999999999" x14ac:dyDescent="0.7">
      <c r="A115" s="57"/>
    </row>
    <row r="116" spans="1:1" ht="20.399999999999999" x14ac:dyDescent="0.7">
      <c r="A116" s="57"/>
    </row>
    <row r="117" spans="1:1" ht="20.399999999999999" x14ac:dyDescent="0.7">
      <c r="A117" s="57"/>
    </row>
    <row r="118" spans="1:1" ht="20.399999999999999" x14ac:dyDescent="0.7">
      <c r="A118" s="57"/>
    </row>
    <row r="119" spans="1:1" ht="20.399999999999999" x14ac:dyDescent="0.7">
      <c r="A119" s="57"/>
    </row>
    <row r="120" spans="1:1" ht="20.399999999999999" x14ac:dyDescent="0.7">
      <c r="A120" s="57"/>
    </row>
    <row r="121" spans="1:1" ht="20.399999999999999" x14ac:dyDescent="0.7">
      <c r="A121" s="57"/>
    </row>
    <row r="122" spans="1:1" ht="20.399999999999999" x14ac:dyDescent="0.7">
      <c r="A122" s="57"/>
    </row>
    <row r="123" spans="1:1" ht="20.399999999999999" x14ac:dyDescent="0.7">
      <c r="A123" s="57"/>
    </row>
    <row r="124" spans="1:1" ht="20.399999999999999" x14ac:dyDescent="0.7">
      <c r="A124" s="57"/>
    </row>
    <row r="125" spans="1:1" ht="20.399999999999999" x14ac:dyDescent="0.7">
      <c r="A125" s="57"/>
    </row>
    <row r="126" spans="1:1" ht="20.399999999999999" x14ac:dyDescent="0.7">
      <c r="A126" s="57"/>
    </row>
    <row r="127" spans="1:1" ht="20.399999999999999" x14ac:dyDescent="0.7">
      <c r="A127" s="57"/>
    </row>
    <row r="128" spans="1:1" ht="20.399999999999999" x14ac:dyDescent="0.7">
      <c r="A128" s="57"/>
    </row>
    <row r="129" spans="1:1" ht="20.399999999999999" x14ac:dyDescent="0.7">
      <c r="A129" s="57"/>
    </row>
    <row r="130" spans="1:1" ht="20.399999999999999" x14ac:dyDescent="0.7">
      <c r="A130" s="57"/>
    </row>
    <row r="131" spans="1:1" ht="20.399999999999999" x14ac:dyDescent="0.7">
      <c r="A131" s="57"/>
    </row>
    <row r="132" spans="1:1" ht="20.399999999999999" x14ac:dyDescent="0.7">
      <c r="A132" s="57"/>
    </row>
    <row r="133" spans="1:1" ht="20.399999999999999" x14ac:dyDescent="0.7">
      <c r="A133" s="57"/>
    </row>
    <row r="134" spans="1:1" ht="20.399999999999999" x14ac:dyDescent="0.7">
      <c r="A134" s="57"/>
    </row>
    <row r="135" spans="1:1" ht="20.399999999999999" x14ac:dyDescent="0.7">
      <c r="A135" s="57"/>
    </row>
    <row r="136" spans="1:1" ht="20.399999999999999" x14ac:dyDescent="0.7">
      <c r="A136" s="57"/>
    </row>
    <row r="137" spans="1:1" ht="20.399999999999999" x14ac:dyDescent="0.7">
      <c r="A137" s="57"/>
    </row>
    <row r="138" spans="1:1" ht="20.399999999999999" x14ac:dyDescent="0.7">
      <c r="A138" s="57"/>
    </row>
    <row r="139" spans="1:1" ht="20.399999999999999" x14ac:dyDescent="0.7">
      <c r="A139" s="57"/>
    </row>
    <row r="140" spans="1:1" ht="20.399999999999999" x14ac:dyDescent="0.7">
      <c r="A140" s="57"/>
    </row>
    <row r="141" spans="1:1" ht="20.399999999999999" x14ac:dyDescent="0.7">
      <c r="A141" s="57"/>
    </row>
    <row r="142" spans="1:1" ht="20.399999999999999" x14ac:dyDescent="0.7">
      <c r="A142" s="57"/>
    </row>
    <row r="143" spans="1:1" ht="20.399999999999999" x14ac:dyDescent="0.7">
      <c r="A143" s="57"/>
    </row>
    <row r="144" spans="1:1" ht="20.399999999999999" x14ac:dyDescent="0.7">
      <c r="A144" s="57"/>
    </row>
    <row r="145" spans="1:1" ht="20.399999999999999" x14ac:dyDescent="0.7">
      <c r="A145" s="57"/>
    </row>
    <row r="146" spans="1:1" ht="20.399999999999999" x14ac:dyDescent="0.7">
      <c r="A146" s="57"/>
    </row>
    <row r="147" spans="1:1" ht="20.399999999999999" x14ac:dyDescent="0.7">
      <c r="A147" s="57"/>
    </row>
    <row r="148" spans="1:1" ht="20.399999999999999" x14ac:dyDescent="0.7">
      <c r="A148" s="57"/>
    </row>
    <row r="149" spans="1:1" ht="20.399999999999999" x14ac:dyDescent="0.7">
      <c r="A149" s="57"/>
    </row>
    <row r="150" spans="1:1" ht="20.399999999999999" x14ac:dyDescent="0.7">
      <c r="A150" s="57"/>
    </row>
    <row r="151" spans="1:1" ht="20.399999999999999" x14ac:dyDescent="0.7">
      <c r="A151" s="57"/>
    </row>
    <row r="152" spans="1:1" ht="20.399999999999999" x14ac:dyDescent="0.7">
      <c r="A152" s="57"/>
    </row>
    <row r="153" spans="1:1" ht="20.399999999999999" x14ac:dyDescent="0.7">
      <c r="A153" s="57"/>
    </row>
    <row r="154" spans="1:1" ht="20.399999999999999" x14ac:dyDescent="0.7">
      <c r="A154" s="57"/>
    </row>
    <row r="155" spans="1:1" ht="20.399999999999999" x14ac:dyDescent="0.7">
      <c r="A155" s="57"/>
    </row>
    <row r="156" spans="1:1" ht="20.399999999999999" x14ac:dyDescent="0.7">
      <c r="A156" s="57"/>
    </row>
    <row r="157" spans="1:1" ht="20.399999999999999" x14ac:dyDescent="0.7">
      <c r="A157" s="57"/>
    </row>
    <row r="158" spans="1:1" ht="20.399999999999999" x14ac:dyDescent="0.7">
      <c r="A158" s="57"/>
    </row>
    <row r="159" spans="1:1" ht="20.399999999999999" x14ac:dyDescent="0.7">
      <c r="A159" s="57"/>
    </row>
    <row r="160" spans="1:1" ht="20.399999999999999" x14ac:dyDescent="0.7">
      <c r="A160" s="57"/>
    </row>
    <row r="161" spans="1:1" ht="20.399999999999999" x14ac:dyDescent="0.7">
      <c r="A161" s="57"/>
    </row>
    <row r="162" spans="1:1" ht="20.399999999999999" x14ac:dyDescent="0.7">
      <c r="A162" s="57"/>
    </row>
    <row r="163" spans="1:1" ht="20.399999999999999" x14ac:dyDescent="0.7">
      <c r="A163" s="57"/>
    </row>
    <row r="164" spans="1:1" ht="20.399999999999999" x14ac:dyDescent="0.7">
      <c r="A164" s="57"/>
    </row>
    <row r="165" spans="1:1" ht="20.399999999999999" x14ac:dyDescent="0.7">
      <c r="A165" s="57"/>
    </row>
    <row r="166" spans="1:1" ht="20.399999999999999" x14ac:dyDescent="0.7">
      <c r="A166" s="57"/>
    </row>
    <row r="167" spans="1:1" ht="20.399999999999999" x14ac:dyDescent="0.7">
      <c r="A167" s="57"/>
    </row>
    <row r="168" spans="1:1" ht="20.399999999999999" x14ac:dyDescent="0.7">
      <c r="A168" s="57"/>
    </row>
    <row r="169" spans="1:1" ht="20.399999999999999" x14ac:dyDescent="0.7">
      <c r="A169" s="57"/>
    </row>
    <row r="170" spans="1:1" ht="20.399999999999999" x14ac:dyDescent="0.7">
      <c r="A170" s="57"/>
    </row>
    <row r="171" spans="1:1" ht="20.399999999999999" x14ac:dyDescent="0.7">
      <c r="A171" s="57"/>
    </row>
    <row r="172" spans="1:1" ht="20.399999999999999" x14ac:dyDescent="0.7">
      <c r="A172" s="57"/>
    </row>
    <row r="173" spans="1:1" ht="20.399999999999999" x14ac:dyDescent="0.7">
      <c r="A173" s="57"/>
    </row>
    <row r="174" spans="1:1" ht="20.399999999999999" x14ac:dyDescent="0.7">
      <c r="A174" s="57"/>
    </row>
    <row r="175" spans="1:1" ht="20.399999999999999" x14ac:dyDescent="0.7">
      <c r="A175" s="57"/>
    </row>
    <row r="176" spans="1:1" ht="20.399999999999999" x14ac:dyDescent="0.7">
      <c r="A176" s="57"/>
    </row>
    <row r="177" spans="1:1" ht="20.399999999999999" x14ac:dyDescent="0.7">
      <c r="A177" s="57"/>
    </row>
    <row r="178" spans="1:1" ht="20.399999999999999" x14ac:dyDescent="0.7">
      <c r="A178" s="57"/>
    </row>
    <row r="179" spans="1:1" ht="20.399999999999999" x14ac:dyDescent="0.7">
      <c r="A179" s="57"/>
    </row>
    <row r="180" spans="1:1" ht="20.399999999999999" x14ac:dyDescent="0.7">
      <c r="A180" s="57"/>
    </row>
    <row r="181" spans="1:1" ht="20.399999999999999" x14ac:dyDescent="0.7">
      <c r="A181" s="57"/>
    </row>
    <row r="182" spans="1:1" ht="20.399999999999999" x14ac:dyDescent="0.7">
      <c r="A182" s="57"/>
    </row>
    <row r="183" spans="1:1" ht="20.399999999999999" x14ac:dyDescent="0.7">
      <c r="A183" s="57"/>
    </row>
    <row r="184" spans="1:1" ht="20.399999999999999" x14ac:dyDescent="0.7">
      <c r="A184" s="57"/>
    </row>
    <row r="185" spans="1:1" ht="20.399999999999999" x14ac:dyDescent="0.7">
      <c r="A185" s="57"/>
    </row>
    <row r="186" spans="1:1" ht="20.399999999999999" x14ac:dyDescent="0.7">
      <c r="A186" s="57"/>
    </row>
    <row r="187" spans="1:1" ht="20.399999999999999" x14ac:dyDescent="0.7">
      <c r="A187" s="57"/>
    </row>
    <row r="188" spans="1:1" ht="20.399999999999999" x14ac:dyDescent="0.7">
      <c r="A188" s="57"/>
    </row>
    <row r="189" spans="1:1" ht="20.399999999999999" x14ac:dyDescent="0.7">
      <c r="A189" s="57"/>
    </row>
    <row r="190" spans="1:1" ht="20.399999999999999" x14ac:dyDescent="0.7">
      <c r="A190" s="57"/>
    </row>
    <row r="191" spans="1:1" ht="20.399999999999999" x14ac:dyDescent="0.7">
      <c r="A191" s="57"/>
    </row>
    <row r="192" spans="1:1" ht="20.399999999999999" x14ac:dyDescent="0.7">
      <c r="A192" s="57"/>
    </row>
    <row r="193" spans="1:1" ht="20.399999999999999" x14ac:dyDescent="0.7">
      <c r="A193" s="57"/>
    </row>
    <row r="194" spans="1:1" ht="20.399999999999999" x14ac:dyDescent="0.7">
      <c r="A194" s="57"/>
    </row>
    <row r="195" spans="1:1" ht="20.399999999999999" x14ac:dyDescent="0.7">
      <c r="A195" s="57"/>
    </row>
    <row r="196" spans="1:1" ht="20.399999999999999" x14ac:dyDescent="0.7">
      <c r="A196" s="57"/>
    </row>
    <row r="197" spans="1:1" ht="20.399999999999999" x14ac:dyDescent="0.7">
      <c r="A197" s="57"/>
    </row>
    <row r="198" spans="1:1" ht="20.399999999999999" x14ac:dyDescent="0.7">
      <c r="A198" s="57"/>
    </row>
    <row r="199" spans="1:1" ht="20.399999999999999" x14ac:dyDescent="0.7">
      <c r="A199" s="57"/>
    </row>
    <row r="200" spans="1:1" ht="20.399999999999999" x14ac:dyDescent="0.7">
      <c r="A200" s="57"/>
    </row>
    <row r="201" spans="1:1" ht="20.399999999999999" x14ac:dyDescent="0.7">
      <c r="A201" s="57"/>
    </row>
    <row r="202" spans="1:1" ht="20.399999999999999" x14ac:dyDescent="0.7">
      <c r="A202" s="57"/>
    </row>
    <row r="203" spans="1:1" ht="20.399999999999999" x14ac:dyDescent="0.7">
      <c r="A203" s="57"/>
    </row>
    <row r="204" spans="1:1" ht="20.399999999999999" x14ac:dyDescent="0.7">
      <c r="A204" s="57"/>
    </row>
    <row r="205" spans="1:1" ht="20.399999999999999" x14ac:dyDescent="0.7">
      <c r="A205" s="57"/>
    </row>
    <row r="206" spans="1:1" ht="20.399999999999999" x14ac:dyDescent="0.7">
      <c r="A206" s="57"/>
    </row>
    <row r="207" spans="1:1" ht="20.399999999999999" x14ac:dyDescent="0.7">
      <c r="A207" s="57"/>
    </row>
    <row r="208" spans="1:1" ht="20.399999999999999" x14ac:dyDescent="0.7">
      <c r="A208" s="57"/>
    </row>
    <row r="209" spans="1:1" ht="20.399999999999999" x14ac:dyDescent="0.7">
      <c r="A209" s="57"/>
    </row>
    <row r="210" spans="1:1" ht="20.399999999999999" x14ac:dyDescent="0.7">
      <c r="A210" s="57"/>
    </row>
    <row r="211" spans="1:1" ht="20.399999999999999" x14ac:dyDescent="0.7">
      <c r="A211" s="57"/>
    </row>
    <row r="212" spans="1:1" ht="20.399999999999999" x14ac:dyDescent="0.7">
      <c r="A212" s="57"/>
    </row>
    <row r="213" spans="1:1" ht="20.399999999999999" x14ac:dyDescent="0.7">
      <c r="A213" s="57"/>
    </row>
    <row r="214" spans="1:1" ht="20.399999999999999" x14ac:dyDescent="0.7">
      <c r="A214" s="57"/>
    </row>
    <row r="215" spans="1:1" ht="20.399999999999999" x14ac:dyDescent="0.7">
      <c r="A215" s="57"/>
    </row>
    <row r="216" spans="1:1" ht="20.399999999999999" x14ac:dyDescent="0.7">
      <c r="A216" s="57"/>
    </row>
    <row r="217" spans="1:1" ht="20.399999999999999" x14ac:dyDescent="0.7">
      <c r="A217" s="57"/>
    </row>
    <row r="218" spans="1:1" ht="20.399999999999999" x14ac:dyDescent="0.7">
      <c r="A218" s="5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79EA-FFD1-47DB-A8F1-BC7EA1DDB143}">
  <dimension ref="A1:O153"/>
  <sheetViews>
    <sheetView workbookViewId="0">
      <pane xSplit="1" ySplit="7" topLeftCell="B125" activePane="bottomRight" state="frozen"/>
      <selection activeCell="B23" sqref="B23"/>
      <selection pane="topRight" activeCell="B23" sqref="B23"/>
      <selection pane="bottomLeft" activeCell="B23" sqref="B23"/>
      <selection pane="bottomRight" activeCell="B3" sqref="B3"/>
    </sheetView>
  </sheetViews>
  <sheetFormatPr defaultColWidth="9" defaultRowHeight="20.399999999999999" x14ac:dyDescent="0.7"/>
  <cols>
    <col min="1" max="1" width="17.19921875" style="1" customWidth="1"/>
    <col min="2" max="2" width="14.69921875" style="1" customWidth="1"/>
    <col min="3" max="3" width="15.69921875" style="1" customWidth="1"/>
    <col min="4" max="4" width="27.3984375" style="1" customWidth="1"/>
    <col min="5" max="5" width="14.69921875" style="1" customWidth="1"/>
    <col min="6" max="6" width="9.09765625" style="1" customWidth="1"/>
    <col min="7" max="7" width="11.3984375" style="1" customWidth="1"/>
    <col min="8" max="8" width="12.19921875" style="1" customWidth="1"/>
    <col min="9" max="9" width="12.8984375" style="1" customWidth="1"/>
    <col min="10" max="10" width="9.8984375" style="1" customWidth="1"/>
    <col min="11" max="11" width="11" style="1" customWidth="1"/>
    <col min="12" max="12" width="9.5" style="1" customWidth="1"/>
    <col min="13" max="13" width="10.19921875" style="1" customWidth="1"/>
    <col min="14" max="14" width="14.8984375" style="1" customWidth="1"/>
    <col min="15" max="15" width="10.69921875" style="1" customWidth="1"/>
    <col min="16" max="16384" width="9" style="1"/>
  </cols>
  <sheetData>
    <row r="1" spans="1:15" x14ac:dyDescent="0.7">
      <c r="A1" s="44" t="s">
        <v>117</v>
      </c>
    </row>
    <row r="3" spans="1:15" x14ac:dyDescent="0.7">
      <c r="A3" s="44" t="s">
        <v>77</v>
      </c>
      <c r="B3" s="44" t="s">
        <v>123</v>
      </c>
    </row>
    <row r="4" spans="1:15" x14ac:dyDescent="0.7">
      <c r="A4" s="54" t="s">
        <v>78</v>
      </c>
      <c r="B4" s="44" t="s">
        <v>194</v>
      </c>
    </row>
    <row r="5" spans="1:15" x14ac:dyDescent="0.7">
      <c r="A5" s="44" t="s">
        <v>79</v>
      </c>
      <c r="B5" s="63">
        <v>46022</v>
      </c>
    </row>
    <row r="6" spans="1:15" ht="40.799999999999997" x14ac:dyDescent="0.7">
      <c r="A6" s="48" t="s">
        <v>96</v>
      </c>
      <c r="B6" s="48" t="s">
        <v>92</v>
      </c>
      <c r="C6" s="48" t="s">
        <v>72</v>
      </c>
      <c r="D6" s="48" t="s">
        <v>80</v>
      </c>
      <c r="E6" s="74" t="s">
        <v>76</v>
      </c>
      <c r="F6" s="74" t="s">
        <v>9</v>
      </c>
      <c r="G6" s="74" t="s">
        <v>10</v>
      </c>
      <c r="H6" s="74" t="s">
        <v>73</v>
      </c>
      <c r="I6" s="74" t="s">
        <v>15</v>
      </c>
      <c r="J6" s="74" t="s">
        <v>82</v>
      </c>
      <c r="K6" s="74" t="s">
        <v>102</v>
      </c>
      <c r="L6" s="74" t="s">
        <v>83</v>
      </c>
      <c r="M6" s="74" t="s">
        <v>112</v>
      </c>
      <c r="N6" s="74" t="s">
        <v>74</v>
      </c>
      <c r="O6" s="48" t="s">
        <v>75</v>
      </c>
    </row>
    <row r="7" spans="1:15" x14ac:dyDescent="0.7">
      <c r="A7" s="48" t="s">
        <v>97</v>
      </c>
      <c r="B7" s="55"/>
      <c r="C7" s="56"/>
      <c r="D7" s="56"/>
      <c r="E7" s="50">
        <f t="shared" ref="E7:N7" si="0">SUM(E8:E323)</f>
        <v>2895</v>
      </c>
      <c r="F7" s="50">
        <f t="shared" si="0"/>
        <v>30</v>
      </c>
      <c r="G7" s="50">
        <f t="shared" si="0"/>
        <v>890</v>
      </c>
      <c r="H7" s="50">
        <f t="shared" si="0"/>
        <v>0</v>
      </c>
      <c r="I7" s="50">
        <f t="shared" si="0"/>
        <v>2265.37</v>
      </c>
      <c r="J7" s="50">
        <f t="shared" si="0"/>
        <v>0</v>
      </c>
      <c r="K7" s="50">
        <f t="shared" si="0"/>
        <v>5.9</v>
      </c>
      <c r="L7" s="50">
        <f t="shared" si="0"/>
        <v>0</v>
      </c>
      <c r="M7" s="50">
        <f t="shared" si="0"/>
        <v>3400</v>
      </c>
      <c r="N7" s="50">
        <f t="shared" si="0"/>
        <v>20.25</v>
      </c>
      <c r="O7" s="50">
        <f>SUM(E7:N7)</f>
        <v>9506.52</v>
      </c>
    </row>
    <row r="8" spans="1:15" x14ac:dyDescent="0.7">
      <c r="A8" s="60">
        <v>45663</v>
      </c>
      <c r="B8" s="51" t="s">
        <v>124</v>
      </c>
      <c r="C8" s="51" t="s">
        <v>126</v>
      </c>
      <c r="D8" s="51" t="s">
        <v>125</v>
      </c>
      <c r="E8" s="52">
        <v>35</v>
      </c>
      <c r="F8" s="52"/>
      <c r="G8" s="52"/>
      <c r="H8" s="52"/>
      <c r="I8" s="52"/>
      <c r="J8" s="52"/>
      <c r="K8" s="52"/>
      <c r="L8" s="52"/>
      <c r="M8" s="52"/>
      <c r="N8" s="52"/>
      <c r="O8" s="50">
        <f t="shared" ref="O8:O20" si="1">SUM(E8:N8)</f>
        <v>35</v>
      </c>
    </row>
    <row r="9" spans="1:15" x14ac:dyDescent="0.7">
      <c r="A9" s="60">
        <v>45666</v>
      </c>
      <c r="B9" s="51" t="s">
        <v>127</v>
      </c>
      <c r="C9" s="51" t="s">
        <v>126</v>
      </c>
      <c r="D9" s="51" t="s">
        <v>128</v>
      </c>
      <c r="E9" s="52">
        <v>35</v>
      </c>
      <c r="F9" s="52"/>
      <c r="G9" s="52"/>
      <c r="H9" s="52"/>
      <c r="I9" s="52"/>
      <c r="J9" s="52"/>
      <c r="K9" s="52"/>
      <c r="L9" s="52"/>
      <c r="M9" s="52"/>
      <c r="N9" s="52"/>
      <c r="O9" s="50">
        <f t="shared" si="1"/>
        <v>35</v>
      </c>
    </row>
    <row r="10" spans="1:15" x14ac:dyDescent="0.7">
      <c r="A10" s="60">
        <v>45671</v>
      </c>
      <c r="B10" s="51" t="s">
        <v>129</v>
      </c>
      <c r="C10" s="51" t="s">
        <v>126</v>
      </c>
      <c r="D10" s="51" t="s">
        <v>130</v>
      </c>
      <c r="E10" s="52">
        <v>35</v>
      </c>
      <c r="F10" s="52"/>
      <c r="G10" s="52"/>
      <c r="H10" s="52"/>
      <c r="I10" s="52"/>
      <c r="J10" s="52"/>
      <c r="K10" s="52"/>
      <c r="L10" s="52"/>
      <c r="M10" s="52"/>
      <c r="N10" s="52"/>
      <c r="O10" s="50">
        <f t="shared" si="1"/>
        <v>35</v>
      </c>
    </row>
    <row r="11" spans="1:15" x14ac:dyDescent="0.7">
      <c r="A11" s="60">
        <v>45671</v>
      </c>
      <c r="B11" s="51" t="s">
        <v>132</v>
      </c>
      <c r="C11" s="51" t="s">
        <v>126</v>
      </c>
      <c r="D11" s="51" t="s">
        <v>133</v>
      </c>
      <c r="E11" s="52">
        <v>35</v>
      </c>
      <c r="F11" s="52"/>
      <c r="G11" s="52"/>
      <c r="H11" s="52"/>
      <c r="I11" s="52"/>
      <c r="J11" s="52"/>
      <c r="K11" s="52"/>
      <c r="L11" s="52"/>
      <c r="M11" s="52"/>
      <c r="N11" s="52"/>
      <c r="O11" s="50">
        <f t="shared" si="1"/>
        <v>35</v>
      </c>
    </row>
    <row r="12" spans="1:15" x14ac:dyDescent="0.7">
      <c r="A12" s="60">
        <v>45672</v>
      </c>
      <c r="B12" s="51" t="s">
        <v>134</v>
      </c>
      <c r="C12" s="51" t="s">
        <v>126</v>
      </c>
      <c r="D12" s="51" t="s">
        <v>135</v>
      </c>
      <c r="E12" s="52">
        <v>35</v>
      </c>
      <c r="F12" s="52"/>
      <c r="G12" s="52"/>
      <c r="H12" s="52"/>
      <c r="I12" s="52"/>
      <c r="J12" s="52"/>
      <c r="K12" s="52"/>
      <c r="L12" s="52"/>
      <c r="M12" s="52"/>
      <c r="N12" s="52"/>
      <c r="O12" s="50">
        <f t="shared" si="1"/>
        <v>35</v>
      </c>
    </row>
    <row r="13" spans="1:15" x14ac:dyDescent="0.7">
      <c r="A13" s="60">
        <v>45672</v>
      </c>
      <c r="B13" s="51" t="s">
        <v>137</v>
      </c>
      <c r="C13" s="51" t="s">
        <v>126</v>
      </c>
      <c r="D13" s="51" t="s">
        <v>138</v>
      </c>
      <c r="E13" s="52">
        <v>35</v>
      </c>
      <c r="F13" s="52"/>
      <c r="G13" s="52"/>
      <c r="H13" s="52"/>
      <c r="I13" s="52"/>
      <c r="J13" s="52"/>
      <c r="K13" s="52"/>
      <c r="L13" s="52"/>
      <c r="M13" s="52"/>
      <c r="N13" s="52"/>
      <c r="O13" s="50">
        <f t="shared" si="1"/>
        <v>35</v>
      </c>
    </row>
    <row r="14" spans="1:15" x14ac:dyDescent="0.7">
      <c r="A14" s="60">
        <v>45672</v>
      </c>
      <c r="B14" s="51" t="s">
        <v>139</v>
      </c>
      <c r="C14" s="51" t="s">
        <v>126</v>
      </c>
      <c r="D14" s="51" t="s">
        <v>140</v>
      </c>
      <c r="E14" s="52">
        <v>35</v>
      </c>
      <c r="F14" s="52"/>
      <c r="G14" s="52"/>
      <c r="H14" s="52"/>
      <c r="I14" s="52"/>
      <c r="J14" s="52"/>
      <c r="K14" s="52"/>
      <c r="L14" s="52"/>
      <c r="M14" s="52"/>
      <c r="N14" s="52"/>
      <c r="O14" s="50">
        <f t="shared" si="1"/>
        <v>35</v>
      </c>
    </row>
    <row r="15" spans="1:15" x14ac:dyDescent="0.7">
      <c r="A15" s="60">
        <v>45672</v>
      </c>
      <c r="B15" s="51" t="s">
        <v>136</v>
      </c>
      <c r="C15" s="51" t="s">
        <v>126</v>
      </c>
      <c r="D15" s="51" t="s">
        <v>141</v>
      </c>
      <c r="E15" s="52">
        <v>35</v>
      </c>
      <c r="F15" s="52"/>
      <c r="G15" s="52"/>
      <c r="H15" s="52"/>
      <c r="I15" s="52"/>
      <c r="J15" s="52"/>
      <c r="K15" s="52"/>
      <c r="L15" s="52"/>
      <c r="M15" s="52"/>
      <c r="N15" s="52"/>
      <c r="O15" s="50">
        <f t="shared" si="1"/>
        <v>35</v>
      </c>
    </row>
    <row r="16" spans="1:15" x14ac:dyDescent="0.7">
      <c r="A16" s="60">
        <v>45672</v>
      </c>
      <c r="B16" s="51" t="s">
        <v>142</v>
      </c>
      <c r="C16" s="51" t="s">
        <v>126</v>
      </c>
      <c r="D16" s="51" t="s">
        <v>143</v>
      </c>
      <c r="E16" s="52">
        <v>35</v>
      </c>
      <c r="F16" s="52"/>
      <c r="G16" s="52"/>
      <c r="H16" s="52"/>
      <c r="I16" s="52"/>
      <c r="J16" s="52"/>
      <c r="K16" s="52"/>
      <c r="L16" s="52"/>
      <c r="M16" s="52"/>
      <c r="N16" s="52"/>
      <c r="O16" s="50">
        <f t="shared" si="1"/>
        <v>35</v>
      </c>
    </row>
    <row r="17" spans="1:15" x14ac:dyDescent="0.7">
      <c r="A17" s="60">
        <v>45672</v>
      </c>
      <c r="B17" s="51" t="s">
        <v>144</v>
      </c>
      <c r="C17" s="51" t="s">
        <v>126</v>
      </c>
      <c r="D17" s="51" t="s">
        <v>145</v>
      </c>
      <c r="E17" s="52">
        <v>35</v>
      </c>
      <c r="F17" s="52"/>
      <c r="G17" s="52"/>
      <c r="H17" s="52"/>
      <c r="I17" s="52"/>
      <c r="J17" s="52"/>
      <c r="K17" s="52"/>
      <c r="L17" s="52"/>
      <c r="M17" s="52"/>
      <c r="N17" s="52"/>
      <c r="O17" s="50">
        <f t="shared" si="1"/>
        <v>35</v>
      </c>
    </row>
    <row r="18" spans="1:15" x14ac:dyDescent="0.7">
      <c r="A18" s="60">
        <v>45677</v>
      </c>
      <c r="B18" s="51" t="s">
        <v>146</v>
      </c>
      <c r="C18" s="51" t="s">
        <v>126</v>
      </c>
      <c r="D18" s="51" t="s">
        <v>147</v>
      </c>
      <c r="E18" s="52">
        <v>35</v>
      </c>
      <c r="F18" s="52"/>
      <c r="G18" s="52"/>
      <c r="H18" s="52"/>
      <c r="I18" s="52"/>
      <c r="J18" s="52"/>
      <c r="K18" s="52"/>
      <c r="L18" s="52"/>
      <c r="M18" s="52"/>
      <c r="N18" s="52"/>
      <c r="O18" s="50">
        <f t="shared" si="1"/>
        <v>35</v>
      </c>
    </row>
    <row r="19" spans="1:15" x14ac:dyDescent="0.7">
      <c r="A19" s="60">
        <v>45677</v>
      </c>
      <c r="B19" s="51" t="s">
        <v>148</v>
      </c>
      <c r="C19" s="51" t="s">
        <v>126</v>
      </c>
      <c r="D19" s="51" t="s">
        <v>149</v>
      </c>
      <c r="E19" s="52">
        <v>35</v>
      </c>
      <c r="F19" s="52"/>
      <c r="G19" s="52"/>
      <c r="H19" s="52"/>
      <c r="I19" s="52"/>
      <c r="J19" s="52"/>
      <c r="K19" s="52"/>
      <c r="L19" s="52"/>
      <c r="M19" s="52"/>
      <c r="N19" s="52"/>
      <c r="O19" s="50">
        <f t="shared" si="1"/>
        <v>35</v>
      </c>
    </row>
    <row r="20" spans="1:15" x14ac:dyDescent="0.7">
      <c r="A20" s="60">
        <v>45680</v>
      </c>
      <c r="B20" s="51" t="s">
        <v>150</v>
      </c>
      <c r="C20" s="51" t="s">
        <v>126</v>
      </c>
      <c r="D20" s="51" t="s">
        <v>151</v>
      </c>
      <c r="E20" s="52">
        <v>35</v>
      </c>
      <c r="F20" s="52"/>
      <c r="G20" s="52"/>
      <c r="H20" s="52"/>
      <c r="I20" s="52"/>
      <c r="J20" s="52"/>
      <c r="K20" s="52"/>
      <c r="L20" s="52"/>
      <c r="M20" s="52"/>
      <c r="N20" s="52"/>
      <c r="O20" s="50">
        <f t="shared" si="1"/>
        <v>35</v>
      </c>
    </row>
    <row r="21" spans="1:15" x14ac:dyDescent="0.7">
      <c r="A21" s="60">
        <v>45681</v>
      </c>
      <c r="B21" s="51" t="s">
        <v>152</v>
      </c>
      <c r="C21" s="51" t="s">
        <v>126</v>
      </c>
      <c r="D21" s="51" t="s">
        <v>153</v>
      </c>
      <c r="E21" s="52">
        <v>35</v>
      </c>
      <c r="F21" s="52"/>
      <c r="G21" s="52"/>
      <c r="H21" s="52"/>
      <c r="I21" s="52"/>
      <c r="J21" s="52"/>
      <c r="K21" s="52"/>
      <c r="L21" s="52"/>
      <c r="M21" s="52"/>
      <c r="N21" s="52"/>
      <c r="O21" s="83">
        <f t="shared" ref="O21:O36" si="2">SUM(E21:N21)</f>
        <v>35</v>
      </c>
    </row>
    <row r="22" spans="1:15" x14ac:dyDescent="0.7">
      <c r="A22" s="60">
        <v>45686</v>
      </c>
      <c r="B22" s="51" t="s">
        <v>154</v>
      </c>
      <c r="C22" s="51" t="s">
        <v>126</v>
      </c>
      <c r="D22" s="51" t="s">
        <v>155</v>
      </c>
      <c r="E22" s="52">
        <v>35</v>
      </c>
      <c r="F22" s="52"/>
      <c r="G22" s="52"/>
      <c r="H22" s="52"/>
      <c r="I22" s="52"/>
      <c r="J22" s="52"/>
      <c r="K22" s="52"/>
      <c r="L22" s="52"/>
      <c r="M22" s="52"/>
      <c r="N22" s="52"/>
      <c r="O22" s="83">
        <f t="shared" si="2"/>
        <v>35</v>
      </c>
    </row>
    <row r="23" spans="1:15" x14ac:dyDescent="0.7">
      <c r="A23" s="60">
        <v>45686</v>
      </c>
      <c r="B23" s="51" t="s">
        <v>154</v>
      </c>
      <c r="C23" s="51" t="s">
        <v>126</v>
      </c>
      <c r="D23" s="51" t="s">
        <v>156</v>
      </c>
      <c r="E23" s="52">
        <v>35</v>
      </c>
      <c r="F23" s="52"/>
      <c r="G23" s="52"/>
      <c r="H23" s="52"/>
      <c r="I23" s="52"/>
      <c r="J23" s="52"/>
      <c r="K23" s="52"/>
      <c r="L23" s="52"/>
      <c r="M23" s="52"/>
      <c r="N23" s="52"/>
      <c r="O23" s="83">
        <f t="shared" si="2"/>
        <v>35</v>
      </c>
    </row>
    <row r="24" spans="1:15" x14ac:dyDescent="0.7">
      <c r="A24" s="60">
        <v>45693</v>
      </c>
      <c r="B24" s="51" t="s">
        <v>124</v>
      </c>
      <c r="C24" s="51" t="s">
        <v>126</v>
      </c>
      <c r="D24" s="51" t="s">
        <v>177</v>
      </c>
      <c r="E24" s="52"/>
      <c r="F24" s="52">
        <v>10</v>
      </c>
      <c r="G24" s="52"/>
      <c r="H24" s="52"/>
      <c r="I24" s="52"/>
      <c r="J24" s="52"/>
      <c r="K24" s="52"/>
      <c r="L24" s="52"/>
      <c r="M24" s="52"/>
      <c r="N24" s="52"/>
      <c r="O24" s="83">
        <f t="shared" si="2"/>
        <v>10</v>
      </c>
    </row>
    <row r="25" spans="1:15" x14ac:dyDescent="0.7">
      <c r="A25" s="60">
        <v>45693</v>
      </c>
      <c r="B25" s="51" t="s">
        <v>127</v>
      </c>
      <c r="C25" s="51" t="s">
        <v>126</v>
      </c>
      <c r="D25" s="51" t="s">
        <v>128</v>
      </c>
      <c r="E25" s="52">
        <v>35</v>
      </c>
      <c r="F25" s="52"/>
      <c r="G25" s="52"/>
      <c r="H25" s="52"/>
      <c r="I25" s="52"/>
      <c r="J25" s="52"/>
      <c r="K25" s="52"/>
      <c r="L25" s="52"/>
      <c r="M25" s="52"/>
      <c r="N25" s="52"/>
      <c r="O25" s="83">
        <f t="shared" si="2"/>
        <v>35</v>
      </c>
    </row>
    <row r="26" spans="1:15" x14ac:dyDescent="0.7">
      <c r="A26" s="60">
        <v>45695</v>
      </c>
      <c r="B26" s="51" t="s">
        <v>157</v>
      </c>
      <c r="C26" s="51" t="s">
        <v>26</v>
      </c>
      <c r="D26" s="51" t="s">
        <v>166</v>
      </c>
      <c r="E26" s="52"/>
      <c r="F26" s="52"/>
      <c r="G26" s="52"/>
      <c r="H26" s="52"/>
      <c r="I26" s="52">
        <v>274</v>
      </c>
      <c r="J26" s="52"/>
      <c r="K26" s="52"/>
      <c r="L26" s="52"/>
      <c r="M26" s="52"/>
      <c r="N26" s="52"/>
      <c r="O26" s="83">
        <f t="shared" si="2"/>
        <v>274</v>
      </c>
    </row>
    <row r="27" spans="1:15" x14ac:dyDescent="0.7">
      <c r="A27" s="60">
        <v>45695</v>
      </c>
      <c r="B27" s="51" t="s">
        <v>158</v>
      </c>
      <c r="C27" s="51" t="s">
        <v>126</v>
      </c>
      <c r="D27" s="51" t="s">
        <v>159</v>
      </c>
      <c r="E27" s="52"/>
      <c r="F27" s="52">
        <v>10</v>
      </c>
      <c r="G27" s="52"/>
      <c r="H27" s="52"/>
      <c r="I27" s="52"/>
      <c r="J27" s="52"/>
      <c r="K27" s="52"/>
      <c r="L27" s="52"/>
      <c r="M27" s="52"/>
      <c r="N27" s="52"/>
      <c r="O27" s="83">
        <f t="shared" si="2"/>
        <v>10</v>
      </c>
    </row>
    <row r="28" spans="1:15" x14ac:dyDescent="0.7">
      <c r="A28" s="60">
        <v>45698</v>
      </c>
      <c r="B28" s="51" t="s">
        <v>132</v>
      </c>
      <c r="C28" s="51" t="s">
        <v>126</v>
      </c>
      <c r="D28" s="51" t="s">
        <v>176</v>
      </c>
      <c r="E28" s="52"/>
      <c r="F28" s="52">
        <v>10</v>
      </c>
      <c r="G28" s="52"/>
      <c r="H28" s="52"/>
      <c r="I28" s="52"/>
      <c r="J28" s="52"/>
      <c r="K28" s="52"/>
      <c r="L28" s="52"/>
      <c r="M28" s="52"/>
      <c r="N28" s="52"/>
      <c r="O28" s="83">
        <f t="shared" ref="O28" si="3">SUM(E28:N28)</f>
        <v>10</v>
      </c>
    </row>
    <row r="29" spans="1:15" x14ac:dyDescent="0.7">
      <c r="A29" s="60">
        <v>45721</v>
      </c>
      <c r="B29" s="51" t="s">
        <v>165</v>
      </c>
      <c r="C29" s="51" t="s">
        <v>126</v>
      </c>
      <c r="D29" s="51" t="s">
        <v>174</v>
      </c>
      <c r="E29" s="52">
        <v>35</v>
      </c>
      <c r="F29" s="52"/>
      <c r="G29" s="52"/>
      <c r="H29" s="52"/>
      <c r="I29" s="52"/>
      <c r="J29" s="52"/>
      <c r="K29" s="52"/>
      <c r="L29" s="52"/>
      <c r="M29" s="52"/>
      <c r="N29" s="52"/>
      <c r="O29" s="83">
        <f t="shared" si="2"/>
        <v>35</v>
      </c>
    </row>
    <row r="30" spans="1:15" x14ac:dyDescent="0.7">
      <c r="A30" s="60">
        <v>45742</v>
      </c>
      <c r="B30" s="51" t="s">
        <v>124</v>
      </c>
      <c r="C30" s="51" t="s">
        <v>126</v>
      </c>
      <c r="D30" s="51" t="s">
        <v>167</v>
      </c>
      <c r="E30" s="52"/>
      <c r="F30" s="52"/>
      <c r="G30" s="52"/>
      <c r="H30" s="52"/>
      <c r="I30" s="52"/>
      <c r="J30" s="52"/>
      <c r="K30" s="52">
        <v>5</v>
      </c>
      <c r="L30" s="52"/>
      <c r="M30" s="52"/>
      <c r="N30" s="52"/>
      <c r="O30" s="83">
        <f t="shared" si="2"/>
        <v>5</v>
      </c>
    </row>
    <row r="31" spans="1:15" x14ac:dyDescent="0.7">
      <c r="A31" s="60">
        <v>45750</v>
      </c>
      <c r="B31" s="51" t="s">
        <v>146</v>
      </c>
      <c r="C31" s="51" t="s">
        <v>126</v>
      </c>
      <c r="D31" s="51" t="s">
        <v>147</v>
      </c>
      <c r="E31" s="52">
        <v>35</v>
      </c>
      <c r="F31" s="52"/>
      <c r="G31" s="52"/>
      <c r="H31" s="52"/>
      <c r="I31" s="52"/>
      <c r="J31" s="52"/>
      <c r="K31" s="52"/>
      <c r="L31" s="52"/>
      <c r="M31" s="52"/>
      <c r="N31" s="52"/>
      <c r="O31" s="83">
        <f t="shared" si="2"/>
        <v>35</v>
      </c>
    </row>
    <row r="32" spans="1:15" x14ac:dyDescent="0.7">
      <c r="A32" s="60">
        <v>45754</v>
      </c>
      <c r="B32" s="51" t="s">
        <v>168</v>
      </c>
      <c r="C32" s="51" t="s">
        <v>126</v>
      </c>
      <c r="D32" s="51" t="s">
        <v>169</v>
      </c>
      <c r="E32" s="52">
        <v>35</v>
      </c>
      <c r="F32" s="52"/>
      <c r="G32" s="52"/>
      <c r="H32" s="52"/>
      <c r="I32" s="52"/>
      <c r="J32" s="52"/>
      <c r="K32" s="52"/>
      <c r="L32" s="52"/>
      <c r="M32" s="52"/>
      <c r="N32" s="52"/>
      <c r="O32" s="83">
        <f t="shared" si="2"/>
        <v>35</v>
      </c>
    </row>
    <row r="33" spans="1:15" x14ac:dyDescent="0.7">
      <c r="A33" s="60">
        <v>45775</v>
      </c>
      <c r="B33" s="51" t="s">
        <v>132</v>
      </c>
      <c r="C33" s="51" t="s">
        <v>126</v>
      </c>
      <c r="D33" s="51" t="s">
        <v>133</v>
      </c>
      <c r="E33" s="52">
        <v>35</v>
      </c>
      <c r="F33" s="52"/>
      <c r="G33" s="52"/>
      <c r="H33" s="52"/>
      <c r="I33" s="52"/>
      <c r="J33" s="52"/>
      <c r="K33" s="52"/>
      <c r="L33" s="52"/>
      <c r="M33" s="52"/>
      <c r="N33" s="52"/>
      <c r="O33" s="83">
        <f t="shared" si="2"/>
        <v>35</v>
      </c>
    </row>
    <row r="34" spans="1:15" x14ac:dyDescent="0.7">
      <c r="A34" s="60">
        <v>45775</v>
      </c>
      <c r="B34" s="51" t="s">
        <v>154</v>
      </c>
      <c r="C34" s="51" t="s">
        <v>126</v>
      </c>
      <c r="D34" s="51" t="s">
        <v>155</v>
      </c>
      <c r="E34" s="52">
        <v>35</v>
      </c>
      <c r="F34" s="52"/>
      <c r="G34" s="52"/>
      <c r="H34" s="52"/>
      <c r="I34" s="52"/>
      <c r="J34" s="52"/>
      <c r="K34" s="52"/>
      <c r="L34" s="52"/>
      <c r="M34" s="52"/>
      <c r="N34" s="52"/>
      <c r="O34" s="83">
        <f t="shared" si="2"/>
        <v>35</v>
      </c>
    </row>
    <row r="35" spans="1:15" x14ac:dyDescent="0.7">
      <c r="A35" s="60">
        <v>45775</v>
      </c>
      <c r="B35" s="51" t="s">
        <v>124</v>
      </c>
      <c r="C35" s="51" t="s">
        <v>126</v>
      </c>
      <c r="D35" s="51" t="s">
        <v>125</v>
      </c>
      <c r="E35" s="52">
        <v>35</v>
      </c>
      <c r="F35" s="52"/>
      <c r="G35" s="52"/>
      <c r="H35" s="52"/>
      <c r="I35" s="52"/>
      <c r="J35" s="52"/>
      <c r="K35" s="52"/>
      <c r="L35" s="52"/>
      <c r="M35" s="52"/>
      <c r="N35" s="52"/>
      <c r="O35" s="83">
        <f t="shared" si="2"/>
        <v>35</v>
      </c>
    </row>
    <row r="36" spans="1:15" x14ac:dyDescent="0.7">
      <c r="A36" s="60">
        <v>45775</v>
      </c>
      <c r="B36" s="51" t="s">
        <v>136</v>
      </c>
      <c r="C36" s="51" t="s">
        <v>126</v>
      </c>
      <c r="D36" s="51" t="s">
        <v>141</v>
      </c>
      <c r="E36" s="52">
        <v>35</v>
      </c>
      <c r="F36" s="52"/>
      <c r="G36" s="52"/>
      <c r="H36" s="52"/>
      <c r="I36" s="52"/>
      <c r="J36" s="52"/>
      <c r="K36" s="52"/>
      <c r="L36" s="52"/>
      <c r="M36" s="52"/>
      <c r="N36" s="52"/>
      <c r="O36" s="83">
        <f t="shared" si="2"/>
        <v>35</v>
      </c>
    </row>
    <row r="37" spans="1:15" x14ac:dyDescent="0.7">
      <c r="A37" s="60">
        <v>45775</v>
      </c>
      <c r="B37" s="51" t="s">
        <v>158</v>
      </c>
      <c r="C37" s="51" t="s">
        <v>126</v>
      </c>
      <c r="D37" s="51" t="s">
        <v>170</v>
      </c>
      <c r="E37" s="52">
        <v>35</v>
      </c>
      <c r="F37" s="52"/>
      <c r="G37" s="52"/>
      <c r="H37" s="52"/>
      <c r="I37" s="52"/>
      <c r="J37" s="52"/>
      <c r="K37" s="52"/>
      <c r="L37" s="52"/>
      <c r="M37" s="52"/>
      <c r="N37" s="52"/>
      <c r="O37" s="83">
        <f t="shared" ref="O37:O100" si="4">SUM(E37:N37)</f>
        <v>35</v>
      </c>
    </row>
    <row r="38" spans="1:15" x14ac:dyDescent="0.7">
      <c r="A38" s="60">
        <v>45775</v>
      </c>
      <c r="B38" s="51" t="s">
        <v>127</v>
      </c>
      <c r="C38" s="51" t="s">
        <v>126</v>
      </c>
      <c r="D38" s="51" t="s">
        <v>128</v>
      </c>
      <c r="E38" s="52">
        <v>35</v>
      </c>
      <c r="F38" s="52"/>
      <c r="G38" s="52"/>
      <c r="H38" s="52"/>
      <c r="I38" s="52"/>
      <c r="J38" s="52"/>
      <c r="K38" s="52"/>
      <c r="L38" s="52"/>
      <c r="M38" s="52"/>
      <c r="N38" s="52"/>
      <c r="O38" s="83">
        <f t="shared" si="4"/>
        <v>35</v>
      </c>
    </row>
    <row r="39" spans="1:15" x14ac:dyDescent="0.7">
      <c r="A39" s="60">
        <v>45775</v>
      </c>
      <c r="B39" s="51" t="s">
        <v>142</v>
      </c>
      <c r="C39" s="51" t="s">
        <v>126</v>
      </c>
      <c r="D39" s="51" t="s">
        <v>143</v>
      </c>
      <c r="E39" s="52">
        <v>35</v>
      </c>
      <c r="F39" s="52"/>
      <c r="G39" s="52"/>
      <c r="H39" s="52"/>
      <c r="I39" s="52"/>
      <c r="J39" s="52"/>
      <c r="K39" s="52"/>
      <c r="L39" s="52"/>
      <c r="M39" s="52"/>
      <c r="N39" s="52"/>
      <c r="O39" s="83">
        <f t="shared" si="4"/>
        <v>35</v>
      </c>
    </row>
    <row r="40" spans="1:15" x14ac:dyDescent="0.7">
      <c r="A40" s="60">
        <v>45777</v>
      </c>
      <c r="B40" s="51" t="s">
        <v>171</v>
      </c>
      <c r="C40" s="51" t="s">
        <v>126</v>
      </c>
      <c r="D40" s="51" t="s">
        <v>172</v>
      </c>
      <c r="E40" s="52">
        <v>35</v>
      </c>
      <c r="F40" s="52"/>
      <c r="G40" s="52"/>
      <c r="H40" s="52"/>
      <c r="I40" s="52"/>
      <c r="J40" s="52"/>
      <c r="K40" s="52"/>
      <c r="L40" s="52"/>
      <c r="M40" s="52"/>
      <c r="N40" s="52"/>
      <c r="O40" s="83">
        <f t="shared" si="4"/>
        <v>35</v>
      </c>
    </row>
    <row r="41" spans="1:15" x14ac:dyDescent="0.7">
      <c r="A41" s="60">
        <v>45777</v>
      </c>
      <c r="B41" s="51" t="s">
        <v>173</v>
      </c>
      <c r="C41" s="51" t="s">
        <v>126</v>
      </c>
      <c r="D41" s="51" t="s">
        <v>140</v>
      </c>
      <c r="E41" s="52">
        <v>35</v>
      </c>
      <c r="F41" s="52"/>
      <c r="G41" s="52"/>
      <c r="H41" s="52"/>
      <c r="I41" s="52"/>
      <c r="J41" s="52"/>
      <c r="K41" s="52"/>
      <c r="L41" s="52"/>
      <c r="M41" s="52"/>
      <c r="N41" s="52"/>
      <c r="O41" s="83">
        <f t="shared" si="4"/>
        <v>35</v>
      </c>
    </row>
    <row r="42" spans="1:15" x14ac:dyDescent="0.7">
      <c r="A42" s="60">
        <v>45777</v>
      </c>
      <c r="B42" s="51" t="s">
        <v>134</v>
      </c>
      <c r="C42" s="51" t="s">
        <v>126</v>
      </c>
      <c r="D42" s="51" t="s">
        <v>135</v>
      </c>
      <c r="E42" s="52">
        <v>35</v>
      </c>
      <c r="F42" s="52"/>
      <c r="G42" s="52"/>
      <c r="H42" s="52"/>
      <c r="I42" s="52"/>
      <c r="J42" s="52"/>
      <c r="K42" s="52"/>
      <c r="L42" s="52"/>
      <c r="M42" s="52"/>
      <c r="N42" s="52"/>
      <c r="O42" s="83">
        <f t="shared" si="4"/>
        <v>35</v>
      </c>
    </row>
    <row r="43" spans="1:15" x14ac:dyDescent="0.7">
      <c r="A43" s="60">
        <v>45777</v>
      </c>
      <c r="B43" s="51" t="s">
        <v>129</v>
      </c>
      <c r="C43" s="51" t="s">
        <v>126</v>
      </c>
      <c r="D43" s="51" t="s">
        <v>130</v>
      </c>
      <c r="E43" s="52">
        <v>35</v>
      </c>
      <c r="F43" s="52"/>
      <c r="G43" s="52"/>
      <c r="H43" s="52"/>
      <c r="I43" s="52"/>
      <c r="J43" s="52"/>
      <c r="K43" s="52"/>
      <c r="L43" s="52"/>
      <c r="M43" s="52"/>
      <c r="N43" s="52"/>
      <c r="O43" s="83">
        <f t="shared" si="4"/>
        <v>35</v>
      </c>
    </row>
    <row r="44" spans="1:15" x14ac:dyDescent="0.7">
      <c r="A44" s="60">
        <v>45777</v>
      </c>
      <c r="B44" s="51" t="s">
        <v>144</v>
      </c>
      <c r="C44" s="51" t="s">
        <v>126</v>
      </c>
      <c r="D44" s="51" t="s">
        <v>145</v>
      </c>
      <c r="E44" s="52">
        <v>35</v>
      </c>
      <c r="F44" s="52"/>
      <c r="G44" s="52"/>
      <c r="H44" s="52"/>
      <c r="I44" s="52"/>
      <c r="J44" s="52"/>
      <c r="K44" s="52"/>
      <c r="L44" s="52"/>
      <c r="M44" s="52"/>
      <c r="N44" s="52"/>
      <c r="O44" s="83">
        <f t="shared" si="4"/>
        <v>35</v>
      </c>
    </row>
    <row r="45" spans="1:15" x14ac:dyDescent="0.7">
      <c r="A45" s="60">
        <v>45777</v>
      </c>
      <c r="B45" s="51" t="s">
        <v>148</v>
      </c>
      <c r="C45" s="51" t="s">
        <v>126</v>
      </c>
      <c r="D45" s="51" t="s">
        <v>149</v>
      </c>
      <c r="E45" s="52">
        <v>35</v>
      </c>
      <c r="F45" s="52"/>
      <c r="G45" s="52"/>
      <c r="H45" s="52"/>
      <c r="I45" s="52"/>
      <c r="J45" s="52"/>
      <c r="K45" s="52"/>
      <c r="L45" s="52"/>
      <c r="M45" s="52"/>
      <c r="N45" s="52"/>
      <c r="O45" s="83">
        <f t="shared" si="4"/>
        <v>35</v>
      </c>
    </row>
    <row r="46" spans="1:15" x14ac:dyDescent="0.7">
      <c r="A46" s="60">
        <v>45783</v>
      </c>
      <c r="B46" s="51" t="s">
        <v>152</v>
      </c>
      <c r="C46" s="51" t="s">
        <v>126</v>
      </c>
      <c r="D46" s="51" t="s">
        <v>153</v>
      </c>
      <c r="E46" s="52">
        <v>35</v>
      </c>
      <c r="F46" s="52"/>
      <c r="G46" s="52"/>
      <c r="H46" s="52"/>
      <c r="I46" s="52"/>
      <c r="J46" s="52"/>
      <c r="K46" s="52"/>
      <c r="L46" s="52"/>
      <c r="M46" s="52"/>
      <c r="N46" s="52"/>
      <c r="O46" s="83">
        <f t="shared" si="4"/>
        <v>35</v>
      </c>
    </row>
    <row r="47" spans="1:15" x14ac:dyDescent="0.7">
      <c r="A47" s="60">
        <v>45789</v>
      </c>
      <c r="B47" s="51" t="s">
        <v>150</v>
      </c>
      <c r="C47" s="51" t="s">
        <v>126</v>
      </c>
      <c r="D47" s="51" t="s">
        <v>151</v>
      </c>
      <c r="E47" s="52">
        <v>35</v>
      </c>
      <c r="F47" s="52"/>
      <c r="G47" s="52"/>
      <c r="H47" s="52"/>
      <c r="I47" s="52"/>
      <c r="J47" s="52"/>
      <c r="K47" s="52"/>
      <c r="L47" s="52"/>
      <c r="M47" s="52"/>
      <c r="N47" s="52"/>
      <c r="O47" s="83">
        <f t="shared" si="4"/>
        <v>35</v>
      </c>
    </row>
    <row r="48" spans="1:15" x14ac:dyDescent="0.7">
      <c r="A48" s="60">
        <v>45792</v>
      </c>
      <c r="B48" s="51" t="s">
        <v>165</v>
      </c>
      <c r="C48" s="51" t="s">
        <v>126</v>
      </c>
      <c r="D48" s="51" t="s">
        <v>174</v>
      </c>
      <c r="E48" s="52">
        <v>35</v>
      </c>
      <c r="F48" s="52"/>
      <c r="G48" s="52"/>
      <c r="H48" s="52"/>
      <c r="I48" s="52"/>
      <c r="J48" s="52"/>
      <c r="K48" s="52"/>
      <c r="L48" s="52"/>
      <c r="M48" s="52"/>
      <c r="N48" s="52"/>
      <c r="O48" s="83">
        <f t="shared" si="4"/>
        <v>35</v>
      </c>
    </row>
    <row r="49" spans="1:15" x14ac:dyDescent="0.7">
      <c r="A49" s="60">
        <v>45796</v>
      </c>
      <c r="B49" s="51" t="s">
        <v>137</v>
      </c>
      <c r="C49" s="51" t="s">
        <v>126</v>
      </c>
      <c r="D49" s="51" t="s">
        <v>138</v>
      </c>
      <c r="E49" s="52">
        <v>35</v>
      </c>
      <c r="F49" s="52"/>
      <c r="G49" s="52"/>
      <c r="H49" s="52"/>
      <c r="I49" s="52"/>
      <c r="J49" s="52"/>
      <c r="K49" s="52"/>
      <c r="L49" s="52"/>
      <c r="M49" s="52"/>
      <c r="N49" s="52"/>
      <c r="O49" s="83">
        <f t="shared" si="4"/>
        <v>35</v>
      </c>
    </row>
    <row r="50" spans="1:15" x14ac:dyDescent="0.7">
      <c r="A50" s="60">
        <v>45889</v>
      </c>
      <c r="B50" s="51" t="s">
        <v>158</v>
      </c>
      <c r="C50" s="51" t="s">
        <v>126</v>
      </c>
      <c r="D50" s="51" t="s">
        <v>170</v>
      </c>
      <c r="E50" s="52">
        <v>40</v>
      </c>
      <c r="F50" s="52"/>
      <c r="G50" s="52"/>
      <c r="H50" s="52"/>
      <c r="I50" s="52"/>
      <c r="J50" s="52"/>
      <c r="K50" s="52"/>
      <c r="L50" s="52"/>
      <c r="M50" s="52"/>
      <c r="N50" s="52"/>
      <c r="O50" s="83">
        <f t="shared" si="4"/>
        <v>40</v>
      </c>
    </row>
    <row r="51" spans="1:15" x14ac:dyDescent="0.7">
      <c r="A51" s="60">
        <v>45889</v>
      </c>
      <c r="B51" s="51" t="s">
        <v>158</v>
      </c>
      <c r="C51" s="51" t="s">
        <v>126</v>
      </c>
      <c r="D51" s="51" t="s">
        <v>185</v>
      </c>
      <c r="E51" s="52"/>
      <c r="F51" s="52"/>
      <c r="G51" s="52"/>
      <c r="H51" s="52"/>
      <c r="I51" s="52"/>
      <c r="J51" s="52"/>
      <c r="K51" s="52">
        <v>0.45</v>
      </c>
      <c r="L51" s="52"/>
      <c r="M51" s="52"/>
      <c r="N51" s="52">
        <v>4.05</v>
      </c>
      <c r="O51" s="83">
        <f t="shared" si="4"/>
        <v>4.5</v>
      </c>
    </row>
    <row r="52" spans="1:15" x14ac:dyDescent="0.7">
      <c r="A52" s="60">
        <v>45889</v>
      </c>
      <c r="B52" s="51" t="s">
        <v>150</v>
      </c>
      <c r="C52" s="51" t="s">
        <v>126</v>
      </c>
      <c r="D52" s="51" t="s">
        <v>151</v>
      </c>
      <c r="E52" s="52">
        <v>40</v>
      </c>
      <c r="F52" s="52"/>
      <c r="G52" s="52"/>
      <c r="H52" s="52"/>
      <c r="I52" s="52"/>
      <c r="J52" s="52"/>
      <c r="K52" s="52"/>
      <c r="L52" s="52"/>
      <c r="M52" s="52"/>
      <c r="N52" s="52"/>
      <c r="O52" s="83">
        <f t="shared" si="4"/>
        <v>40</v>
      </c>
    </row>
    <row r="53" spans="1:15" x14ac:dyDescent="0.7">
      <c r="A53" s="60">
        <v>45889</v>
      </c>
      <c r="B53" s="51" t="s">
        <v>136</v>
      </c>
      <c r="C53" s="51" t="s">
        <v>126</v>
      </c>
      <c r="D53" s="51" t="s">
        <v>141</v>
      </c>
      <c r="E53" s="52">
        <v>40</v>
      </c>
      <c r="F53" s="52"/>
      <c r="G53" s="52"/>
      <c r="H53" s="52"/>
      <c r="I53" s="52"/>
      <c r="J53" s="52"/>
      <c r="K53" s="52"/>
      <c r="L53" s="52"/>
      <c r="M53" s="52"/>
      <c r="N53" s="52"/>
      <c r="O53" s="83">
        <f t="shared" si="4"/>
        <v>40</v>
      </c>
    </row>
    <row r="54" spans="1:15" x14ac:dyDescent="0.7">
      <c r="A54" s="60">
        <v>45889</v>
      </c>
      <c r="B54" s="51" t="s">
        <v>124</v>
      </c>
      <c r="C54" s="51" t="s">
        <v>126</v>
      </c>
      <c r="D54" s="51" t="s">
        <v>125</v>
      </c>
      <c r="E54" s="52">
        <v>40</v>
      </c>
      <c r="F54" s="52"/>
      <c r="G54" s="52"/>
      <c r="H54" s="52"/>
      <c r="I54" s="52"/>
      <c r="J54" s="52"/>
      <c r="K54" s="52"/>
      <c r="L54" s="52"/>
      <c r="M54" s="52"/>
      <c r="N54" s="52"/>
      <c r="O54" s="83">
        <f t="shared" si="4"/>
        <v>40</v>
      </c>
    </row>
    <row r="55" spans="1:15" x14ac:dyDescent="0.7">
      <c r="A55" s="60">
        <v>45889</v>
      </c>
      <c r="B55" s="51" t="s">
        <v>186</v>
      </c>
      <c r="C55" s="51" t="s">
        <v>126</v>
      </c>
      <c r="D55" s="51" t="s">
        <v>125</v>
      </c>
      <c r="E55" s="52">
        <v>40</v>
      </c>
      <c r="F55" s="52"/>
      <c r="G55" s="52"/>
      <c r="H55" s="52"/>
      <c r="I55" s="52"/>
      <c r="J55" s="52"/>
      <c r="K55" s="52"/>
      <c r="L55" s="52"/>
      <c r="M55" s="52"/>
      <c r="N55" s="52"/>
      <c r="O55" s="83">
        <f t="shared" si="4"/>
        <v>40</v>
      </c>
    </row>
    <row r="56" spans="1:15" x14ac:dyDescent="0.7">
      <c r="A56" s="60">
        <v>45889</v>
      </c>
      <c r="B56" s="51" t="s">
        <v>168</v>
      </c>
      <c r="C56" s="51" t="s">
        <v>126</v>
      </c>
      <c r="D56" s="51" t="s">
        <v>169</v>
      </c>
      <c r="E56" s="52">
        <v>40</v>
      </c>
      <c r="F56" s="52"/>
      <c r="G56" s="52"/>
      <c r="H56" s="52"/>
      <c r="I56" s="52"/>
      <c r="J56" s="52"/>
      <c r="K56" s="52"/>
      <c r="L56" s="52"/>
      <c r="M56" s="52"/>
      <c r="N56" s="52"/>
      <c r="O56" s="83">
        <f t="shared" si="4"/>
        <v>40</v>
      </c>
    </row>
    <row r="57" spans="1:15" x14ac:dyDescent="0.7">
      <c r="A57" s="60">
        <v>45889</v>
      </c>
      <c r="B57" s="51" t="s">
        <v>168</v>
      </c>
      <c r="C57" s="51" t="s">
        <v>126</v>
      </c>
      <c r="D57" s="51" t="s">
        <v>187</v>
      </c>
      <c r="E57" s="52"/>
      <c r="F57" s="52"/>
      <c r="G57" s="52"/>
      <c r="H57" s="52"/>
      <c r="I57" s="52"/>
      <c r="J57" s="52"/>
      <c r="K57" s="52"/>
      <c r="L57" s="52"/>
      <c r="M57" s="52"/>
      <c r="N57" s="52">
        <v>4.05</v>
      </c>
      <c r="O57" s="83">
        <f t="shared" si="4"/>
        <v>4.05</v>
      </c>
    </row>
    <row r="58" spans="1:15" x14ac:dyDescent="0.7">
      <c r="A58" s="60">
        <v>45889</v>
      </c>
      <c r="B58" s="51" t="s">
        <v>144</v>
      </c>
      <c r="C58" s="51" t="s">
        <v>126</v>
      </c>
      <c r="D58" s="51" t="s">
        <v>145</v>
      </c>
      <c r="E58" s="52">
        <v>40</v>
      </c>
      <c r="F58" s="52"/>
      <c r="G58" s="52"/>
      <c r="H58" s="52"/>
      <c r="I58" s="52"/>
      <c r="J58" s="52"/>
      <c r="K58" s="52"/>
      <c r="L58" s="52"/>
      <c r="M58" s="52"/>
      <c r="N58" s="52"/>
      <c r="O58" s="83">
        <f t="shared" si="4"/>
        <v>40</v>
      </c>
    </row>
    <row r="59" spans="1:15" x14ac:dyDescent="0.7">
      <c r="A59" s="60">
        <v>45891</v>
      </c>
      <c r="B59" s="51" t="s">
        <v>142</v>
      </c>
      <c r="C59" s="51" t="s">
        <v>126</v>
      </c>
      <c r="D59" s="51" t="s">
        <v>143</v>
      </c>
      <c r="E59" s="52">
        <v>40</v>
      </c>
      <c r="F59" s="52"/>
      <c r="G59" s="52"/>
      <c r="H59" s="52"/>
      <c r="I59" s="52"/>
      <c r="J59" s="52"/>
      <c r="K59" s="52"/>
      <c r="L59" s="52"/>
      <c r="M59" s="52"/>
      <c r="N59" s="52">
        <v>4.05</v>
      </c>
      <c r="O59" s="83">
        <f t="shared" si="4"/>
        <v>44.05</v>
      </c>
    </row>
    <row r="60" spans="1:15" x14ac:dyDescent="0.7">
      <c r="A60" s="60">
        <v>45895</v>
      </c>
      <c r="B60" s="51" t="s">
        <v>188</v>
      </c>
      <c r="C60" s="51" t="s">
        <v>126</v>
      </c>
      <c r="D60" s="51" t="s">
        <v>189</v>
      </c>
      <c r="E60" s="52">
        <v>40</v>
      </c>
      <c r="F60" s="52"/>
      <c r="G60" s="52"/>
      <c r="H60" s="52"/>
      <c r="I60" s="52"/>
      <c r="J60" s="52"/>
      <c r="K60" s="52"/>
      <c r="L60" s="52"/>
      <c r="M60" s="52"/>
      <c r="N60" s="52"/>
      <c r="O60" s="83">
        <f t="shared" si="4"/>
        <v>40</v>
      </c>
    </row>
    <row r="61" spans="1:15" x14ac:dyDescent="0.7">
      <c r="A61" s="60">
        <v>45895</v>
      </c>
      <c r="B61" s="51" t="s">
        <v>137</v>
      </c>
      <c r="C61" s="51" t="s">
        <v>126</v>
      </c>
      <c r="D61" s="51" t="s">
        <v>190</v>
      </c>
      <c r="E61" s="52">
        <v>40</v>
      </c>
      <c r="F61" s="52"/>
      <c r="G61" s="52"/>
      <c r="H61" s="52"/>
      <c r="I61" s="52"/>
      <c r="J61" s="52"/>
      <c r="K61" s="52"/>
      <c r="L61" s="52"/>
      <c r="M61" s="52"/>
      <c r="N61" s="52">
        <v>4.05</v>
      </c>
      <c r="O61" s="83">
        <f t="shared" si="4"/>
        <v>44.05</v>
      </c>
    </row>
    <row r="62" spans="1:15" x14ac:dyDescent="0.7">
      <c r="A62" s="60">
        <v>45895</v>
      </c>
      <c r="B62" s="51" t="s">
        <v>148</v>
      </c>
      <c r="C62" s="51" t="s">
        <v>126</v>
      </c>
      <c r="D62" s="51" t="s">
        <v>149</v>
      </c>
      <c r="E62" s="52">
        <v>40</v>
      </c>
      <c r="F62" s="52"/>
      <c r="G62" s="52"/>
      <c r="H62" s="52"/>
      <c r="I62" s="52"/>
      <c r="J62" s="52"/>
      <c r="K62" s="52"/>
      <c r="L62" s="52"/>
      <c r="M62" s="52"/>
      <c r="N62" s="52"/>
      <c r="O62" s="83">
        <f t="shared" si="4"/>
        <v>40</v>
      </c>
    </row>
    <row r="63" spans="1:15" x14ac:dyDescent="0.7">
      <c r="A63" s="60">
        <v>45896</v>
      </c>
      <c r="B63" s="51" t="s">
        <v>152</v>
      </c>
      <c r="C63" s="51" t="s">
        <v>126</v>
      </c>
      <c r="D63" s="51" t="s">
        <v>191</v>
      </c>
      <c r="E63" s="52">
        <v>40</v>
      </c>
      <c r="F63" s="52"/>
      <c r="G63" s="52"/>
      <c r="H63" s="52"/>
      <c r="I63" s="52"/>
      <c r="J63" s="52"/>
      <c r="K63" s="52">
        <v>0.45</v>
      </c>
      <c r="L63" s="52"/>
      <c r="M63" s="52"/>
      <c r="N63" s="52">
        <v>4.05</v>
      </c>
      <c r="O63" s="83">
        <f t="shared" si="4"/>
        <v>44.5</v>
      </c>
    </row>
    <row r="64" spans="1:15" x14ac:dyDescent="0.7">
      <c r="A64" s="60">
        <v>45896</v>
      </c>
      <c r="B64" s="51" t="s">
        <v>132</v>
      </c>
      <c r="C64" s="51" t="s">
        <v>126</v>
      </c>
      <c r="D64" s="51" t="s">
        <v>133</v>
      </c>
      <c r="E64" s="52">
        <v>40</v>
      </c>
      <c r="F64" s="52"/>
      <c r="G64" s="52"/>
      <c r="H64" s="52"/>
      <c r="I64" s="52"/>
      <c r="J64" s="52"/>
      <c r="K64" s="52"/>
      <c r="L64" s="52"/>
      <c r="M64" s="52"/>
      <c r="N64" s="52"/>
      <c r="O64" s="83">
        <f t="shared" si="4"/>
        <v>40</v>
      </c>
    </row>
    <row r="65" spans="1:15" x14ac:dyDescent="0.7">
      <c r="A65" s="60">
        <v>45896</v>
      </c>
      <c r="B65" s="51" t="s">
        <v>127</v>
      </c>
      <c r="C65" s="51" t="s">
        <v>126</v>
      </c>
      <c r="D65" s="51" t="s">
        <v>128</v>
      </c>
      <c r="E65" s="52">
        <v>40</v>
      </c>
      <c r="F65" s="52"/>
      <c r="G65" s="52"/>
      <c r="H65" s="52"/>
      <c r="I65" s="52"/>
      <c r="J65" s="52"/>
      <c r="K65" s="52"/>
      <c r="L65" s="52"/>
      <c r="M65" s="52"/>
      <c r="N65" s="52"/>
      <c r="O65" s="83">
        <f t="shared" si="4"/>
        <v>40</v>
      </c>
    </row>
    <row r="66" spans="1:15" x14ac:dyDescent="0.7">
      <c r="A66" s="60">
        <v>45901</v>
      </c>
      <c r="B66" s="51" t="s">
        <v>165</v>
      </c>
      <c r="C66" s="51" t="s">
        <v>126</v>
      </c>
      <c r="D66" s="51" t="s">
        <v>174</v>
      </c>
      <c r="E66" s="52">
        <v>40</v>
      </c>
      <c r="F66" s="52"/>
      <c r="G66" s="52"/>
      <c r="H66" s="52"/>
      <c r="I66" s="52"/>
      <c r="J66" s="52"/>
      <c r="K66" s="52"/>
      <c r="L66" s="52"/>
      <c r="M66" s="52"/>
      <c r="N66" s="52"/>
      <c r="O66" s="83">
        <f t="shared" si="4"/>
        <v>40</v>
      </c>
    </row>
    <row r="67" spans="1:15" x14ac:dyDescent="0.7">
      <c r="A67" s="60">
        <v>45902</v>
      </c>
      <c r="B67" s="51" t="s">
        <v>146</v>
      </c>
      <c r="C67" s="51" t="s">
        <v>126</v>
      </c>
      <c r="D67" s="51" t="s">
        <v>147</v>
      </c>
      <c r="E67" s="52">
        <v>40</v>
      </c>
      <c r="F67" s="52"/>
      <c r="G67" s="52"/>
      <c r="H67" s="52"/>
      <c r="I67" s="52"/>
      <c r="J67" s="52"/>
      <c r="K67" s="52"/>
      <c r="L67" s="52"/>
      <c r="M67" s="52"/>
      <c r="N67" s="52"/>
      <c r="O67" s="83">
        <f t="shared" si="4"/>
        <v>40</v>
      </c>
    </row>
    <row r="68" spans="1:15" x14ac:dyDescent="0.7">
      <c r="A68" s="60">
        <v>45903</v>
      </c>
      <c r="B68" s="51" t="s">
        <v>173</v>
      </c>
      <c r="C68" s="51" t="s">
        <v>126</v>
      </c>
      <c r="D68" s="51" t="s">
        <v>140</v>
      </c>
      <c r="E68" s="52">
        <v>40</v>
      </c>
      <c r="F68" s="52"/>
      <c r="G68" s="52"/>
      <c r="H68" s="52"/>
      <c r="I68" s="52"/>
      <c r="J68" s="52"/>
      <c r="K68" s="52"/>
      <c r="L68" s="52"/>
      <c r="M68" s="52"/>
      <c r="N68" s="52"/>
      <c r="O68" s="83">
        <f t="shared" si="4"/>
        <v>40</v>
      </c>
    </row>
    <row r="69" spans="1:15" x14ac:dyDescent="0.7">
      <c r="A69" s="60">
        <v>45904</v>
      </c>
      <c r="B69" s="51" t="s">
        <v>134</v>
      </c>
      <c r="C69" s="51" t="s">
        <v>126</v>
      </c>
      <c r="D69" s="51" t="s">
        <v>135</v>
      </c>
      <c r="E69" s="52">
        <v>40</v>
      </c>
      <c r="F69" s="52"/>
      <c r="G69" s="52"/>
      <c r="H69" s="52"/>
      <c r="I69" s="52"/>
      <c r="J69" s="52"/>
      <c r="K69" s="52"/>
      <c r="L69" s="52"/>
      <c r="M69" s="52"/>
      <c r="N69" s="52"/>
      <c r="O69" s="83">
        <f t="shared" si="4"/>
        <v>40</v>
      </c>
    </row>
    <row r="70" spans="1:15" x14ac:dyDescent="0.7">
      <c r="A70" s="60">
        <v>45904</v>
      </c>
      <c r="B70" s="51" t="s">
        <v>129</v>
      </c>
      <c r="C70" s="51" t="s">
        <v>126</v>
      </c>
      <c r="D70" s="51" t="s">
        <v>130</v>
      </c>
      <c r="E70" s="52">
        <v>40</v>
      </c>
      <c r="F70" s="52"/>
      <c r="G70" s="52"/>
      <c r="H70" s="52"/>
      <c r="I70" s="52"/>
      <c r="J70" s="52"/>
      <c r="K70" s="52"/>
      <c r="L70" s="52"/>
      <c r="M70" s="52"/>
      <c r="N70" s="52"/>
      <c r="O70" s="83">
        <f t="shared" si="4"/>
        <v>40</v>
      </c>
    </row>
    <row r="71" spans="1:15" x14ac:dyDescent="0.7">
      <c r="A71" s="60">
        <v>45909</v>
      </c>
      <c r="B71" s="51" t="s">
        <v>171</v>
      </c>
      <c r="C71" s="51" t="s">
        <v>126</v>
      </c>
      <c r="D71" s="51" t="s">
        <v>172</v>
      </c>
      <c r="E71" s="52">
        <v>40</v>
      </c>
      <c r="F71" s="52"/>
      <c r="G71" s="52"/>
      <c r="H71" s="52"/>
      <c r="I71" s="52"/>
      <c r="J71" s="52"/>
      <c r="K71" s="52"/>
      <c r="L71" s="52"/>
      <c r="M71" s="52"/>
      <c r="N71" s="52"/>
      <c r="O71" s="83">
        <f t="shared" si="4"/>
        <v>40</v>
      </c>
    </row>
    <row r="72" spans="1:15" x14ac:dyDescent="0.7">
      <c r="A72" s="60">
        <v>45915</v>
      </c>
      <c r="B72" s="1" t="s">
        <v>124</v>
      </c>
      <c r="C72" s="51" t="s">
        <v>126</v>
      </c>
      <c r="D72" s="1" t="s">
        <v>198</v>
      </c>
      <c r="E72" s="52"/>
      <c r="F72" s="52"/>
      <c r="G72" s="52">
        <v>40</v>
      </c>
      <c r="H72" s="52"/>
      <c r="I72" s="52"/>
      <c r="J72" s="52"/>
      <c r="K72" s="52"/>
      <c r="L72" s="52"/>
      <c r="M72" s="52"/>
      <c r="N72" s="52"/>
      <c r="O72" s="83">
        <f t="shared" si="4"/>
        <v>40</v>
      </c>
    </row>
    <row r="73" spans="1:15" x14ac:dyDescent="0.7">
      <c r="A73" s="60">
        <v>45922</v>
      </c>
      <c r="B73" s="51" t="s">
        <v>158</v>
      </c>
      <c r="C73" s="51" t="s">
        <v>126</v>
      </c>
      <c r="D73" s="51" t="s">
        <v>196</v>
      </c>
      <c r="E73" s="52"/>
      <c r="F73" s="52"/>
      <c r="G73" s="52">
        <v>40</v>
      </c>
      <c r="H73" s="52"/>
      <c r="I73" s="52"/>
      <c r="J73" s="52"/>
      <c r="K73" s="52"/>
      <c r="L73" s="52"/>
      <c r="M73" s="52"/>
      <c r="N73" s="52"/>
      <c r="O73" s="83">
        <f t="shared" si="4"/>
        <v>40</v>
      </c>
    </row>
    <row r="74" spans="1:15" x14ac:dyDescent="0.7">
      <c r="A74" s="60">
        <v>45925</v>
      </c>
      <c r="B74" s="51" t="s">
        <v>142</v>
      </c>
      <c r="C74" s="51" t="s">
        <v>126</v>
      </c>
      <c r="D74" s="51" t="s">
        <v>197</v>
      </c>
      <c r="E74" s="52"/>
      <c r="F74" s="52"/>
      <c r="G74" s="52">
        <v>40</v>
      </c>
      <c r="H74" s="52"/>
      <c r="I74" s="52"/>
      <c r="J74" s="52"/>
      <c r="K74" s="52"/>
      <c r="L74" s="52"/>
      <c r="M74" s="52"/>
      <c r="N74" s="52"/>
      <c r="O74" s="83">
        <f t="shared" si="4"/>
        <v>40</v>
      </c>
    </row>
    <row r="75" spans="1:15" x14ac:dyDescent="0.7">
      <c r="A75" s="60">
        <v>45930</v>
      </c>
      <c r="B75" s="51" t="s">
        <v>165</v>
      </c>
      <c r="C75" s="51" t="s">
        <v>126</v>
      </c>
      <c r="D75" s="51" t="s">
        <v>199</v>
      </c>
      <c r="E75" s="52"/>
      <c r="F75" s="52"/>
      <c r="G75" s="52">
        <v>40</v>
      </c>
      <c r="H75" s="52"/>
      <c r="I75" s="52"/>
      <c r="J75" s="52"/>
      <c r="K75" s="52"/>
      <c r="L75" s="52"/>
      <c r="M75" s="52"/>
      <c r="N75" s="52"/>
      <c r="O75" s="83">
        <f t="shared" si="4"/>
        <v>40</v>
      </c>
    </row>
    <row r="76" spans="1:15" x14ac:dyDescent="0.7">
      <c r="A76" s="60">
        <v>45931</v>
      </c>
      <c r="B76" s="51" t="s">
        <v>186</v>
      </c>
      <c r="C76" s="51" t="s">
        <v>126</v>
      </c>
      <c r="D76" s="51" t="s">
        <v>198</v>
      </c>
      <c r="E76" s="52"/>
      <c r="F76" s="52"/>
      <c r="G76" s="52">
        <v>40</v>
      </c>
      <c r="H76" s="52"/>
      <c r="I76" s="52"/>
      <c r="J76" s="52"/>
      <c r="K76" s="52"/>
      <c r="L76" s="52"/>
      <c r="M76" s="52"/>
      <c r="N76" s="52"/>
      <c r="O76" s="83">
        <f t="shared" si="4"/>
        <v>40</v>
      </c>
    </row>
    <row r="77" spans="1:15" x14ac:dyDescent="0.7">
      <c r="A77" s="60">
        <v>45931</v>
      </c>
      <c r="B77" s="51" t="s">
        <v>201</v>
      </c>
      <c r="C77" s="51" t="s">
        <v>126</v>
      </c>
      <c r="D77" s="51" t="s">
        <v>200</v>
      </c>
      <c r="E77" s="52"/>
      <c r="F77" s="52"/>
      <c r="G77" s="52">
        <v>40</v>
      </c>
      <c r="H77" s="52"/>
      <c r="I77" s="52"/>
      <c r="J77" s="52"/>
      <c r="K77" s="52"/>
      <c r="L77" s="52"/>
      <c r="M77" s="52"/>
      <c r="N77" s="52"/>
      <c r="O77" s="83">
        <f t="shared" si="4"/>
        <v>40</v>
      </c>
    </row>
    <row r="78" spans="1:15" x14ac:dyDescent="0.7">
      <c r="A78" s="60">
        <v>45932</v>
      </c>
      <c r="B78" s="51" t="s">
        <v>168</v>
      </c>
      <c r="C78" s="51" t="s">
        <v>126</v>
      </c>
      <c r="D78" s="51" t="s">
        <v>202</v>
      </c>
      <c r="E78" s="52">
        <v>40</v>
      </c>
      <c r="F78" s="52"/>
      <c r="G78" s="52">
        <v>120</v>
      </c>
      <c r="H78" s="52"/>
      <c r="I78" s="52"/>
      <c r="J78" s="52"/>
      <c r="K78" s="52"/>
      <c r="L78" s="52"/>
      <c r="M78" s="52"/>
      <c r="N78" s="52"/>
      <c r="O78" s="83">
        <f t="shared" si="4"/>
        <v>160</v>
      </c>
    </row>
    <row r="79" spans="1:15" x14ac:dyDescent="0.7">
      <c r="A79" s="60">
        <v>45936</v>
      </c>
      <c r="B79" s="51" t="s">
        <v>203</v>
      </c>
      <c r="C79" s="51" t="s">
        <v>126</v>
      </c>
      <c r="D79" s="51" t="s">
        <v>204</v>
      </c>
      <c r="E79" s="52"/>
      <c r="F79" s="52"/>
      <c r="G79" s="52">
        <v>10</v>
      </c>
      <c r="H79" s="52"/>
      <c r="I79" s="52"/>
      <c r="J79" s="52"/>
      <c r="K79" s="52"/>
      <c r="L79" s="52"/>
      <c r="M79" s="52"/>
      <c r="N79" s="52"/>
      <c r="O79" s="83">
        <f t="shared" si="4"/>
        <v>10</v>
      </c>
    </row>
    <row r="80" spans="1:15" x14ac:dyDescent="0.7">
      <c r="A80" s="60">
        <v>45938</v>
      </c>
      <c r="B80" s="51" t="s">
        <v>205</v>
      </c>
      <c r="C80" s="51" t="s">
        <v>126</v>
      </c>
      <c r="D80" s="51" t="s">
        <v>206</v>
      </c>
      <c r="E80" s="52"/>
      <c r="F80" s="52"/>
      <c r="G80" s="52">
        <v>40</v>
      </c>
      <c r="H80" s="52"/>
      <c r="I80" s="52"/>
      <c r="J80" s="52"/>
      <c r="K80" s="52"/>
      <c r="L80" s="52"/>
      <c r="M80" s="52"/>
      <c r="N80" s="52"/>
      <c r="O80" s="83">
        <f t="shared" si="4"/>
        <v>40</v>
      </c>
    </row>
    <row r="81" spans="1:15" x14ac:dyDescent="0.7">
      <c r="A81" s="60">
        <v>45939</v>
      </c>
      <c r="B81" s="51" t="s">
        <v>208</v>
      </c>
      <c r="C81" s="51" t="s">
        <v>126</v>
      </c>
      <c r="D81" s="51" t="s">
        <v>207</v>
      </c>
      <c r="E81" s="52"/>
      <c r="F81" s="52"/>
      <c r="G81" s="52"/>
      <c r="H81" s="52"/>
      <c r="I81" s="52">
        <v>87.83</v>
      </c>
      <c r="J81" s="52"/>
      <c r="K81" s="52"/>
      <c r="L81" s="52"/>
      <c r="M81" s="52"/>
      <c r="N81" s="52"/>
      <c r="O81" s="83">
        <f t="shared" si="4"/>
        <v>87.83</v>
      </c>
    </row>
    <row r="82" spans="1:15" x14ac:dyDescent="0.7">
      <c r="A82" s="60">
        <v>45940</v>
      </c>
      <c r="B82" s="51" t="s">
        <v>208</v>
      </c>
      <c r="C82" s="51" t="s">
        <v>126</v>
      </c>
      <c r="D82" s="51" t="s">
        <v>207</v>
      </c>
      <c r="E82" s="52"/>
      <c r="F82" s="52"/>
      <c r="G82" s="52"/>
      <c r="H82" s="52"/>
      <c r="I82" s="52">
        <v>18.920000000000002</v>
      </c>
      <c r="J82" s="52"/>
      <c r="K82" s="52"/>
      <c r="L82" s="52"/>
      <c r="M82" s="52"/>
      <c r="N82" s="52"/>
      <c r="O82" s="83">
        <f t="shared" si="4"/>
        <v>18.920000000000002</v>
      </c>
    </row>
    <row r="83" spans="1:15" x14ac:dyDescent="0.7">
      <c r="A83" s="60">
        <v>45943</v>
      </c>
      <c r="B83" s="51" t="s">
        <v>136</v>
      </c>
      <c r="C83" s="51" t="s">
        <v>126</v>
      </c>
      <c r="D83" s="51" t="s">
        <v>210</v>
      </c>
      <c r="E83" s="52"/>
      <c r="F83" s="52"/>
      <c r="G83" s="52">
        <v>40</v>
      </c>
      <c r="H83" s="52"/>
      <c r="I83" s="52"/>
      <c r="J83" s="52"/>
      <c r="K83" s="52"/>
      <c r="L83" s="52"/>
      <c r="M83" s="52"/>
      <c r="N83" s="52"/>
      <c r="O83" s="83">
        <f t="shared" si="4"/>
        <v>40</v>
      </c>
    </row>
    <row r="84" spans="1:15" x14ac:dyDescent="0.7">
      <c r="A84" s="60">
        <v>45944</v>
      </c>
      <c r="B84" s="51" t="s">
        <v>148</v>
      </c>
      <c r="C84" s="51" t="s">
        <v>126</v>
      </c>
      <c r="D84" s="51" t="s">
        <v>211</v>
      </c>
      <c r="E84" s="52"/>
      <c r="F84" s="52"/>
      <c r="G84" s="52">
        <v>40</v>
      </c>
      <c r="H84" s="52"/>
      <c r="I84" s="52"/>
      <c r="J84" s="52"/>
      <c r="K84" s="52"/>
      <c r="L84" s="52"/>
      <c r="M84" s="52"/>
      <c r="N84" s="52"/>
      <c r="O84" s="83">
        <f t="shared" si="4"/>
        <v>40</v>
      </c>
    </row>
    <row r="85" spans="1:15" x14ac:dyDescent="0.7">
      <c r="A85" s="60">
        <v>45944</v>
      </c>
      <c r="B85" s="51" t="s">
        <v>208</v>
      </c>
      <c r="C85" s="51" t="s">
        <v>126</v>
      </c>
      <c r="D85" s="51" t="s">
        <v>207</v>
      </c>
      <c r="E85" s="52"/>
      <c r="F85" s="52"/>
      <c r="G85" s="52"/>
      <c r="H85" s="52"/>
      <c r="I85" s="52">
        <v>24.02</v>
      </c>
      <c r="J85" s="52"/>
      <c r="K85" s="52"/>
      <c r="L85" s="52"/>
      <c r="M85" s="52"/>
      <c r="N85" s="52"/>
      <c r="O85" s="83">
        <f t="shared" si="4"/>
        <v>24.02</v>
      </c>
    </row>
    <row r="86" spans="1:15" x14ac:dyDescent="0.7">
      <c r="A86" s="60">
        <v>45944</v>
      </c>
      <c r="B86" s="51" t="s">
        <v>173</v>
      </c>
      <c r="C86" s="51" t="s">
        <v>126</v>
      </c>
      <c r="D86" s="51" t="s">
        <v>212</v>
      </c>
      <c r="E86" s="52"/>
      <c r="F86" s="52"/>
      <c r="G86" s="52">
        <v>40</v>
      </c>
      <c r="H86" s="52"/>
      <c r="I86" s="52"/>
      <c r="J86" s="52"/>
      <c r="K86" s="52"/>
      <c r="L86" s="52"/>
      <c r="M86" s="52"/>
      <c r="N86" s="52"/>
      <c r="O86" s="83">
        <f t="shared" si="4"/>
        <v>40</v>
      </c>
    </row>
    <row r="87" spans="1:15" x14ac:dyDescent="0.7">
      <c r="A87" s="60">
        <v>45944</v>
      </c>
      <c r="B87" s="51" t="s">
        <v>129</v>
      </c>
      <c r="C87" s="51" t="s">
        <v>126</v>
      </c>
      <c r="D87" s="51" t="s">
        <v>213</v>
      </c>
      <c r="E87" s="52"/>
      <c r="F87" s="52"/>
      <c r="G87" s="52">
        <v>40</v>
      </c>
      <c r="H87" s="52"/>
      <c r="I87" s="52"/>
      <c r="J87" s="52"/>
      <c r="K87" s="52"/>
      <c r="L87" s="52"/>
      <c r="M87" s="52"/>
      <c r="N87" s="52"/>
      <c r="O87" s="83">
        <f t="shared" si="4"/>
        <v>40</v>
      </c>
    </row>
    <row r="88" spans="1:15" x14ac:dyDescent="0.7">
      <c r="A88" s="60">
        <v>45944</v>
      </c>
      <c r="B88" s="51" t="s">
        <v>214</v>
      </c>
      <c r="C88" s="51" t="s">
        <v>126</v>
      </c>
      <c r="D88" s="51" t="s">
        <v>215</v>
      </c>
      <c r="E88" s="52">
        <v>40</v>
      </c>
      <c r="F88" s="52"/>
      <c r="G88" s="52">
        <v>40</v>
      </c>
      <c r="H88" s="52"/>
      <c r="I88" s="52"/>
      <c r="J88" s="52"/>
      <c r="K88" s="52"/>
      <c r="L88" s="52"/>
      <c r="M88" s="52"/>
      <c r="N88" s="52"/>
      <c r="O88" s="83">
        <f t="shared" si="4"/>
        <v>80</v>
      </c>
    </row>
    <row r="89" spans="1:15" x14ac:dyDescent="0.7">
      <c r="A89" s="60">
        <v>45945</v>
      </c>
      <c r="B89" s="51" t="s">
        <v>152</v>
      </c>
      <c r="C89" s="51" t="s">
        <v>126</v>
      </c>
      <c r="D89" s="51" t="s">
        <v>216</v>
      </c>
      <c r="E89" s="52"/>
      <c r="F89" s="52"/>
      <c r="G89" s="52">
        <v>40</v>
      </c>
      <c r="H89" s="52"/>
      <c r="I89" s="52"/>
      <c r="J89" s="52"/>
      <c r="K89" s="52"/>
      <c r="L89" s="52"/>
      <c r="M89" s="52"/>
      <c r="N89" s="52"/>
      <c r="O89" s="83">
        <f t="shared" si="4"/>
        <v>40</v>
      </c>
    </row>
    <row r="90" spans="1:15" x14ac:dyDescent="0.7">
      <c r="A90" s="60">
        <v>45945</v>
      </c>
      <c r="B90" s="51" t="s">
        <v>208</v>
      </c>
      <c r="C90" s="51" t="s">
        <v>126</v>
      </c>
      <c r="D90" s="51" t="s">
        <v>207</v>
      </c>
      <c r="E90" s="52"/>
      <c r="F90" s="52"/>
      <c r="G90" s="52"/>
      <c r="H90" s="52"/>
      <c r="I90" s="52">
        <v>19.170000000000002</v>
      </c>
      <c r="J90" s="52"/>
      <c r="K90" s="52"/>
      <c r="L90" s="52"/>
      <c r="M90" s="52"/>
      <c r="N90" s="52"/>
      <c r="O90" s="83">
        <f t="shared" si="4"/>
        <v>19.170000000000002</v>
      </c>
    </row>
    <row r="91" spans="1:15" x14ac:dyDescent="0.7">
      <c r="A91" s="60">
        <v>45948</v>
      </c>
      <c r="B91" s="51" t="s">
        <v>217</v>
      </c>
      <c r="C91" s="51" t="s">
        <v>126</v>
      </c>
      <c r="D91" s="51" t="s">
        <v>218</v>
      </c>
      <c r="E91" s="52"/>
      <c r="F91" s="52"/>
      <c r="G91" s="52">
        <v>200</v>
      </c>
      <c r="H91" s="52"/>
      <c r="I91" s="52"/>
      <c r="J91" s="52"/>
      <c r="K91" s="52"/>
      <c r="L91" s="52"/>
      <c r="M91" s="52"/>
      <c r="N91" s="52"/>
      <c r="O91" s="83">
        <f t="shared" si="4"/>
        <v>200</v>
      </c>
    </row>
    <row r="92" spans="1:15" x14ac:dyDescent="0.7">
      <c r="A92" s="60">
        <v>45951</v>
      </c>
      <c r="B92" s="51" t="s">
        <v>208</v>
      </c>
      <c r="C92" s="51" t="s">
        <v>126</v>
      </c>
      <c r="D92" s="51" t="s">
        <v>207</v>
      </c>
      <c r="E92" s="52"/>
      <c r="F92" s="52"/>
      <c r="G92" s="52"/>
      <c r="H92" s="52"/>
      <c r="I92" s="52">
        <v>14.31</v>
      </c>
      <c r="J92" s="52"/>
      <c r="K92" s="52"/>
      <c r="L92" s="52"/>
      <c r="M92" s="52"/>
      <c r="N92" s="52"/>
      <c r="O92" s="83">
        <f t="shared" si="4"/>
        <v>14.31</v>
      </c>
    </row>
    <row r="93" spans="1:15" x14ac:dyDescent="0.7">
      <c r="A93" s="60">
        <v>45953</v>
      </c>
      <c r="B93" s="51" t="s">
        <v>208</v>
      </c>
      <c r="C93" s="51" t="s">
        <v>126</v>
      </c>
      <c r="D93" s="51" t="s">
        <v>207</v>
      </c>
      <c r="E93" s="52"/>
      <c r="F93" s="52"/>
      <c r="G93" s="52"/>
      <c r="H93" s="52"/>
      <c r="I93" s="52">
        <v>4.5999999999999996</v>
      </c>
      <c r="J93" s="52"/>
      <c r="K93" s="52"/>
      <c r="L93" s="52"/>
      <c r="M93" s="52"/>
      <c r="N93" s="52"/>
      <c r="O93" s="83">
        <f t="shared" si="4"/>
        <v>4.5999999999999996</v>
      </c>
    </row>
    <row r="94" spans="1:15" x14ac:dyDescent="0.7">
      <c r="A94" s="60">
        <v>45957</v>
      </c>
      <c r="B94" s="51" t="s">
        <v>214</v>
      </c>
      <c r="C94" s="51" t="s">
        <v>126</v>
      </c>
      <c r="D94" s="51" t="s">
        <v>221</v>
      </c>
      <c r="E94" s="52">
        <v>40</v>
      </c>
      <c r="F94" s="52"/>
      <c r="G94" s="52"/>
      <c r="H94" s="52"/>
      <c r="I94" s="52"/>
      <c r="J94" s="52"/>
      <c r="K94" s="52"/>
      <c r="L94" s="52"/>
      <c r="M94" s="52"/>
      <c r="N94" s="52"/>
      <c r="O94" s="83">
        <f t="shared" si="4"/>
        <v>40</v>
      </c>
    </row>
    <row r="95" spans="1:15" x14ac:dyDescent="0.7">
      <c r="A95" s="60">
        <v>45957</v>
      </c>
      <c r="B95" s="51" t="s">
        <v>124</v>
      </c>
      <c r="C95" s="51" t="s">
        <v>126</v>
      </c>
      <c r="D95" s="51" t="s">
        <v>125</v>
      </c>
      <c r="E95" s="52">
        <v>35</v>
      </c>
      <c r="F95" s="52"/>
      <c r="G95" s="52"/>
      <c r="H95" s="52"/>
      <c r="I95" s="52"/>
      <c r="J95" s="52"/>
      <c r="K95" s="52"/>
      <c r="L95" s="52"/>
      <c r="M95" s="52"/>
      <c r="N95" s="52"/>
      <c r="O95" s="83">
        <f t="shared" si="4"/>
        <v>35</v>
      </c>
    </row>
    <row r="96" spans="1:15" x14ac:dyDescent="0.7">
      <c r="A96" s="60">
        <v>45958</v>
      </c>
      <c r="B96" s="51" t="s">
        <v>132</v>
      </c>
      <c r="C96" s="51" t="s">
        <v>126</v>
      </c>
      <c r="D96" s="51" t="s">
        <v>133</v>
      </c>
      <c r="E96" s="52">
        <v>40</v>
      </c>
      <c r="F96" s="52"/>
      <c r="G96" s="52"/>
      <c r="H96" s="52"/>
      <c r="I96" s="52"/>
      <c r="J96" s="52"/>
      <c r="K96" s="52"/>
      <c r="L96" s="52"/>
      <c r="M96" s="52"/>
      <c r="N96" s="52"/>
      <c r="O96" s="83">
        <f t="shared" si="4"/>
        <v>40</v>
      </c>
    </row>
    <row r="97" spans="1:15" x14ac:dyDescent="0.7">
      <c r="A97" s="60">
        <v>45959</v>
      </c>
      <c r="B97" s="51" t="s">
        <v>152</v>
      </c>
      <c r="C97" s="51" t="s">
        <v>126</v>
      </c>
      <c r="D97" s="51" t="s">
        <v>153</v>
      </c>
      <c r="E97" s="52">
        <v>40</v>
      </c>
      <c r="F97" s="52"/>
      <c r="G97" s="52"/>
      <c r="H97" s="52"/>
      <c r="I97" s="52"/>
      <c r="J97" s="52"/>
      <c r="K97" s="52"/>
      <c r="L97" s="52"/>
      <c r="M97" s="52"/>
      <c r="N97" s="52"/>
      <c r="O97" s="83">
        <f t="shared" si="4"/>
        <v>40</v>
      </c>
    </row>
    <row r="98" spans="1:15" x14ac:dyDescent="0.7">
      <c r="A98" s="60">
        <v>45959</v>
      </c>
      <c r="B98" s="51" t="s">
        <v>158</v>
      </c>
      <c r="C98" s="51" t="s">
        <v>126</v>
      </c>
      <c r="D98" s="51" t="s">
        <v>170</v>
      </c>
      <c r="E98" s="52">
        <v>35</v>
      </c>
      <c r="F98" s="52"/>
      <c r="G98" s="52"/>
      <c r="H98" s="52"/>
      <c r="I98" s="52"/>
      <c r="J98" s="52"/>
      <c r="K98" s="52"/>
      <c r="L98" s="52"/>
      <c r="M98" s="52"/>
      <c r="N98" s="52"/>
      <c r="O98" s="83">
        <f t="shared" si="4"/>
        <v>35</v>
      </c>
    </row>
    <row r="99" spans="1:15" x14ac:dyDescent="0.7">
      <c r="A99" s="60">
        <v>45959</v>
      </c>
      <c r="B99" s="51" t="s">
        <v>144</v>
      </c>
      <c r="C99" s="51" t="s">
        <v>126</v>
      </c>
      <c r="D99" s="51" t="s">
        <v>145</v>
      </c>
      <c r="E99" s="52">
        <v>40</v>
      </c>
      <c r="F99" s="52"/>
      <c r="G99" s="52"/>
      <c r="H99" s="52"/>
      <c r="I99" s="52"/>
      <c r="J99" s="52"/>
      <c r="K99" s="52"/>
      <c r="L99" s="52"/>
      <c r="M99" s="52"/>
      <c r="N99" s="52"/>
      <c r="O99" s="83">
        <f t="shared" si="4"/>
        <v>40</v>
      </c>
    </row>
    <row r="100" spans="1:15" x14ac:dyDescent="0.7">
      <c r="A100" s="60">
        <v>19298</v>
      </c>
      <c r="B100" s="51" t="s">
        <v>222</v>
      </c>
      <c r="C100" s="51" t="s">
        <v>126</v>
      </c>
      <c r="D100" s="51" t="s">
        <v>223</v>
      </c>
      <c r="E100" s="52">
        <v>40</v>
      </c>
      <c r="F100" s="52"/>
      <c r="G100" s="52">
        <v>40</v>
      </c>
      <c r="H100" s="52"/>
      <c r="I100" s="52"/>
      <c r="J100" s="52"/>
      <c r="K100" s="52"/>
      <c r="L100" s="52"/>
      <c r="M100" s="52"/>
      <c r="N100" s="52"/>
      <c r="O100" s="83">
        <f t="shared" si="4"/>
        <v>80</v>
      </c>
    </row>
    <row r="101" spans="1:15" x14ac:dyDescent="0.7">
      <c r="A101" s="60">
        <v>45961</v>
      </c>
      <c r="B101" s="51" t="s">
        <v>136</v>
      </c>
      <c r="C101" s="51" t="s">
        <v>126</v>
      </c>
      <c r="D101" s="51" t="s">
        <v>233</v>
      </c>
      <c r="E101" s="52"/>
      <c r="F101" s="52"/>
      <c r="G101" s="52"/>
      <c r="H101" s="52"/>
      <c r="I101" s="52">
        <v>50</v>
      </c>
      <c r="J101" s="52"/>
      <c r="K101" s="52"/>
      <c r="L101" s="52"/>
      <c r="M101" s="52"/>
      <c r="N101" s="52"/>
      <c r="O101" s="83">
        <f t="shared" ref="O101:O153" si="5">SUM(E101:N101)</f>
        <v>50</v>
      </c>
    </row>
    <row r="102" spans="1:15" x14ac:dyDescent="0.7">
      <c r="A102" s="60">
        <v>45961</v>
      </c>
      <c r="B102" s="51" t="s">
        <v>158</v>
      </c>
      <c r="C102" s="51" t="s">
        <v>126</v>
      </c>
      <c r="D102" s="51" t="s">
        <v>225</v>
      </c>
      <c r="E102" s="52">
        <v>5</v>
      </c>
      <c r="F102" s="52"/>
      <c r="G102" s="52"/>
      <c r="H102" s="52"/>
      <c r="I102" s="52"/>
      <c r="J102" s="52"/>
      <c r="K102" s="52"/>
      <c r="L102" s="52"/>
      <c r="M102" s="52"/>
      <c r="N102" s="52"/>
      <c r="O102" s="83">
        <f t="shared" si="5"/>
        <v>5</v>
      </c>
    </row>
    <row r="103" spans="1:15" x14ac:dyDescent="0.7">
      <c r="A103" s="60">
        <v>45808</v>
      </c>
      <c r="B103" s="51" t="s">
        <v>124</v>
      </c>
      <c r="C103" s="51" t="s">
        <v>126</v>
      </c>
      <c r="D103" s="51" t="s">
        <v>226</v>
      </c>
      <c r="E103" s="52">
        <v>5</v>
      </c>
      <c r="F103" s="52"/>
      <c r="G103" s="52"/>
      <c r="H103" s="52"/>
      <c r="I103" s="52"/>
      <c r="J103" s="52"/>
      <c r="K103" s="52"/>
      <c r="L103" s="52"/>
      <c r="M103" s="52"/>
      <c r="N103" s="52"/>
      <c r="O103" s="83">
        <f t="shared" si="5"/>
        <v>5</v>
      </c>
    </row>
    <row r="104" spans="1:15" x14ac:dyDescent="0.7">
      <c r="A104" s="60">
        <v>45964</v>
      </c>
      <c r="B104" s="51" t="s">
        <v>150</v>
      </c>
      <c r="C104" s="51" t="s">
        <v>126</v>
      </c>
      <c r="D104" s="51" t="s">
        <v>151</v>
      </c>
      <c r="E104" s="52">
        <v>40</v>
      </c>
      <c r="F104" s="52"/>
      <c r="G104" s="52"/>
      <c r="H104" s="52"/>
      <c r="I104" s="52"/>
      <c r="J104" s="52"/>
      <c r="K104" s="52"/>
      <c r="L104" s="52"/>
      <c r="M104" s="52"/>
      <c r="N104" s="52"/>
      <c r="O104" s="83">
        <f t="shared" si="5"/>
        <v>40</v>
      </c>
    </row>
    <row r="105" spans="1:15" x14ac:dyDescent="0.7">
      <c r="A105" s="60">
        <v>45965</v>
      </c>
      <c r="B105" s="51" t="s">
        <v>171</v>
      </c>
      <c r="C105" s="51" t="s">
        <v>126</v>
      </c>
      <c r="D105" s="51" t="s">
        <v>172</v>
      </c>
      <c r="E105" s="52">
        <v>40</v>
      </c>
      <c r="F105" s="52"/>
      <c r="G105" s="52"/>
      <c r="H105" s="52"/>
      <c r="I105" s="52"/>
      <c r="J105" s="52"/>
      <c r="K105" s="52"/>
      <c r="L105" s="52"/>
      <c r="M105" s="52"/>
      <c r="N105" s="52"/>
      <c r="O105" s="83">
        <f t="shared" si="5"/>
        <v>40</v>
      </c>
    </row>
    <row r="106" spans="1:15" x14ac:dyDescent="0.7">
      <c r="A106" s="60">
        <v>45966</v>
      </c>
      <c r="B106" s="51" t="s">
        <v>227</v>
      </c>
      <c r="C106" s="51" t="s">
        <v>126</v>
      </c>
      <c r="D106" s="51" t="s">
        <v>232</v>
      </c>
      <c r="E106" s="52"/>
      <c r="F106" s="52"/>
      <c r="G106" s="52"/>
      <c r="H106" s="52"/>
      <c r="I106" s="52">
        <v>87.5</v>
      </c>
      <c r="J106" s="52"/>
      <c r="K106" s="52"/>
      <c r="L106" s="52"/>
      <c r="M106" s="52"/>
      <c r="N106" s="52"/>
      <c r="O106" s="83">
        <f t="shared" si="5"/>
        <v>87.5</v>
      </c>
    </row>
    <row r="107" spans="1:15" x14ac:dyDescent="0.7">
      <c r="A107" s="60">
        <v>45966</v>
      </c>
      <c r="B107" s="51" t="s">
        <v>146</v>
      </c>
      <c r="C107" s="51" t="s">
        <v>126</v>
      </c>
      <c r="D107" s="51" t="s">
        <v>147</v>
      </c>
      <c r="E107" s="52">
        <v>40</v>
      </c>
      <c r="F107" s="52"/>
      <c r="G107" s="52"/>
      <c r="H107" s="52"/>
      <c r="I107" s="52"/>
      <c r="J107" s="52"/>
      <c r="K107" s="52"/>
      <c r="L107" s="52"/>
      <c r="M107" s="52"/>
      <c r="N107" s="52"/>
      <c r="O107" s="83">
        <f t="shared" si="5"/>
        <v>40</v>
      </c>
    </row>
    <row r="108" spans="1:15" x14ac:dyDescent="0.7">
      <c r="A108" s="60">
        <v>45966</v>
      </c>
      <c r="B108" s="51" t="s">
        <v>228</v>
      </c>
      <c r="C108" s="51" t="s">
        <v>126</v>
      </c>
      <c r="D108" s="51" t="s">
        <v>207</v>
      </c>
      <c r="E108" s="52"/>
      <c r="F108" s="52"/>
      <c r="G108" s="52"/>
      <c r="H108" s="52"/>
      <c r="I108" s="52">
        <v>177</v>
      </c>
      <c r="J108" s="52"/>
      <c r="K108" s="52"/>
      <c r="L108" s="52"/>
      <c r="M108" s="52"/>
      <c r="N108" s="52"/>
      <c r="O108" s="83">
        <f t="shared" si="5"/>
        <v>177</v>
      </c>
    </row>
    <row r="109" spans="1:15" x14ac:dyDescent="0.7">
      <c r="A109" s="60">
        <v>45967</v>
      </c>
      <c r="B109" s="51" t="s">
        <v>136</v>
      </c>
      <c r="C109" s="51" t="s">
        <v>126</v>
      </c>
      <c r="D109" s="51" t="s">
        <v>231</v>
      </c>
      <c r="E109" s="52"/>
      <c r="F109" s="52"/>
      <c r="G109" s="52"/>
      <c r="H109" s="52"/>
      <c r="I109" s="52">
        <v>110</v>
      </c>
      <c r="J109" s="52"/>
      <c r="K109" s="52"/>
      <c r="L109" s="52"/>
      <c r="M109" s="52"/>
      <c r="N109" s="52"/>
      <c r="O109" s="83">
        <f t="shared" si="5"/>
        <v>110</v>
      </c>
    </row>
    <row r="110" spans="1:15" x14ac:dyDescent="0.7">
      <c r="A110" s="60">
        <v>45968</v>
      </c>
      <c r="B110" s="51" t="s">
        <v>173</v>
      </c>
      <c r="C110" s="51" t="s">
        <v>126</v>
      </c>
      <c r="D110" s="51" t="s">
        <v>140</v>
      </c>
      <c r="E110" s="52">
        <v>40</v>
      </c>
      <c r="F110" s="52"/>
      <c r="G110" s="52"/>
      <c r="H110" s="52"/>
      <c r="I110" s="52"/>
      <c r="J110" s="52"/>
      <c r="K110" s="52"/>
      <c r="L110" s="52"/>
      <c r="M110" s="52"/>
      <c r="N110" s="52"/>
      <c r="O110" s="83">
        <f t="shared" si="5"/>
        <v>40</v>
      </c>
    </row>
    <row r="111" spans="1:15" x14ac:dyDescent="0.7">
      <c r="A111" s="60">
        <v>45974</v>
      </c>
      <c r="B111" s="51" t="s">
        <v>129</v>
      </c>
      <c r="C111" s="51" t="s">
        <v>126</v>
      </c>
      <c r="D111" s="51" t="s">
        <v>130</v>
      </c>
      <c r="E111" s="52">
        <v>40</v>
      </c>
      <c r="F111" s="52"/>
      <c r="G111" s="52"/>
      <c r="H111" s="52"/>
      <c r="I111" s="52"/>
      <c r="J111" s="52"/>
      <c r="K111" s="52"/>
      <c r="L111" s="52"/>
      <c r="M111" s="52"/>
      <c r="N111" s="52"/>
      <c r="O111" s="83">
        <f t="shared" si="5"/>
        <v>40</v>
      </c>
    </row>
    <row r="112" spans="1:15" x14ac:dyDescent="0.7">
      <c r="A112" s="60">
        <v>45974</v>
      </c>
      <c r="B112" s="51" t="s">
        <v>229</v>
      </c>
      <c r="C112" s="51" t="s">
        <v>126</v>
      </c>
      <c r="D112" s="51" t="s">
        <v>174</v>
      </c>
      <c r="E112" s="52">
        <v>40</v>
      </c>
      <c r="F112" s="52"/>
      <c r="G112" s="52"/>
      <c r="H112" s="52"/>
      <c r="I112" s="52"/>
      <c r="J112" s="52"/>
      <c r="K112" s="52"/>
      <c r="L112" s="52"/>
      <c r="M112" s="52"/>
      <c r="N112" s="52"/>
      <c r="O112" s="83">
        <f t="shared" si="5"/>
        <v>40</v>
      </c>
    </row>
    <row r="113" spans="1:15" x14ac:dyDescent="0.7">
      <c r="A113" s="60">
        <v>45979</v>
      </c>
      <c r="B113" s="51" t="s">
        <v>148</v>
      </c>
      <c r="C113" s="51" t="s">
        <v>126</v>
      </c>
      <c r="D113" s="51" t="s">
        <v>149</v>
      </c>
      <c r="E113" s="52">
        <v>40</v>
      </c>
      <c r="F113" s="52"/>
      <c r="G113" s="52"/>
      <c r="H113" s="52"/>
      <c r="I113" s="52"/>
      <c r="J113" s="52"/>
      <c r="K113" s="52"/>
      <c r="L113" s="52"/>
      <c r="M113" s="52"/>
      <c r="N113" s="52"/>
      <c r="O113" s="83">
        <f t="shared" si="5"/>
        <v>40</v>
      </c>
    </row>
    <row r="114" spans="1:15" x14ac:dyDescent="0.7">
      <c r="A114" s="60">
        <v>45980</v>
      </c>
      <c r="B114" s="51" t="s">
        <v>124</v>
      </c>
      <c r="C114" s="51" t="s">
        <v>126</v>
      </c>
      <c r="D114" s="51" t="s">
        <v>230</v>
      </c>
      <c r="E114" s="52"/>
      <c r="F114" s="52"/>
      <c r="G114" s="52"/>
      <c r="H114" s="52"/>
      <c r="I114" s="52">
        <v>20</v>
      </c>
      <c r="J114" s="52"/>
      <c r="K114" s="52"/>
      <c r="L114" s="52"/>
      <c r="M114" s="52"/>
      <c r="N114" s="52"/>
      <c r="O114" s="83">
        <f t="shared" si="5"/>
        <v>20</v>
      </c>
    </row>
    <row r="115" spans="1:15" x14ac:dyDescent="0.7">
      <c r="A115" s="60">
        <v>45980</v>
      </c>
      <c r="B115" s="51" t="s">
        <v>142</v>
      </c>
      <c r="C115" s="51" t="s">
        <v>126</v>
      </c>
      <c r="D115" s="51" t="s">
        <v>234</v>
      </c>
      <c r="E115" s="52"/>
      <c r="F115" s="52"/>
      <c r="G115" s="52"/>
      <c r="H115" s="52"/>
      <c r="I115" s="52">
        <v>50</v>
      </c>
      <c r="J115" s="52"/>
      <c r="K115" s="52"/>
      <c r="L115" s="52"/>
      <c r="M115" s="52"/>
      <c r="N115" s="52"/>
      <c r="O115" s="83">
        <f t="shared" si="5"/>
        <v>50</v>
      </c>
    </row>
    <row r="116" spans="1:15" x14ac:dyDescent="0.7">
      <c r="A116" s="60">
        <v>45980</v>
      </c>
      <c r="B116" s="51" t="s">
        <v>142</v>
      </c>
      <c r="C116" s="51" t="s">
        <v>126</v>
      </c>
      <c r="D116" s="51" t="s">
        <v>143</v>
      </c>
      <c r="E116" s="52">
        <v>40</v>
      </c>
      <c r="F116" s="52"/>
      <c r="G116" s="52"/>
      <c r="H116" s="52"/>
      <c r="I116" s="52"/>
      <c r="J116" s="52"/>
      <c r="K116" s="52"/>
      <c r="L116" s="52"/>
      <c r="M116" s="52"/>
      <c r="N116" s="52"/>
      <c r="O116" s="83">
        <f t="shared" si="5"/>
        <v>40</v>
      </c>
    </row>
    <row r="117" spans="1:15" x14ac:dyDescent="0.7">
      <c r="A117" s="60">
        <v>45980</v>
      </c>
      <c r="B117" s="51" t="s">
        <v>208</v>
      </c>
      <c r="C117" s="51" t="s">
        <v>126</v>
      </c>
      <c r="D117" s="51" t="s">
        <v>235</v>
      </c>
      <c r="E117" s="52"/>
      <c r="F117" s="52"/>
      <c r="G117" s="52"/>
      <c r="H117" s="52"/>
      <c r="I117" s="52">
        <v>24.02</v>
      </c>
      <c r="J117" s="52"/>
      <c r="K117" s="52"/>
      <c r="L117" s="52"/>
      <c r="M117" s="52"/>
      <c r="N117" s="52"/>
      <c r="O117" s="83">
        <f t="shared" si="5"/>
        <v>24.02</v>
      </c>
    </row>
    <row r="118" spans="1:15" x14ac:dyDescent="0.7">
      <c r="A118" s="60">
        <v>45980</v>
      </c>
      <c r="B118" s="51" t="s">
        <v>236</v>
      </c>
      <c r="C118" s="51" t="s">
        <v>26</v>
      </c>
      <c r="D118" s="51" t="s">
        <v>237</v>
      </c>
      <c r="E118" s="52"/>
      <c r="F118" s="52"/>
      <c r="G118" s="52"/>
      <c r="H118" s="52"/>
      <c r="I118" s="52">
        <v>40</v>
      </c>
      <c r="J118" s="52"/>
      <c r="K118" s="52"/>
      <c r="L118" s="52"/>
      <c r="M118" s="52"/>
      <c r="N118" s="52"/>
      <c r="O118" s="83">
        <f t="shared" si="5"/>
        <v>40</v>
      </c>
    </row>
    <row r="119" spans="1:15" x14ac:dyDescent="0.7">
      <c r="A119" s="60">
        <v>45980</v>
      </c>
      <c r="B119" s="51" t="s">
        <v>238</v>
      </c>
      <c r="C119" s="51" t="s">
        <v>26</v>
      </c>
      <c r="D119" s="51" t="s">
        <v>239</v>
      </c>
      <c r="E119" s="52"/>
      <c r="F119" s="52"/>
      <c r="G119" s="52"/>
      <c r="H119" s="52"/>
      <c r="I119" s="52">
        <v>30</v>
      </c>
      <c r="J119" s="52"/>
      <c r="K119" s="52"/>
      <c r="L119" s="52"/>
      <c r="M119" s="52"/>
      <c r="N119" s="52"/>
      <c r="O119" s="83">
        <f t="shared" si="5"/>
        <v>30</v>
      </c>
    </row>
    <row r="120" spans="1:15" x14ac:dyDescent="0.7">
      <c r="A120" s="60">
        <v>45980</v>
      </c>
      <c r="B120" s="51" t="s">
        <v>205</v>
      </c>
      <c r="C120" s="51" t="s">
        <v>26</v>
      </c>
      <c r="D120" s="51" t="s">
        <v>240</v>
      </c>
      <c r="E120" s="52"/>
      <c r="F120" s="52"/>
      <c r="G120" s="52"/>
      <c r="H120" s="52"/>
      <c r="I120" s="52">
        <v>30</v>
      </c>
      <c r="J120" s="52"/>
      <c r="K120" s="52"/>
      <c r="L120" s="52"/>
      <c r="M120" s="52"/>
      <c r="N120" s="52"/>
      <c r="O120" s="83">
        <f t="shared" si="5"/>
        <v>30</v>
      </c>
    </row>
    <row r="121" spans="1:15" x14ac:dyDescent="0.7">
      <c r="A121" s="60">
        <v>45980</v>
      </c>
      <c r="B121" s="51" t="s">
        <v>241</v>
      </c>
      <c r="C121" s="51" t="s">
        <v>26</v>
      </c>
      <c r="D121" s="51" t="s">
        <v>242</v>
      </c>
      <c r="E121" s="52"/>
      <c r="F121" s="52"/>
      <c r="G121" s="52"/>
      <c r="H121" s="52"/>
      <c r="I121" s="52">
        <v>150</v>
      </c>
      <c r="J121" s="52"/>
      <c r="K121" s="52"/>
      <c r="L121" s="52"/>
      <c r="M121" s="52"/>
      <c r="N121" s="52"/>
      <c r="O121" s="83">
        <f t="shared" si="5"/>
        <v>150</v>
      </c>
    </row>
    <row r="122" spans="1:15" x14ac:dyDescent="0.7">
      <c r="A122" s="60">
        <v>45980</v>
      </c>
      <c r="B122" s="51" t="s">
        <v>243</v>
      </c>
      <c r="C122" s="51" t="s">
        <v>26</v>
      </c>
      <c r="D122" s="51" t="s">
        <v>244</v>
      </c>
      <c r="E122" s="52"/>
      <c r="F122" s="52"/>
      <c r="G122" s="52"/>
      <c r="H122" s="52"/>
      <c r="I122" s="52">
        <v>115</v>
      </c>
      <c r="J122" s="52"/>
      <c r="K122" s="52"/>
      <c r="L122" s="52"/>
      <c r="M122" s="52"/>
      <c r="N122" s="52"/>
      <c r="O122" s="83">
        <f t="shared" si="5"/>
        <v>115</v>
      </c>
    </row>
    <row r="123" spans="1:15" x14ac:dyDescent="0.7">
      <c r="A123" s="60">
        <v>45985</v>
      </c>
      <c r="B123" s="51" t="s">
        <v>188</v>
      </c>
      <c r="C123" s="51" t="s">
        <v>126</v>
      </c>
      <c r="D123" s="51" t="s">
        <v>189</v>
      </c>
      <c r="E123" s="52">
        <v>40</v>
      </c>
      <c r="F123" s="52"/>
      <c r="G123" s="52"/>
      <c r="H123" s="52"/>
      <c r="I123" s="52"/>
      <c r="J123" s="52"/>
      <c r="K123" s="52"/>
      <c r="L123" s="52"/>
      <c r="M123" s="52"/>
      <c r="N123" s="52"/>
      <c r="O123" s="83">
        <f t="shared" si="5"/>
        <v>40</v>
      </c>
    </row>
    <row r="124" spans="1:15" x14ac:dyDescent="0.7">
      <c r="A124" s="60">
        <v>45996</v>
      </c>
      <c r="B124" s="51" t="s">
        <v>246</v>
      </c>
      <c r="C124" s="51" t="s">
        <v>160</v>
      </c>
      <c r="D124" s="51" t="s">
        <v>247</v>
      </c>
      <c r="E124" s="52"/>
      <c r="F124" s="52"/>
      <c r="G124" s="52"/>
      <c r="H124" s="52"/>
      <c r="I124" s="52"/>
      <c r="J124" s="52"/>
      <c r="K124" s="52"/>
      <c r="L124" s="52"/>
      <c r="M124" s="52">
        <v>2900</v>
      </c>
      <c r="N124" s="52"/>
      <c r="O124" s="83">
        <f t="shared" si="5"/>
        <v>2900</v>
      </c>
    </row>
    <row r="125" spans="1:15" x14ac:dyDescent="0.7">
      <c r="A125" s="60">
        <v>45999</v>
      </c>
      <c r="B125" s="51" t="s">
        <v>136</v>
      </c>
      <c r="C125" s="51" t="s">
        <v>126</v>
      </c>
      <c r="D125" s="51" t="s">
        <v>141</v>
      </c>
      <c r="E125" s="52">
        <v>40</v>
      </c>
      <c r="F125" s="52"/>
      <c r="G125" s="52"/>
      <c r="H125" s="52"/>
      <c r="I125" s="52"/>
      <c r="J125" s="52"/>
      <c r="K125" s="52"/>
      <c r="L125" s="52"/>
      <c r="M125" s="52"/>
      <c r="N125" s="52"/>
      <c r="O125" s="83">
        <f t="shared" si="5"/>
        <v>40</v>
      </c>
    </row>
    <row r="126" spans="1:15" x14ac:dyDescent="0.7">
      <c r="A126" s="60">
        <v>45999</v>
      </c>
      <c r="B126" s="51" t="s">
        <v>186</v>
      </c>
      <c r="C126" s="51" t="s">
        <v>126</v>
      </c>
      <c r="D126" s="51" t="s">
        <v>125</v>
      </c>
      <c r="E126" s="52">
        <v>40</v>
      </c>
      <c r="F126" s="52"/>
      <c r="G126" s="52"/>
      <c r="H126" s="52"/>
      <c r="I126" s="52"/>
      <c r="J126" s="52"/>
      <c r="K126" s="52"/>
      <c r="L126" s="52"/>
      <c r="M126" s="52"/>
      <c r="N126" s="52"/>
      <c r="O126" s="83">
        <f t="shared" si="5"/>
        <v>40</v>
      </c>
    </row>
    <row r="127" spans="1:15" x14ac:dyDescent="0.7">
      <c r="A127" s="60">
        <v>46006</v>
      </c>
      <c r="B127" s="51" t="s">
        <v>248</v>
      </c>
      <c r="C127" s="51" t="s">
        <v>126</v>
      </c>
      <c r="D127" s="51" t="s">
        <v>249</v>
      </c>
      <c r="E127" s="52"/>
      <c r="F127" s="52"/>
      <c r="G127" s="52"/>
      <c r="H127" s="52"/>
      <c r="I127" s="52"/>
      <c r="J127" s="52"/>
      <c r="K127" s="52"/>
      <c r="L127" s="52"/>
      <c r="M127" s="52">
        <v>500</v>
      </c>
      <c r="N127" s="52"/>
      <c r="O127" s="83">
        <f t="shared" si="5"/>
        <v>500</v>
      </c>
    </row>
    <row r="128" spans="1:15" x14ac:dyDescent="0.7">
      <c r="A128" s="60">
        <v>46013</v>
      </c>
      <c r="B128" s="51" t="s">
        <v>157</v>
      </c>
      <c r="C128" s="51" t="s">
        <v>26</v>
      </c>
      <c r="D128" s="51" t="s">
        <v>253</v>
      </c>
      <c r="E128" s="52"/>
      <c r="F128" s="52"/>
      <c r="G128" s="52"/>
      <c r="H128" s="52"/>
      <c r="I128" s="52">
        <v>287</v>
      </c>
      <c r="J128" s="52"/>
      <c r="K128" s="52"/>
      <c r="L128" s="52"/>
      <c r="M128" s="52"/>
      <c r="N128" s="52"/>
      <c r="O128" s="83">
        <f t="shared" si="5"/>
        <v>287</v>
      </c>
    </row>
    <row r="129" spans="1:15" x14ac:dyDescent="0.7">
      <c r="A129" s="60">
        <v>46013</v>
      </c>
      <c r="B129" s="51" t="s">
        <v>250</v>
      </c>
      <c r="C129" s="51" t="s">
        <v>126</v>
      </c>
      <c r="D129" s="51" t="s">
        <v>254</v>
      </c>
      <c r="E129" s="52"/>
      <c r="F129" s="52"/>
      <c r="G129" s="52"/>
      <c r="H129" s="52"/>
      <c r="I129" s="52">
        <v>342</v>
      </c>
      <c r="J129" s="52"/>
      <c r="K129" s="52"/>
      <c r="L129" s="52"/>
      <c r="M129" s="52"/>
      <c r="N129" s="52"/>
      <c r="O129" s="83">
        <f t="shared" si="5"/>
        <v>342</v>
      </c>
    </row>
    <row r="130" spans="1:15" x14ac:dyDescent="0.7">
      <c r="A130" s="60">
        <v>46013</v>
      </c>
      <c r="B130" s="51" t="s">
        <v>250</v>
      </c>
      <c r="C130" s="51" t="s">
        <v>126</v>
      </c>
      <c r="D130" s="51" t="s">
        <v>256</v>
      </c>
      <c r="E130" s="52"/>
      <c r="F130" s="52"/>
      <c r="G130" s="52"/>
      <c r="H130" s="52"/>
      <c r="I130" s="52">
        <v>250</v>
      </c>
      <c r="J130" s="52"/>
      <c r="K130" s="52"/>
      <c r="L130" s="52"/>
      <c r="M130" s="52"/>
      <c r="N130" s="52"/>
      <c r="O130" s="83">
        <f t="shared" si="5"/>
        <v>250</v>
      </c>
    </row>
    <row r="131" spans="1:15" x14ac:dyDescent="0.7">
      <c r="A131" s="60">
        <v>46013</v>
      </c>
      <c r="B131" s="51" t="s">
        <v>250</v>
      </c>
      <c r="C131" s="51" t="s">
        <v>126</v>
      </c>
      <c r="D131" s="51" t="s">
        <v>255</v>
      </c>
      <c r="E131" s="52"/>
      <c r="F131" s="52"/>
      <c r="G131" s="52"/>
      <c r="H131" s="52"/>
      <c r="I131" s="52">
        <v>60</v>
      </c>
      <c r="J131" s="52"/>
      <c r="K131" s="52"/>
      <c r="L131" s="52"/>
      <c r="M131" s="52"/>
      <c r="N131" s="52"/>
      <c r="O131" s="83">
        <f t="shared" si="5"/>
        <v>60</v>
      </c>
    </row>
    <row r="132" spans="1:15" x14ac:dyDescent="0.7">
      <c r="A132" s="49"/>
      <c r="B132" s="51"/>
      <c r="C132" s="51"/>
      <c r="D132" s="51"/>
      <c r="E132" s="52"/>
      <c r="F132" s="52"/>
      <c r="G132" s="52"/>
      <c r="H132" s="52"/>
      <c r="I132" s="52"/>
      <c r="J132" s="52"/>
      <c r="K132" s="52"/>
      <c r="L132" s="52"/>
      <c r="M132" s="52"/>
      <c r="N132" s="52"/>
      <c r="O132" s="83">
        <f t="shared" si="5"/>
        <v>0</v>
      </c>
    </row>
    <row r="133" spans="1:15" x14ac:dyDescent="0.7">
      <c r="A133" s="49"/>
      <c r="B133" s="51"/>
      <c r="C133" s="51"/>
      <c r="D133" s="51"/>
      <c r="E133" s="52"/>
      <c r="F133" s="52"/>
      <c r="G133" s="52"/>
      <c r="H133" s="52"/>
      <c r="I133" s="52"/>
      <c r="J133" s="52"/>
      <c r="K133" s="52"/>
      <c r="L133" s="52"/>
      <c r="M133" s="52"/>
      <c r="N133" s="52"/>
      <c r="O133" s="83">
        <f t="shared" si="5"/>
        <v>0</v>
      </c>
    </row>
    <row r="134" spans="1:15" x14ac:dyDescent="0.7">
      <c r="A134" s="49"/>
      <c r="B134" s="51"/>
      <c r="C134" s="51"/>
      <c r="D134" s="51"/>
      <c r="E134" s="52"/>
      <c r="F134" s="52"/>
      <c r="G134" s="52"/>
      <c r="H134" s="52"/>
      <c r="I134" s="52"/>
      <c r="J134" s="52"/>
      <c r="K134" s="52"/>
      <c r="L134" s="52"/>
      <c r="M134" s="52"/>
      <c r="N134" s="52"/>
      <c r="O134" s="83">
        <f t="shared" si="5"/>
        <v>0</v>
      </c>
    </row>
    <row r="135" spans="1:15" x14ac:dyDescent="0.7">
      <c r="A135" s="49"/>
      <c r="B135" s="51"/>
      <c r="C135" s="51"/>
      <c r="D135" s="51"/>
      <c r="E135" s="52"/>
      <c r="F135" s="52"/>
      <c r="G135" s="52"/>
      <c r="H135" s="52"/>
      <c r="I135" s="52"/>
      <c r="J135" s="52"/>
      <c r="K135" s="52"/>
      <c r="L135" s="52"/>
      <c r="M135" s="52"/>
      <c r="N135" s="52"/>
      <c r="O135" s="83">
        <f t="shared" si="5"/>
        <v>0</v>
      </c>
    </row>
    <row r="136" spans="1:15" x14ac:dyDescent="0.7">
      <c r="A136" s="49"/>
      <c r="B136" s="51"/>
      <c r="C136" s="51"/>
      <c r="D136" s="51"/>
      <c r="E136" s="52"/>
      <c r="F136" s="52"/>
      <c r="G136" s="52"/>
      <c r="H136" s="52"/>
      <c r="I136" s="52"/>
      <c r="J136" s="52"/>
      <c r="K136" s="52"/>
      <c r="L136" s="52"/>
      <c r="M136" s="52"/>
      <c r="N136" s="52"/>
      <c r="O136" s="83">
        <f t="shared" si="5"/>
        <v>0</v>
      </c>
    </row>
    <row r="137" spans="1:15" x14ac:dyDescent="0.7">
      <c r="A137" s="49"/>
      <c r="B137" s="51"/>
      <c r="C137" s="51"/>
      <c r="D137" s="51"/>
      <c r="E137" s="52"/>
      <c r="F137" s="52"/>
      <c r="G137" s="52"/>
      <c r="H137" s="52"/>
      <c r="I137" s="52"/>
      <c r="J137" s="52"/>
      <c r="K137" s="52"/>
      <c r="L137" s="52"/>
      <c r="M137" s="52"/>
      <c r="N137" s="52"/>
      <c r="O137" s="83">
        <f t="shared" si="5"/>
        <v>0</v>
      </c>
    </row>
    <row r="138" spans="1:15" x14ac:dyDescent="0.7">
      <c r="A138" s="49"/>
      <c r="B138" s="51"/>
      <c r="C138" s="51"/>
      <c r="D138" s="51"/>
      <c r="E138" s="52"/>
      <c r="F138" s="52"/>
      <c r="G138" s="52"/>
      <c r="H138" s="52"/>
      <c r="I138" s="52"/>
      <c r="J138" s="52"/>
      <c r="K138" s="52"/>
      <c r="L138" s="52"/>
      <c r="M138" s="52"/>
      <c r="N138" s="52"/>
      <c r="O138" s="83">
        <f t="shared" si="5"/>
        <v>0</v>
      </c>
    </row>
    <row r="139" spans="1:15" x14ac:dyDescent="0.7">
      <c r="A139" s="49"/>
      <c r="B139" s="51"/>
      <c r="C139" s="51"/>
      <c r="D139" s="51"/>
      <c r="E139" s="52"/>
      <c r="F139" s="52"/>
      <c r="G139" s="52"/>
      <c r="H139" s="52"/>
      <c r="I139" s="52"/>
      <c r="J139" s="52"/>
      <c r="K139" s="52"/>
      <c r="L139" s="52"/>
      <c r="M139" s="52"/>
      <c r="N139" s="52"/>
      <c r="O139" s="83">
        <f t="shared" si="5"/>
        <v>0</v>
      </c>
    </row>
    <row r="140" spans="1:15" x14ac:dyDescent="0.7">
      <c r="A140" s="49"/>
      <c r="B140" s="51"/>
      <c r="C140" s="51"/>
      <c r="D140" s="51"/>
      <c r="E140" s="52"/>
      <c r="F140" s="52"/>
      <c r="G140" s="52"/>
      <c r="H140" s="52"/>
      <c r="I140" s="52"/>
      <c r="J140" s="52"/>
      <c r="K140" s="52"/>
      <c r="L140" s="52"/>
      <c r="M140" s="52"/>
      <c r="N140" s="52"/>
      <c r="O140" s="83">
        <f t="shared" si="5"/>
        <v>0</v>
      </c>
    </row>
    <row r="141" spans="1:15" x14ac:dyDescent="0.7">
      <c r="A141" s="49"/>
      <c r="B141" s="51"/>
      <c r="C141" s="51"/>
      <c r="D141" s="51"/>
      <c r="E141" s="52"/>
      <c r="F141" s="52"/>
      <c r="G141" s="52"/>
      <c r="H141" s="52"/>
      <c r="I141" s="52"/>
      <c r="J141" s="52"/>
      <c r="K141" s="52"/>
      <c r="L141" s="52"/>
      <c r="M141" s="52"/>
      <c r="N141" s="52"/>
      <c r="O141" s="83">
        <f t="shared" si="5"/>
        <v>0</v>
      </c>
    </row>
    <row r="142" spans="1:15" x14ac:dyDescent="0.7">
      <c r="A142" s="49"/>
      <c r="B142" s="51"/>
      <c r="C142" s="51"/>
      <c r="D142" s="51"/>
      <c r="E142" s="52"/>
      <c r="F142" s="52"/>
      <c r="G142" s="52"/>
      <c r="H142" s="52"/>
      <c r="I142" s="52"/>
      <c r="J142" s="52"/>
      <c r="K142" s="52"/>
      <c r="L142" s="52"/>
      <c r="M142" s="52"/>
      <c r="N142" s="52"/>
      <c r="O142" s="83">
        <f t="shared" si="5"/>
        <v>0</v>
      </c>
    </row>
    <row r="143" spans="1:15" x14ac:dyDescent="0.7">
      <c r="A143" s="49"/>
      <c r="B143" s="51"/>
      <c r="C143" s="51"/>
      <c r="D143" s="51"/>
      <c r="E143" s="52"/>
      <c r="F143" s="52"/>
      <c r="G143" s="52"/>
      <c r="H143" s="52"/>
      <c r="I143" s="52"/>
      <c r="J143" s="52"/>
      <c r="K143" s="52"/>
      <c r="L143" s="52"/>
      <c r="M143" s="52"/>
      <c r="N143" s="52"/>
      <c r="O143" s="83">
        <f t="shared" si="5"/>
        <v>0</v>
      </c>
    </row>
    <row r="144" spans="1:15" x14ac:dyDescent="0.7">
      <c r="A144" s="49"/>
      <c r="B144" s="51"/>
      <c r="C144" s="51"/>
      <c r="D144" s="51"/>
      <c r="E144" s="52"/>
      <c r="F144" s="52"/>
      <c r="G144" s="52"/>
      <c r="H144" s="52"/>
      <c r="I144" s="52"/>
      <c r="J144" s="52"/>
      <c r="K144" s="52"/>
      <c r="L144" s="52"/>
      <c r="M144" s="52"/>
      <c r="N144" s="52"/>
      <c r="O144" s="83">
        <f t="shared" si="5"/>
        <v>0</v>
      </c>
    </row>
    <row r="145" spans="1:15" x14ac:dyDescent="0.7">
      <c r="A145" s="49"/>
      <c r="B145" s="51"/>
      <c r="C145" s="51"/>
      <c r="D145" s="51"/>
      <c r="E145" s="52"/>
      <c r="F145" s="52"/>
      <c r="G145" s="52"/>
      <c r="H145" s="52"/>
      <c r="I145" s="52"/>
      <c r="J145" s="52"/>
      <c r="K145" s="52"/>
      <c r="L145" s="52"/>
      <c r="M145" s="52"/>
      <c r="N145" s="52"/>
      <c r="O145" s="83">
        <f t="shared" si="5"/>
        <v>0</v>
      </c>
    </row>
    <row r="146" spans="1:15" x14ac:dyDescent="0.7">
      <c r="A146" s="49"/>
      <c r="B146" s="51"/>
      <c r="C146" s="51"/>
      <c r="D146" s="51"/>
      <c r="E146" s="52"/>
      <c r="F146" s="52"/>
      <c r="G146" s="52"/>
      <c r="H146" s="52"/>
      <c r="I146" s="52"/>
      <c r="J146" s="52"/>
      <c r="K146" s="52"/>
      <c r="L146" s="52"/>
      <c r="M146" s="52"/>
      <c r="N146" s="52"/>
      <c r="O146" s="83">
        <f t="shared" si="5"/>
        <v>0</v>
      </c>
    </row>
    <row r="147" spans="1:15" x14ac:dyDescent="0.7">
      <c r="A147" s="49"/>
      <c r="B147" s="51"/>
      <c r="C147" s="51"/>
      <c r="D147" s="51"/>
      <c r="E147" s="52"/>
      <c r="F147" s="52"/>
      <c r="G147" s="52"/>
      <c r="H147" s="52"/>
      <c r="I147" s="52"/>
      <c r="J147" s="52"/>
      <c r="K147" s="52"/>
      <c r="L147" s="52"/>
      <c r="M147" s="52"/>
      <c r="N147" s="52"/>
      <c r="O147" s="83">
        <f t="shared" si="5"/>
        <v>0</v>
      </c>
    </row>
    <row r="148" spans="1:15" x14ac:dyDescent="0.7">
      <c r="A148" s="49"/>
      <c r="B148" s="51"/>
      <c r="C148" s="51"/>
      <c r="D148" s="51"/>
      <c r="E148" s="52"/>
      <c r="F148" s="52"/>
      <c r="G148" s="52"/>
      <c r="H148" s="52"/>
      <c r="I148" s="52"/>
      <c r="J148" s="52"/>
      <c r="K148" s="52"/>
      <c r="L148" s="52"/>
      <c r="M148" s="52"/>
      <c r="N148" s="52"/>
      <c r="O148" s="83">
        <f t="shared" si="5"/>
        <v>0</v>
      </c>
    </row>
    <row r="149" spans="1:15" x14ac:dyDescent="0.7">
      <c r="A149" s="49"/>
      <c r="B149" s="51"/>
      <c r="C149" s="51"/>
      <c r="D149" s="51"/>
      <c r="E149" s="52"/>
      <c r="F149" s="52"/>
      <c r="G149" s="52"/>
      <c r="H149" s="52"/>
      <c r="I149" s="52"/>
      <c r="J149" s="52"/>
      <c r="K149" s="52"/>
      <c r="L149" s="52"/>
      <c r="M149" s="52"/>
      <c r="N149" s="52"/>
      <c r="O149" s="83">
        <f t="shared" si="5"/>
        <v>0</v>
      </c>
    </row>
    <row r="150" spans="1:15" x14ac:dyDescent="0.7">
      <c r="A150" s="49"/>
      <c r="B150" s="51"/>
      <c r="C150" s="51"/>
      <c r="D150" s="51"/>
      <c r="E150" s="52"/>
      <c r="F150" s="52"/>
      <c r="G150" s="52"/>
      <c r="H150" s="52"/>
      <c r="I150" s="52"/>
      <c r="J150" s="52"/>
      <c r="K150" s="52"/>
      <c r="L150" s="52"/>
      <c r="M150" s="52"/>
      <c r="N150" s="52"/>
      <c r="O150" s="83">
        <f t="shared" si="5"/>
        <v>0</v>
      </c>
    </row>
    <row r="151" spans="1:15" x14ac:dyDescent="0.7">
      <c r="A151" s="49"/>
      <c r="B151" s="51"/>
      <c r="C151" s="51"/>
      <c r="D151" s="51"/>
      <c r="E151" s="52"/>
      <c r="F151" s="52"/>
      <c r="G151" s="52"/>
      <c r="H151" s="52"/>
      <c r="I151" s="52"/>
      <c r="J151" s="52"/>
      <c r="K151" s="52"/>
      <c r="L151" s="52"/>
      <c r="M151" s="52"/>
      <c r="N151" s="52"/>
      <c r="O151" s="83">
        <f t="shared" si="5"/>
        <v>0</v>
      </c>
    </row>
    <row r="152" spans="1:15" x14ac:dyDescent="0.7">
      <c r="A152" s="49"/>
      <c r="B152" s="51"/>
      <c r="C152" s="51"/>
      <c r="D152" s="51"/>
      <c r="E152" s="52"/>
      <c r="F152" s="52"/>
      <c r="G152" s="52"/>
      <c r="H152" s="52"/>
      <c r="I152" s="52"/>
      <c r="J152" s="52"/>
      <c r="K152" s="52"/>
      <c r="L152" s="52"/>
      <c r="M152" s="52"/>
      <c r="N152" s="52"/>
      <c r="O152" s="83">
        <f t="shared" si="5"/>
        <v>0</v>
      </c>
    </row>
    <row r="153" spans="1:15" x14ac:dyDescent="0.7">
      <c r="A153" s="49"/>
      <c r="B153" s="51"/>
      <c r="C153" s="51"/>
      <c r="D153" s="51"/>
      <c r="E153" s="52"/>
      <c r="F153" s="52"/>
      <c r="G153" s="52"/>
      <c r="H153" s="52"/>
      <c r="I153" s="52"/>
      <c r="J153" s="52"/>
      <c r="K153" s="52"/>
      <c r="L153" s="52"/>
      <c r="M153" s="52"/>
      <c r="N153" s="52"/>
      <c r="O153" s="83">
        <f t="shared" si="5"/>
        <v>0</v>
      </c>
    </row>
  </sheetData>
  <dataValidations count="1">
    <dataValidation type="list" allowBlank="1" showInputMessage="1" showErrorMessage="1" sqref="C7:C153" xr:uid="{56EE24C1-F3DA-4F17-95C7-FC50A8417FAE}">
      <formula1>"Bank transfer, Cheque, Cash"</formula1>
    </dataValidation>
  </dataValidation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33307-6A41-4793-AC26-AA7B5A9CD87B}">
  <dimension ref="A1:P69"/>
  <sheetViews>
    <sheetView workbookViewId="0">
      <pane xSplit="1" ySplit="7" topLeftCell="B18" activePane="bottomRight" state="frozen"/>
      <selection activeCell="B5" sqref="B5"/>
      <selection pane="topRight" activeCell="B5" sqref="B5"/>
      <selection pane="bottomLeft" activeCell="B5" sqref="B5"/>
      <selection pane="bottomRight" activeCell="H4" sqref="H4"/>
    </sheetView>
  </sheetViews>
  <sheetFormatPr defaultColWidth="9" defaultRowHeight="20.399999999999999" x14ac:dyDescent="0.7"/>
  <cols>
    <col min="1" max="1" width="16.5" style="1" bestFit="1" customWidth="1"/>
    <col min="2" max="2" width="14.59765625" style="1" customWidth="1"/>
    <col min="3" max="3" width="13.69921875" style="1" bestFit="1" customWidth="1"/>
    <col min="4" max="4" width="10.59765625" style="1" bestFit="1" customWidth="1"/>
    <col min="5" max="5" width="10" style="1" customWidth="1"/>
    <col min="6" max="7" width="14.5" style="1" customWidth="1"/>
    <col min="8" max="8" width="13" style="1" customWidth="1"/>
    <col min="9" max="9" width="12.8984375" style="1" customWidth="1"/>
    <col min="10" max="10" width="7.59765625" style="1" bestFit="1" customWidth="1"/>
    <col min="11" max="11" width="12.3984375" style="1" customWidth="1"/>
    <col min="12" max="12" width="20.69921875" style="1" customWidth="1"/>
    <col min="13" max="13" width="13.09765625" style="1" customWidth="1"/>
    <col min="14" max="14" width="12.69921875" style="1" customWidth="1"/>
    <col min="15" max="15" width="15" style="1" customWidth="1"/>
    <col min="16" max="16" width="10" style="1" customWidth="1"/>
    <col min="17" max="16384" width="9" style="1"/>
  </cols>
  <sheetData>
    <row r="1" spans="1:16" x14ac:dyDescent="0.7">
      <c r="A1" s="44" t="s">
        <v>118</v>
      </c>
    </row>
    <row r="3" spans="1:16" x14ac:dyDescent="0.7">
      <c r="A3" s="44" t="s">
        <v>77</v>
      </c>
      <c r="B3" s="44" t="str">
        <f>'Income '!B3</f>
        <v>25th Inverness (Drakies) Guides</v>
      </c>
      <c r="G3" s="44"/>
    </row>
    <row r="4" spans="1:16" x14ac:dyDescent="0.7">
      <c r="A4" s="44" t="s">
        <v>78</v>
      </c>
      <c r="B4" s="44" t="str">
        <f>'Income '!B4</f>
        <v>SC053109</v>
      </c>
      <c r="G4" s="44"/>
    </row>
    <row r="5" spans="1:16" x14ac:dyDescent="0.7">
      <c r="A5" s="44" t="s">
        <v>79</v>
      </c>
      <c r="B5" s="62">
        <f>'Income '!B5</f>
        <v>46022</v>
      </c>
      <c r="G5" s="62"/>
    </row>
    <row r="6" spans="1:16" ht="61.2" x14ac:dyDescent="0.7">
      <c r="A6" s="48" t="s">
        <v>55</v>
      </c>
      <c r="B6" s="75" t="s">
        <v>91</v>
      </c>
      <c r="C6" s="75" t="s">
        <v>72</v>
      </c>
      <c r="D6" s="75" t="s">
        <v>80</v>
      </c>
      <c r="E6" s="74" t="s">
        <v>84</v>
      </c>
      <c r="F6" s="74" t="s">
        <v>76</v>
      </c>
      <c r="G6" s="74" t="s">
        <v>85</v>
      </c>
      <c r="H6" s="74" t="s">
        <v>5</v>
      </c>
      <c r="I6" s="74" t="s">
        <v>6</v>
      </c>
      <c r="J6" s="74" t="s">
        <v>9</v>
      </c>
      <c r="K6" s="74" t="s">
        <v>10</v>
      </c>
      <c r="L6" s="74" t="s">
        <v>86</v>
      </c>
      <c r="M6" s="74" t="s">
        <v>87</v>
      </c>
      <c r="N6" s="74" t="s">
        <v>88</v>
      </c>
      <c r="O6" s="74" t="s">
        <v>93</v>
      </c>
      <c r="P6" s="48" t="s">
        <v>75</v>
      </c>
    </row>
    <row r="7" spans="1:16" x14ac:dyDescent="0.7">
      <c r="A7" s="48" t="s">
        <v>75</v>
      </c>
      <c r="B7" s="56"/>
      <c r="C7" s="56"/>
      <c r="D7" s="56"/>
      <c r="E7" s="50">
        <f>SUM(E8:E308)</f>
        <v>19.8</v>
      </c>
      <c r="F7" s="53">
        <f>SUM(F8:F229)</f>
        <v>1080</v>
      </c>
      <c r="G7" s="53">
        <f t="shared" ref="G7:O7" si="0">SUM(G8:G229)</f>
        <v>1104.3200000000002</v>
      </c>
      <c r="H7" s="53">
        <f t="shared" si="0"/>
        <v>652</v>
      </c>
      <c r="I7" s="53">
        <f t="shared" si="0"/>
        <v>0</v>
      </c>
      <c r="J7" s="53">
        <f t="shared" si="0"/>
        <v>77.5</v>
      </c>
      <c r="K7" s="53">
        <f t="shared" si="0"/>
        <v>960</v>
      </c>
      <c r="L7" s="53">
        <f t="shared" si="0"/>
        <v>0</v>
      </c>
      <c r="M7" s="53">
        <f t="shared" si="0"/>
        <v>0</v>
      </c>
      <c r="N7" s="53">
        <f t="shared" si="0"/>
        <v>213.60999999999999</v>
      </c>
      <c r="O7" s="53">
        <f t="shared" si="0"/>
        <v>0</v>
      </c>
      <c r="P7" s="53">
        <f>SUM(E7:O7)</f>
        <v>4107.2299999999996</v>
      </c>
    </row>
    <row r="8" spans="1:16" x14ac:dyDescent="0.7">
      <c r="A8" s="61">
        <v>45666</v>
      </c>
      <c r="B8" s="51" t="s">
        <v>131</v>
      </c>
      <c r="C8" s="51" t="s">
        <v>126</v>
      </c>
      <c r="D8" s="51"/>
      <c r="E8" s="52"/>
      <c r="F8" s="52"/>
      <c r="G8" s="52">
        <v>259.83999999999997</v>
      </c>
      <c r="H8" s="52"/>
      <c r="I8" s="52"/>
      <c r="J8" s="52"/>
      <c r="K8" s="52"/>
      <c r="L8" s="52"/>
      <c r="M8" s="52"/>
      <c r="N8" s="52"/>
      <c r="O8" s="52"/>
      <c r="P8" s="53">
        <f t="shared" ref="P8:P69" si="1">SUM(E8:O8)</f>
        <v>259.83999999999997</v>
      </c>
    </row>
    <row r="9" spans="1:16" x14ac:dyDescent="0.7">
      <c r="A9" s="61">
        <v>45714</v>
      </c>
      <c r="B9" s="51" t="s">
        <v>162</v>
      </c>
      <c r="C9" s="51" t="s">
        <v>160</v>
      </c>
      <c r="D9" s="84" t="s">
        <v>161</v>
      </c>
      <c r="E9" s="52"/>
      <c r="F9" s="52"/>
      <c r="G9" s="52"/>
      <c r="H9" s="52"/>
      <c r="I9" s="52"/>
      <c r="J9" s="52">
        <v>77.5</v>
      </c>
      <c r="K9" s="52"/>
      <c r="L9" s="52"/>
      <c r="M9" s="52"/>
      <c r="N9" s="52"/>
      <c r="O9" s="52"/>
      <c r="P9" s="53">
        <f t="shared" si="1"/>
        <v>77.5</v>
      </c>
    </row>
    <row r="10" spans="1:16" x14ac:dyDescent="0.7">
      <c r="A10" s="61">
        <v>45720</v>
      </c>
      <c r="B10" s="51" t="s">
        <v>163</v>
      </c>
      <c r="C10" s="51" t="s">
        <v>160</v>
      </c>
      <c r="D10" s="84" t="s">
        <v>164</v>
      </c>
      <c r="E10" s="52"/>
      <c r="F10" s="52">
        <v>1080</v>
      </c>
      <c r="G10" s="52"/>
      <c r="H10" s="52"/>
      <c r="I10" s="52"/>
      <c r="J10" s="52"/>
      <c r="K10" s="52"/>
      <c r="L10" s="52"/>
      <c r="M10" s="52"/>
      <c r="N10" s="52"/>
      <c r="O10" s="52"/>
      <c r="P10" s="53">
        <f t="shared" si="1"/>
        <v>1080</v>
      </c>
    </row>
    <row r="11" spans="1:16" x14ac:dyDescent="0.7">
      <c r="A11" s="61">
        <v>45776</v>
      </c>
      <c r="B11" s="51" t="s">
        <v>131</v>
      </c>
      <c r="C11" s="51" t="s">
        <v>126</v>
      </c>
      <c r="D11" s="51"/>
      <c r="E11" s="52"/>
      <c r="F11" s="52"/>
      <c r="G11" s="52">
        <v>324.8</v>
      </c>
      <c r="H11" s="52"/>
      <c r="I11" s="52"/>
      <c r="J11" s="52"/>
      <c r="K11" s="52"/>
      <c r="L11" s="52"/>
      <c r="M11" s="52"/>
      <c r="N11" s="52"/>
      <c r="O11" s="52"/>
      <c r="P11" s="53">
        <f t="shared" si="1"/>
        <v>324.8</v>
      </c>
    </row>
    <row r="12" spans="1:16" x14ac:dyDescent="0.7">
      <c r="A12" s="61">
        <v>45821</v>
      </c>
      <c r="B12" s="51" t="s">
        <v>175</v>
      </c>
      <c r="C12" s="51" t="s">
        <v>126</v>
      </c>
      <c r="D12" s="51"/>
      <c r="E12" s="52"/>
      <c r="F12" s="52"/>
      <c r="G12" s="52"/>
      <c r="H12" s="52"/>
      <c r="I12" s="52"/>
      <c r="J12" s="52"/>
      <c r="K12" s="52"/>
      <c r="L12" s="52"/>
      <c r="M12" s="52"/>
      <c r="N12" s="52">
        <v>64.739999999999995</v>
      </c>
      <c r="O12" s="52"/>
      <c r="P12" s="53">
        <f t="shared" si="1"/>
        <v>64.739999999999995</v>
      </c>
    </row>
    <row r="13" spans="1:16" x14ac:dyDescent="0.7">
      <c r="A13" s="61">
        <v>45862</v>
      </c>
      <c r="B13" s="51" t="s">
        <v>131</v>
      </c>
      <c r="C13" s="51" t="s">
        <v>126</v>
      </c>
      <c r="D13" s="51"/>
      <c r="E13" s="52"/>
      <c r="F13" s="52"/>
      <c r="G13" s="52">
        <v>324.8</v>
      </c>
      <c r="H13" s="52"/>
      <c r="I13" s="52"/>
      <c r="J13" s="52"/>
      <c r="K13" s="52"/>
      <c r="L13" s="52"/>
      <c r="M13" s="52"/>
      <c r="N13" s="52"/>
      <c r="O13" s="52"/>
      <c r="P13" s="53">
        <f t="shared" si="1"/>
        <v>324.8</v>
      </c>
    </row>
    <row r="14" spans="1:16" x14ac:dyDescent="0.7">
      <c r="A14" s="61">
        <v>45915</v>
      </c>
      <c r="B14" s="51" t="s">
        <v>192</v>
      </c>
      <c r="C14" s="51" t="s">
        <v>126</v>
      </c>
      <c r="D14" s="49" t="s">
        <v>193</v>
      </c>
      <c r="E14" s="52">
        <v>19.8</v>
      </c>
      <c r="F14" s="52"/>
      <c r="G14" s="52"/>
      <c r="H14" s="52"/>
      <c r="I14" s="52"/>
      <c r="J14" s="52"/>
      <c r="K14" s="52"/>
      <c r="L14" s="52"/>
      <c r="M14" s="52"/>
      <c r="N14" s="52"/>
      <c r="O14" s="52"/>
      <c r="P14" s="53">
        <f t="shared" si="1"/>
        <v>19.8</v>
      </c>
    </row>
    <row r="15" spans="1:16" x14ac:dyDescent="0.7">
      <c r="A15" s="61">
        <v>45930</v>
      </c>
      <c r="B15" s="51" t="s">
        <v>175</v>
      </c>
      <c r="C15" s="51" t="s">
        <v>126</v>
      </c>
      <c r="D15" s="51" t="s">
        <v>195</v>
      </c>
      <c r="E15" s="52"/>
      <c r="F15" s="52"/>
      <c r="G15" s="52"/>
      <c r="H15" s="52"/>
      <c r="I15" s="52"/>
      <c r="J15" s="52"/>
      <c r="K15" s="52"/>
      <c r="L15" s="52"/>
      <c r="M15" s="52"/>
      <c r="N15" s="52">
        <v>24.15</v>
      </c>
      <c r="O15" s="52"/>
      <c r="P15" s="53">
        <f t="shared" si="1"/>
        <v>24.15</v>
      </c>
    </row>
    <row r="16" spans="1:16" x14ac:dyDescent="0.7">
      <c r="A16" s="61">
        <v>45940</v>
      </c>
      <c r="B16" s="51" t="s">
        <v>175</v>
      </c>
      <c r="C16" s="51" t="s">
        <v>126</v>
      </c>
      <c r="D16" s="51" t="s">
        <v>209</v>
      </c>
      <c r="E16" s="52"/>
      <c r="F16" s="52"/>
      <c r="G16" s="52"/>
      <c r="H16" s="52"/>
      <c r="I16" s="52"/>
      <c r="J16" s="52"/>
      <c r="K16" s="52"/>
      <c r="L16" s="52"/>
      <c r="M16" s="52"/>
      <c r="N16" s="52">
        <v>113.72</v>
      </c>
      <c r="O16" s="52"/>
      <c r="P16" s="53">
        <f t="shared" si="1"/>
        <v>113.72</v>
      </c>
    </row>
    <row r="17" spans="1:16" x14ac:dyDescent="0.7">
      <c r="A17" s="61">
        <v>45949</v>
      </c>
      <c r="B17" s="51" t="s">
        <v>219</v>
      </c>
      <c r="C17" s="51" t="s">
        <v>126</v>
      </c>
      <c r="D17" s="51" t="s">
        <v>220</v>
      </c>
      <c r="E17" s="52">
        <v>0</v>
      </c>
      <c r="F17" s="52"/>
      <c r="G17" s="52"/>
      <c r="H17" s="52"/>
      <c r="I17" s="52"/>
      <c r="J17" s="52"/>
      <c r="K17" s="52">
        <v>920</v>
      </c>
      <c r="L17" s="52"/>
      <c r="M17" s="52"/>
      <c r="N17" s="52"/>
      <c r="O17" s="52"/>
      <c r="P17" s="53">
        <f t="shared" si="1"/>
        <v>920</v>
      </c>
    </row>
    <row r="18" spans="1:16" x14ac:dyDescent="0.7">
      <c r="A18" s="61">
        <v>45952</v>
      </c>
      <c r="B18" s="51" t="s">
        <v>131</v>
      </c>
      <c r="C18" s="51" t="s">
        <v>126</v>
      </c>
      <c r="D18" s="51"/>
      <c r="E18" s="52"/>
      <c r="F18" s="52"/>
      <c r="G18" s="52">
        <v>194.88</v>
      </c>
      <c r="H18" s="52"/>
      <c r="I18" s="52"/>
      <c r="J18" s="52"/>
      <c r="K18" s="52"/>
      <c r="L18" s="52"/>
      <c r="M18" s="52"/>
      <c r="N18" s="52"/>
      <c r="O18" s="52"/>
      <c r="P18" s="53">
        <f t="shared" si="1"/>
        <v>194.88</v>
      </c>
    </row>
    <row r="19" spans="1:16" x14ac:dyDescent="0.7">
      <c r="A19" s="61">
        <v>45995</v>
      </c>
      <c r="B19" s="51" t="s">
        <v>175</v>
      </c>
      <c r="C19" s="51" t="s">
        <v>126</v>
      </c>
      <c r="D19" s="51" t="s">
        <v>245</v>
      </c>
      <c r="E19" s="52"/>
      <c r="F19" s="52"/>
      <c r="G19" s="52"/>
      <c r="H19" s="52"/>
      <c r="I19" s="52"/>
      <c r="J19" s="52"/>
      <c r="K19" s="52"/>
      <c r="L19" s="52"/>
      <c r="M19" s="52"/>
      <c r="N19" s="52">
        <v>11</v>
      </c>
      <c r="O19" s="52"/>
      <c r="P19" s="53">
        <f t="shared" si="1"/>
        <v>11</v>
      </c>
    </row>
    <row r="20" spans="1:16" x14ac:dyDescent="0.7">
      <c r="A20" s="61">
        <v>46000</v>
      </c>
      <c r="B20" s="51" t="s">
        <v>168</v>
      </c>
      <c r="C20" s="51" t="s">
        <v>126</v>
      </c>
      <c r="D20" s="51" t="s">
        <v>257</v>
      </c>
      <c r="E20" s="52"/>
      <c r="F20" s="52"/>
      <c r="G20" s="52"/>
      <c r="H20" s="52"/>
      <c r="I20" s="52"/>
      <c r="J20" s="52"/>
      <c r="K20" s="52">
        <v>40</v>
      </c>
      <c r="L20" s="52"/>
      <c r="M20" s="52"/>
      <c r="N20" s="52"/>
      <c r="O20" s="52"/>
      <c r="P20" s="53">
        <f t="shared" si="1"/>
        <v>40</v>
      </c>
    </row>
    <row r="21" spans="1:16" x14ac:dyDescent="0.7">
      <c r="A21" s="61">
        <v>46013</v>
      </c>
      <c r="B21" s="51" t="s">
        <v>250</v>
      </c>
      <c r="C21" s="51" t="s">
        <v>26</v>
      </c>
      <c r="D21" s="84" t="s">
        <v>251</v>
      </c>
      <c r="E21" s="52"/>
      <c r="F21" s="52"/>
      <c r="G21" s="52"/>
      <c r="H21" s="52">
        <v>342</v>
      </c>
      <c r="I21" s="52"/>
      <c r="J21" s="52"/>
      <c r="K21" s="52"/>
      <c r="L21" s="52"/>
      <c r="M21" s="52"/>
      <c r="N21" s="52"/>
      <c r="O21" s="52"/>
      <c r="P21" s="53">
        <f t="shared" si="1"/>
        <v>342</v>
      </c>
    </row>
    <row r="22" spans="1:16" x14ac:dyDescent="0.7">
      <c r="A22" s="61">
        <v>46013</v>
      </c>
      <c r="B22" s="51" t="s">
        <v>250</v>
      </c>
      <c r="C22" s="51" t="s">
        <v>26</v>
      </c>
      <c r="D22" s="84" t="s">
        <v>252</v>
      </c>
      <c r="E22" s="52"/>
      <c r="F22" s="52"/>
      <c r="G22" s="52"/>
      <c r="H22" s="52">
        <v>250</v>
      </c>
      <c r="I22" s="52"/>
      <c r="J22" s="52"/>
      <c r="K22" s="52"/>
      <c r="L22" s="52"/>
      <c r="M22" s="52"/>
      <c r="N22" s="52"/>
      <c r="O22" s="52"/>
      <c r="P22" s="53">
        <f t="shared" si="1"/>
        <v>250</v>
      </c>
    </row>
    <row r="23" spans="1:16" x14ac:dyDescent="0.7">
      <c r="A23" s="61">
        <v>46013</v>
      </c>
      <c r="B23" s="51" t="s">
        <v>250</v>
      </c>
      <c r="C23" s="51" t="s">
        <v>26</v>
      </c>
      <c r="D23" s="85">
        <v>832310</v>
      </c>
      <c r="E23" s="52"/>
      <c r="F23" s="52"/>
      <c r="G23" s="52"/>
      <c r="H23" s="52">
        <v>60</v>
      </c>
      <c r="I23" s="52"/>
      <c r="J23" s="52"/>
      <c r="K23" s="52"/>
      <c r="L23" s="52"/>
      <c r="M23" s="52"/>
      <c r="N23" s="52"/>
      <c r="O23" s="52"/>
      <c r="P23" s="53">
        <f t="shared" si="1"/>
        <v>60</v>
      </c>
    </row>
    <row r="24" spans="1:16" x14ac:dyDescent="0.7">
      <c r="A24" s="61"/>
      <c r="B24" s="51"/>
      <c r="C24" s="51"/>
      <c r="D24" s="51"/>
      <c r="E24" s="52"/>
      <c r="F24" s="52"/>
      <c r="G24" s="52"/>
      <c r="H24" s="52"/>
      <c r="I24" s="52"/>
      <c r="J24" s="52"/>
      <c r="K24" s="52"/>
      <c r="L24" s="52"/>
      <c r="M24" s="52"/>
      <c r="N24" s="52"/>
      <c r="O24" s="52"/>
      <c r="P24" s="53">
        <f t="shared" si="1"/>
        <v>0</v>
      </c>
    </row>
    <row r="25" spans="1:16" x14ac:dyDescent="0.7">
      <c r="A25" s="61"/>
      <c r="B25" s="51"/>
      <c r="C25" s="51"/>
      <c r="D25" s="51"/>
      <c r="E25" s="52"/>
      <c r="F25" s="52"/>
      <c r="G25" s="52"/>
      <c r="H25" s="52"/>
      <c r="I25" s="52"/>
      <c r="J25" s="52"/>
      <c r="K25" s="52"/>
      <c r="L25" s="52"/>
      <c r="M25" s="52"/>
      <c r="N25" s="52"/>
      <c r="O25" s="52"/>
      <c r="P25" s="53">
        <f t="shared" si="1"/>
        <v>0</v>
      </c>
    </row>
    <row r="26" spans="1:16" x14ac:dyDescent="0.7">
      <c r="A26" s="61"/>
      <c r="B26" s="51"/>
      <c r="C26" s="51"/>
      <c r="D26" s="51"/>
      <c r="E26" s="52"/>
      <c r="F26" s="52"/>
      <c r="G26" s="52"/>
      <c r="H26" s="52"/>
      <c r="I26" s="52"/>
      <c r="J26" s="52"/>
      <c r="K26" s="52"/>
      <c r="L26" s="52"/>
      <c r="M26" s="52"/>
      <c r="N26" s="52"/>
      <c r="O26" s="52"/>
      <c r="P26" s="53">
        <f t="shared" si="1"/>
        <v>0</v>
      </c>
    </row>
    <row r="27" spans="1:16" x14ac:dyDescent="0.7">
      <c r="A27" s="61"/>
      <c r="B27" s="51"/>
      <c r="C27" s="51"/>
      <c r="D27" s="51"/>
      <c r="E27" s="52"/>
      <c r="F27" s="52"/>
      <c r="G27" s="52"/>
      <c r="H27" s="52"/>
      <c r="I27" s="52"/>
      <c r="J27" s="52"/>
      <c r="K27" s="52"/>
      <c r="L27" s="52"/>
      <c r="M27" s="52"/>
      <c r="N27" s="52"/>
      <c r="O27" s="52"/>
      <c r="P27" s="53">
        <f t="shared" si="1"/>
        <v>0</v>
      </c>
    </row>
    <row r="28" spans="1:16" x14ac:dyDescent="0.7">
      <c r="A28" s="61"/>
      <c r="B28" s="51"/>
      <c r="C28" s="51"/>
      <c r="D28" s="51"/>
      <c r="E28" s="52"/>
      <c r="F28" s="52"/>
      <c r="G28" s="52"/>
      <c r="H28" s="52"/>
      <c r="I28" s="52"/>
      <c r="J28" s="52"/>
      <c r="K28" s="52"/>
      <c r="L28" s="52"/>
      <c r="M28" s="52"/>
      <c r="N28" s="52"/>
      <c r="O28" s="52"/>
      <c r="P28" s="53">
        <f t="shared" si="1"/>
        <v>0</v>
      </c>
    </row>
    <row r="29" spans="1:16" x14ac:dyDescent="0.7">
      <c r="A29" s="51"/>
      <c r="B29" s="51"/>
      <c r="C29" s="51"/>
      <c r="D29" s="51"/>
      <c r="E29" s="52"/>
      <c r="F29" s="52"/>
      <c r="G29" s="52"/>
      <c r="H29" s="52"/>
      <c r="I29" s="52"/>
      <c r="J29" s="52"/>
      <c r="K29" s="52"/>
      <c r="L29" s="52"/>
      <c r="M29" s="52"/>
      <c r="N29" s="52"/>
      <c r="O29" s="52"/>
      <c r="P29" s="53">
        <f t="shared" si="1"/>
        <v>0</v>
      </c>
    </row>
    <row r="30" spans="1:16" x14ac:dyDescent="0.7">
      <c r="A30" s="51"/>
      <c r="B30" s="51"/>
      <c r="C30" s="51"/>
      <c r="D30" s="51"/>
      <c r="E30" s="52"/>
      <c r="F30" s="52"/>
      <c r="G30" s="52"/>
      <c r="H30" s="52"/>
      <c r="I30" s="52"/>
      <c r="J30" s="52"/>
      <c r="K30" s="52"/>
      <c r="L30" s="52"/>
      <c r="M30" s="52"/>
      <c r="N30" s="52"/>
      <c r="O30" s="52"/>
      <c r="P30" s="53">
        <f t="shared" si="1"/>
        <v>0</v>
      </c>
    </row>
    <row r="31" spans="1:16" x14ac:dyDescent="0.7">
      <c r="A31" s="51"/>
      <c r="B31" s="51"/>
      <c r="C31" s="51"/>
      <c r="D31" s="51"/>
      <c r="E31" s="52"/>
      <c r="F31" s="52"/>
      <c r="G31" s="52"/>
      <c r="H31" s="52"/>
      <c r="I31" s="52"/>
      <c r="J31" s="52"/>
      <c r="K31" s="52"/>
      <c r="L31" s="52"/>
      <c r="M31" s="52"/>
      <c r="N31" s="52"/>
      <c r="O31" s="52"/>
      <c r="P31" s="53">
        <f t="shared" si="1"/>
        <v>0</v>
      </c>
    </row>
    <row r="32" spans="1:16" x14ac:dyDescent="0.7">
      <c r="A32" s="51"/>
      <c r="B32" s="51"/>
      <c r="C32" s="51"/>
      <c r="D32" s="51"/>
      <c r="E32" s="52"/>
      <c r="F32" s="52"/>
      <c r="G32" s="52"/>
      <c r="H32" s="52"/>
      <c r="I32" s="52"/>
      <c r="J32" s="52"/>
      <c r="K32" s="52"/>
      <c r="L32" s="52"/>
      <c r="M32" s="52"/>
      <c r="N32" s="52"/>
      <c r="O32" s="52"/>
      <c r="P32" s="53">
        <f t="shared" si="1"/>
        <v>0</v>
      </c>
    </row>
    <row r="33" spans="1:16" x14ac:dyDescent="0.7">
      <c r="A33" s="51"/>
      <c r="B33" s="51"/>
      <c r="C33" s="51"/>
      <c r="D33" s="51"/>
      <c r="E33" s="52"/>
      <c r="F33" s="52"/>
      <c r="G33" s="52"/>
      <c r="H33" s="52"/>
      <c r="I33" s="52"/>
      <c r="J33" s="52"/>
      <c r="K33" s="52"/>
      <c r="L33" s="52"/>
      <c r="M33" s="52"/>
      <c r="N33" s="52"/>
      <c r="O33" s="52"/>
      <c r="P33" s="53">
        <f t="shared" si="1"/>
        <v>0</v>
      </c>
    </row>
    <row r="34" spans="1:16" x14ac:dyDescent="0.7">
      <c r="A34" s="51"/>
      <c r="B34" s="51"/>
      <c r="C34" s="51"/>
      <c r="D34" s="51"/>
      <c r="E34" s="52"/>
      <c r="F34" s="52"/>
      <c r="G34" s="52"/>
      <c r="H34" s="52"/>
      <c r="I34" s="52"/>
      <c r="J34" s="52"/>
      <c r="K34" s="52"/>
      <c r="L34" s="52"/>
      <c r="M34" s="52"/>
      <c r="N34" s="52"/>
      <c r="O34" s="52"/>
      <c r="P34" s="53">
        <f t="shared" si="1"/>
        <v>0</v>
      </c>
    </row>
    <row r="35" spans="1:16" x14ac:dyDescent="0.7">
      <c r="A35" s="51"/>
      <c r="B35" s="51"/>
      <c r="C35" s="51"/>
      <c r="D35" s="51"/>
      <c r="E35" s="52"/>
      <c r="F35" s="52"/>
      <c r="G35" s="52"/>
      <c r="H35" s="52"/>
      <c r="I35" s="52"/>
      <c r="J35" s="52"/>
      <c r="K35" s="52"/>
      <c r="L35" s="52"/>
      <c r="M35" s="52"/>
      <c r="N35" s="52"/>
      <c r="O35" s="52"/>
      <c r="P35" s="53">
        <f t="shared" si="1"/>
        <v>0</v>
      </c>
    </row>
    <row r="36" spans="1:16" x14ac:dyDescent="0.7">
      <c r="A36" s="51"/>
      <c r="B36" s="51"/>
      <c r="C36" s="51"/>
      <c r="D36" s="51"/>
      <c r="E36" s="52"/>
      <c r="F36" s="52"/>
      <c r="G36" s="52"/>
      <c r="H36" s="52"/>
      <c r="I36" s="52"/>
      <c r="J36" s="52"/>
      <c r="K36" s="52"/>
      <c r="L36" s="52"/>
      <c r="M36" s="52"/>
      <c r="N36" s="52"/>
      <c r="O36" s="52"/>
      <c r="P36" s="53">
        <f t="shared" si="1"/>
        <v>0</v>
      </c>
    </row>
    <row r="37" spans="1:16" x14ac:dyDescent="0.7">
      <c r="A37" s="51"/>
      <c r="B37" s="51"/>
      <c r="C37" s="51"/>
      <c r="D37" s="51"/>
      <c r="E37" s="52"/>
      <c r="F37" s="52"/>
      <c r="G37" s="52"/>
      <c r="H37" s="52"/>
      <c r="I37" s="52"/>
      <c r="J37" s="52"/>
      <c r="K37" s="52"/>
      <c r="L37" s="52"/>
      <c r="M37" s="52"/>
      <c r="N37" s="52"/>
      <c r="O37" s="52"/>
      <c r="P37" s="53">
        <f t="shared" si="1"/>
        <v>0</v>
      </c>
    </row>
    <row r="38" spans="1:16" x14ac:dyDescent="0.7">
      <c r="A38" s="51"/>
      <c r="B38" s="51"/>
      <c r="C38" s="51"/>
      <c r="D38" s="51"/>
      <c r="E38" s="52"/>
      <c r="F38" s="52"/>
      <c r="G38" s="52"/>
      <c r="H38" s="52"/>
      <c r="I38" s="52"/>
      <c r="J38" s="52"/>
      <c r="K38" s="52"/>
      <c r="L38" s="52"/>
      <c r="M38" s="52"/>
      <c r="N38" s="52"/>
      <c r="O38" s="52"/>
      <c r="P38" s="53">
        <f t="shared" si="1"/>
        <v>0</v>
      </c>
    </row>
    <row r="39" spans="1:16" x14ac:dyDescent="0.7">
      <c r="A39" s="51"/>
      <c r="B39" s="51"/>
      <c r="C39" s="51"/>
      <c r="D39" s="51"/>
      <c r="E39" s="52"/>
      <c r="F39" s="52"/>
      <c r="G39" s="52"/>
      <c r="H39" s="52"/>
      <c r="I39" s="52"/>
      <c r="J39" s="52"/>
      <c r="K39" s="52"/>
      <c r="L39" s="52"/>
      <c r="M39" s="52"/>
      <c r="N39" s="52"/>
      <c r="O39" s="52"/>
      <c r="P39" s="53">
        <f t="shared" si="1"/>
        <v>0</v>
      </c>
    </row>
    <row r="40" spans="1:16" x14ac:dyDescent="0.7">
      <c r="A40" s="51"/>
      <c r="B40" s="51"/>
      <c r="C40" s="51"/>
      <c r="D40" s="51"/>
      <c r="E40" s="52"/>
      <c r="F40" s="52"/>
      <c r="G40" s="52"/>
      <c r="H40" s="52"/>
      <c r="I40" s="52"/>
      <c r="J40" s="52"/>
      <c r="K40" s="52"/>
      <c r="L40" s="52"/>
      <c r="M40" s="52"/>
      <c r="N40" s="52"/>
      <c r="O40" s="52"/>
      <c r="P40" s="53">
        <f t="shared" si="1"/>
        <v>0</v>
      </c>
    </row>
    <row r="41" spans="1:16" x14ac:dyDescent="0.7">
      <c r="A41" s="51"/>
      <c r="B41" s="51"/>
      <c r="C41" s="51"/>
      <c r="D41" s="51"/>
      <c r="E41" s="52"/>
      <c r="F41" s="52"/>
      <c r="G41" s="52"/>
      <c r="H41" s="52"/>
      <c r="I41" s="52"/>
      <c r="J41" s="52"/>
      <c r="K41" s="52"/>
      <c r="L41" s="52"/>
      <c r="M41" s="52"/>
      <c r="N41" s="52"/>
      <c r="O41" s="52"/>
      <c r="P41" s="53">
        <f t="shared" si="1"/>
        <v>0</v>
      </c>
    </row>
    <row r="42" spans="1:16" x14ac:dyDescent="0.7">
      <c r="A42" s="51"/>
      <c r="B42" s="51"/>
      <c r="C42" s="51"/>
      <c r="D42" s="51"/>
      <c r="E42" s="52"/>
      <c r="F42" s="52"/>
      <c r="G42" s="52"/>
      <c r="H42" s="52"/>
      <c r="I42" s="52"/>
      <c r="J42" s="52"/>
      <c r="K42" s="52"/>
      <c r="L42" s="52"/>
      <c r="M42" s="52"/>
      <c r="N42" s="52"/>
      <c r="O42" s="52"/>
      <c r="P42" s="53">
        <f t="shared" si="1"/>
        <v>0</v>
      </c>
    </row>
    <row r="43" spans="1:16" x14ac:dyDescent="0.7">
      <c r="A43" s="51"/>
      <c r="B43" s="51"/>
      <c r="C43" s="51"/>
      <c r="D43" s="51"/>
      <c r="E43" s="52"/>
      <c r="F43" s="52"/>
      <c r="G43" s="52"/>
      <c r="H43" s="52"/>
      <c r="I43" s="52"/>
      <c r="J43" s="52"/>
      <c r="K43" s="52"/>
      <c r="L43" s="52"/>
      <c r="M43" s="52"/>
      <c r="N43" s="52"/>
      <c r="O43" s="52"/>
      <c r="P43" s="53">
        <f t="shared" si="1"/>
        <v>0</v>
      </c>
    </row>
    <row r="44" spans="1:16" x14ac:dyDescent="0.7">
      <c r="A44" s="51"/>
      <c r="B44" s="51"/>
      <c r="C44" s="51"/>
      <c r="D44" s="51"/>
      <c r="E44" s="52"/>
      <c r="F44" s="52"/>
      <c r="G44" s="52"/>
      <c r="H44" s="52"/>
      <c r="I44" s="52"/>
      <c r="J44" s="52"/>
      <c r="K44" s="52"/>
      <c r="L44" s="52"/>
      <c r="M44" s="52"/>
      <c r="N44" s="52"/>
      <c r="O44" s="52"/>
      <c r="P44" s="53">
        <f t="shared" si="1"/>
        <v>0</v>
      </c>
    </row>
    <row r="45" spans="1:16" x14ac:dyDescent="0.7">
      <c r="A45" s="51"/>
      <c r="B45" s="51"/>
      <c r="C45" s="51"/>
      <c r="D45" s="51"/>
      <c r="E45" s="52"/>
      <c r="F45" s="52"/>
      <c r="G45" s="52"/>
      <c r="H45" s="52"/>
      <c r="I45" s="52"/>
      <c r="J45" s="52"/>
      <c r="K45" s="52"/>
      <c r="L45" s="52"/>
      <c r="M45" s="52"/>
      <c r="N45" s="52"/>
      <c r="O45" s="52"/>
      <c r="P45" s="53">
        <f t="shared" si="1"/>
        <v>0</v>
      </c>
    </row>
    <row r="46" spans="1:16" x14ac:dyDescent="0.7">
      <c r="A46" s="51"/>
      <c r="B46" s="51"/>
      <c r="C46" s="51"/>
      <c r="D46" s="51"/>
      <c r="E46" s="52"/>
      <c r="F46" s="52"/>
      <c r="G46" s="52"/>
      <c r="H46" s="52"/>
      <c r="I46" s="52"/>
      <c r="J46" s="52"/>
      <c r="K46" s="52"/>
      <c r="L46" s="52"/>
      <c r="M46" s="52"/>
      <c r="N46" s="52"/>
      <c r="O46" s="52"/>
      <c r="P46" s="53">
        <f t="shared" si="1"/>
        <v>0</v>
      </c>
    </row>
    <row r="47" spans="1:16" x14ac:dyDescent="0.7">
      <c r="A47" s="51"/>
      <c r="B47" s="51"/>
      <c r="C47" s="51"/>
      <c r="D47" s="51"/>
      <c r="E47" s="52"/>
      <c r="F47" s="52"/>
      <c r="G47" s="52"/>
      <c r="H47" s="52"/>
      <c r="I47" s="52"/>
      <c r="J47" s="52"/>
      <c r="K47" s="52"/>
      <c r="L47" s="52"/>
      <c r="M47" s="52"/>
      <c r="N47" s="52"/>
      <c r="O47" s="52"/>
      <c r="P47" s="53">
        <f t="shared" si="1"/>
        <v>0</v>
      </c>
    </row>
    <row r="48" spans="1:16" x14ac:dyDescent="0.7">
      <c r="A48" s="51"/>
      <c r="B48" s="51"/>
      <c r="C48" s="51"/>
      <c r="D48" s="51"/>
      <c r="E48" s="52"/>
      <c r="F48" s="52"/>
      <c r="G48" s="52"/>
      <c r="H48" s="52"/>
      <c r="I48" s="52"/>
      <c r="J48" s="52"/>
      <c r="K48" s="52"/>
      <c r="L48" s="52"/>
      <c r="M48" s="52"/>
      <c r="N48" s="52"/>
      <c r="O48" s="52"/>
      <c r="P48" s="53">
        <f t="shared" si="1"/>
        <v>0</v>
      </c>
    </row>
    <row r="49" spans="1:16" x14ac:dyDescent="0.7">
      <c r="A49" s="51"/>
      <c r="B49" s="51"/>
      <c r="C49" s="51"/>
      <c r="D49" s="51"/>
      <c r="E49" s="52"/>
      <c r="F49" s="52"/>
      <c r="G49" s="52"/>
      <c r="H49" s="52"/>
      <c r="I49" s="52"/>
      <c r="J49" s="52"/>
      <c r="K49" s="52"/>
      <c r="L49" s="52"/>
      <c r="M49" s="52"/>
      <c r="N49" s="52"/>
      <c r="O49" s="52"/>
      <c r="P49" s="53">
        <f t="shared" si="1"/>
        <v>0</v>
      </c>
    </row>
    <row r="50" spans="1:16" x14ac:dyDescent="0.7">
      <c r="A50" s="51"/>
      <c r="B50" s="51"/>
      <c r="C50" s="51"/>
      <c r="D50" s="51"/>
      <c r="E50" s="52"/>
      <c r="F50" s="52"/>
      <c r="G50" s="52"/>
      <c r="H50" s="52"/>
      <c r="I50" s="52"/>
      <c r="J50" s="52"/>
      <c r="K50" s="52"/>
      <c r="L50" s="52"/>
      <c r="M50" s="52"/>
      <c r="N50" s="52"/>
      <c r="O50" s="52"/>
      <c r="P50" s="53">
        <f t="shared" si="1"/>
        <v>0</v>
      </c>
    </row>
    <row r="51" spans="1:16" x14ac:dyDescent="0.7">
      <c r="A51" s="51"/>
      <c r="B51" s="51"/>
      <c r="C51" s="51"/>
      <c r="D51" s="51"/>
      <c r="E51" s="52"/>
      <c r="F51" s="52"/>
      <c r="G51" s="52"/>
      <c r="H51" s="52"/>
      <c r="I51" s="52"/>
      <c r="J51" s="52"/>
      <c r="K51" s="52"/>
      <c r="L51" s="52"/>
      <c r="M51" s="52"/>
      <c r="N51" s="52"/>
      <c r="O51" s="52"/>
      <c r="P51" s="53">
        <f t="shared" si="1"/>
        <v>0</v>
      </c>
    </row>
    <row r="52" spans="1:16" x14ac:dyDescent="0.7">
      <c r="A52" s="51"/>
      <c r="B52" s="51"/>
      <c r="C52" s="51"/>
      <c r="D52" s="51"/>
      <c r="E52" s="52"/>
      <c r="F52" s="52"/>
      <c r="G52" s="52"/>
      <c r="H52" s="52"/>
      <c r="I52" s="52"/>
      <c r="J52" s="52"/>
      <c r="K52" s="52"/>
      <c r="L52" s="52"/>
      <c r="M52" s="52"/>
      <c r="N52" s="52"/>
      <c r="O52" s="52"/>
      <c r="P52" s="53">
        <f t="shared" si="1"/>
        <v>0</v>
      </c>
    </row>
    <row r="53" spans="1:16" x14ac:dyDescent="0.7">
      <c r="A53" s="51"/>
      <c r="B53" s="51"/>
      <c r="C53" s="51"/>
      <c r="D53" s="51"/>
      <c r="E53" s="52"/>
      <c r="F53" s="52"/>
      <c r="G53" s="52"/>
      <c r="H53" s="52"/>
      <c r="I53" s="52"/>
      <c r="J53" s="52"/>
      <c r="K53" s="52"/>
      <c r="L53" s="52"/>
      <c r="M53" s="52"/>
      <c r="N53" s="52"/>
      <c r="O53" s="52"/>
      <c r="P53" s="53">
        <f t="shared" si="1"/>
        <v>0</v>
      </c>
    </row>
    <row r="54" spans="1:16" x14ac:dyDescent="0.7">
      <c r="A54" s="51"/>
      <c r="B54" s="51"/>
      <c r="C54" s="51"/>
      <c r="D54" s="51"/>
      <c r="E54" s="52"/>
      <c r="F54" s="52"/>
      <c r="G54" s="52"/>
      <c r="H54" s="52"/>
      <c r="I54" s="52"/>
      <c r="J54" s="52"/>
      <c r="K54" s="52"/>
      <c r="L54" s="52"/>
      <c r="M54" s="52"/>
      <c r="N54" s="52"/>
      <c r="O54" s="52"/>
      <c r="P54" s="53">
        <f t="shared" si="1"/>
        <v>0</v>
      </c>
    </row>
    <row r="55" spans="1:16" x14ac:dyDescent="0.7">
      <c r="A55" s="51"/>
      <c r="B55" s="51"/>
      <c r="C55" s="51"/>
      <c r="D55" s="51"/>
      <c r="E55" s="52"/>
      <c r="F55" s="52"/>
      <c r="G55" s="52"/>
      <c r="H55" s="52"/>
      <c r="I55" s="52"/>
      <c r="J55" s="52"/>
      <c r="K55" s="52"/>
      <c r="L55" s="52"/>
      <c r="M55" s="52"/>
      <c r="N55" s="52"/>
      <c r="O55" s="52"/>
      <c r="P55" s="53">
        <f t="shared" si="1"/>
        <v>0</v>
      </c>
    </row>
    <row r="56" spans="1:16" x14ac:dyDescent="0.7">
      <c r="A56" s="51"/>
      <c r="B56" s="51"/>
      <c r="C56" s="51"/>
      <c r="D56" s="51"/>
      <c r="E56" s="52"/>
      <c r="F56" s="52"/>
      <c r="G56" s="52"/>
      <c r="H56" s="52"/>
      <c r="I56" s="52"/>
      <c r="J56" s="52"/>
      <c r="K56" s="52"/>
      <c r="L56" s="52"/>
      <c r="M56" s="52"/>
      <c r="N56" s="52"/>
      <c r="O56" s="52"/>
      <c r="P56" s="53">
        <f t="shared" si="1"/>
        <v>0</v>
      </c>
    </row>
    <row r="57" spans="1:16" x14ac:dyDescent="0.7">
      <c r="A57" s="51"/>
      <c r="B57" s="51"/>
      <c r="C57" s="51"/>
      <c r="D57" s="51"/>
      <c r="E57" s="52"/>
      <c r="F57" s="52"/>
      <c r="G57" s="52"/>
      <c r="H57" s="52"/>
      <c r="I57" s="52"/>
      <c r="J57" s="52"/>
      <c r="K57" s="52"/>
      <c r="L57" s="52"/>
      <c r="M57" s="52"/>
      <c r="N57" s="52"/>
      <c r="O57" s="52"/>
      <c r="P57" s="53">
        <f t="shared" si="1"/>
        <v>0</v>
      </c>
    </row>
    <row r="58" spans="1:16" x14ac:dyDescent="0.7">
      <c r="A58" s="51"/>
      <c r="B58" s="51"/>
      <c r="C58" s="51"/>
      <c r="D58" s="51"/>
      <c r="E58" s="52"/>
      <c r="F58" s="52"/>
      <c r="G58" s="52"/>
      <c r="H58" s="52"/>
      <c r="I58" s="52"/>
      <c r="J58" s="52"/>
      <c r="K58" s="52"/>
      <c r="L58" s="52"/>
      <c r="M58" s="52"/>
      <c r="N58" s="52"/>
      <c r="O58" s="52"/>
      <c r="P58" s="53">
        <f t="shared" si="1"/>
        <v>0</v>
      </c>
    </row>
    <row r="59" spans="1:16" x14ac:dyDescent="0.7">
      <c r="A59" s="51"/>
      <c r="B59" s="51"/>
      <c r="C59" s="51"/>
      <c r="D59" s="51"/>
      <c r="E59" s="52"/>
      <c r="F59" s="52"/>
      <c r="G59" s="52"/>
      <c r="H59" s="52"/>
      <c r="I59" s="52"/>
      <c r="J59" s="52"/>
      <c r="K59" s="52"/>
      <c r="L59" s="52"/>
      <c r="M59" s="52"/>
      <c r="N59" s="52"/>
      <c r="O59" s="52"/>
      <c r="P59" s="53">
        <f t="shared" si="1"/>
        <v>0</v>
      </c>
    </row>
    <row r="60" spans="1:16" x14ac:dyDescent="0.7">
      <c r="A60" s="51"/>
      <c r="B60" s="51"/>
      <c r="C60" s="51"/>
      <c r="D60" s="51"/>
      <c r="E60" s="52"/>
      <c r="F60" s="52"/>
      <c r="G60" s="52"/>
      <c r="H60" s="52"/>
      <c r="I60" s="52"/>
      <c r="J60" s="52"/>
      <c r="K60" s="52"/>
      <c r="L60" s="52"/>
      <c r="M60" s="52"/>
      <c r="N60" s="52"/>
      <c r="O60" s="52"/>
      <c r="P60" s="53">
        <f t="shared" si="1"/>
        <v>0</v>
      </c>
    </row>
    <row r="61" spans="1:16" x14ac:dyDescent="0.7">
      <c r="A61" s="51"/>
      <c r="B61" s="51"/>
      <c r="C61" s="51"/>
      <c r="D61" s="51"/>
      <c r="E61" s="52"/>
      <c r="F61" s="52"/>
      <c r="G61" s="52"/>
      <c r="H61" s="52"/>
      <c r="I61" s="52"/>
      <c r="J61" s="52"/>
      <c r="K61" s="52"/>
      <c r="L61" s="52"/>
      <c r="M61" s="52"/>
      <c r="N61" s="52"/>
      <c r="O61" s="52"/>
      <c r="P61" s="53">
        <f t="shared" si="1"/>
        <v>0</v>
      </c>
    </row>
    <row r="62" spans="1:16" x14ac:dyDescent="0.7">
      <c r="A62" s="51"/>
      <c r="B62" s="51"/>
      <c r="C62" s="51"/>
      <c r="D62" s="51"/>
      <c r="E62" s="52"/>
      <c r="F62" s="52"/>
      <c r="G62" s="52"/>
      <c r="H62" s="52"/>
      <c r="I62" s="52"/>
      <c r="J62" s="52"/>
      <c r="K62" s="52"/>
      <c r="L62" s="52"/>
      <c r="M62" s="52"/>
      <c r="N62" s="52"/>
      <c r="O62" s="52"/>
      <c r="P62" s="53">
        <f t="shared" si="1"/>
        <v>0</v>
      </c>
    </row>
    <row r="63" spans="1:16" x14ac:dyDescent="0.7">
      <c r="A63" s="51"/>
      <c r="B63" s="51"/>
      <c r="C63" s="51"/>
      <c r="D63" s="51"/>
      <c r="E63" s="52"/>
      <c r="F63" s="52"/>
      <c r="G63" s="52"/>
      <c r="H63" s="52"/>
      <c r="I63" s="52"/>
      <c r="J63" s="52"/>
      <c r="K63" s="52"/>
      <c r="L63" s="52"/>
      <c r="M63" s="52"/>
      <c r="N63" s="52"/>
      <c r="O63" s="52"/>
      <c r="P63" s="53">
        <f t="shared" si="1"/>
        <v>0</v>
      </c>
    </row>
    <row r="64" spans="1:16" x14ac:dyDescent="0.7">
      <c r="A64" s="51"/>
      <c r="B64" s="51"/>
      <c r="C64" s="51"/>
      <c r="D64" s="51"/>
      <c r="E64" s="52"/>
      <c r="F64" s="52"/>
      <c r="G64" s="52"/>
      <c r="H64" s="52"/>
      <c r="I64" s="52"/>
      <c r="J64" s="52"/>
      <c r="K64" s="52"/>
      <c r="L64" s="52"/>
      <c r="M64" s="52"/>
      <c r="N64" s="52"/>
      <c r="O64" s="52"/>
      <c r="P64" s="53">
        <f t="shared" si="1"/>
        <v>0</v>
      </c>
    </row>
    <row r="65" spans="1:16" x14ac:dyDescent="0.7">
      <c r="A65" s="51"/>
      <c r="B65" s="51"/>
      <c r="C65" s="51"/>
      <c r="D65" s="51"/>
      <c r="E65" s="52"/>
      <c r="F65" s="52"/>
      <c r="G65" s="52"/>
      <c r="H65" s="52"/>
      <c r="I65" s="52"/>
      <c r="J65" s="52"/>
      <c r="K65" s="52"/>
      <c r="L65" s="52"/>
      <c r="M65" s="52"/>
      <c r="N65" s="52"/>
      <c r="O65" s="52"/>
      <c r="P65" s="53">
        <f t="shared" si="1"/>
        <v>0</v>
      </c>
    </row>
    <row r="66" spans="1:16" x14ac:dyDescent="0.7">
      <c r="A66" s="51"/>
      <c r="B66" s="51"/>
      <c r="C66" s="51"/>
      <c r="D66" s="51"/>
      <c r="E66" s="52"/>
      <c r="F66" s="52"/>
      <c r="G66" s="52"/>
      <c r="H66" s="52"/>
      <c r="I66" s="52"/>
      <c r="J66" s="52"/>
      <c r="K66" s="52"/>
      <c r="L66" s="52"/>
      <c r="M66" s="52"/>
      <c r="N66" s="52"/>
      <c r="O66" s="52"/>
      <c r="P66" s="53">
        <f t="shared" si="1"/>
        <v>0</v>
      </c>
    </row>
    <row r="67" spans="1:16" x14ac:dyDescent="0.7">
      <c r="A67" s="51"/>
      <c r="B67" s="51"/>
      <c r="C67" s="51"/>
      <c r="D67" s="51"/>
      <c r="E67" s="52"/>
      <c r="F67" s="52"/>
      <c r="G67" s="52"/>
      <c r="H67" s="52"/>
      <c r="I67" s="52"/>
      <c r="J67" s="52"/>
      <c r="K67" s="52"/>
      <c r="L67" s="52"/>
      <c r="M67" s="52"/>
      <c r="N67" s="52"/>
      <c r="O67" s="52"/>
      <c r="P67" s="53">
        <f t="shared" si="1"/>
        <v>0</v>
      </c>
    </row>
    <row r="68" spans="1:16" x14ac:dyDescent="0.7">
      <c r="A68" s="51"/>
      <c r="B68" s="51"/>
      <c r="C68" s="51"/>
      <c r="D68" s="51"/>
      <c r="E68" s="52"/>
      <c r="F68" s="52"/>
      <c r="G68" s="52"/>
      <c r="H68" s="52"/>
      <c r="I68" s="52"/>
      <c r="J68" s="52"/>
      <c r="K68" s="52"/>
      <c r="L68" s="52"/>
      <c r="M68" s="52"/>
      <c r="N68" s="52"/>
      <c r="O68" s="52"/>
      <c r="P68" s="53">
        <f t="shared" si="1"/>
        <v>0</v>
      </c>
    </row>
    <row r="69" spans="1:16" x14ac:dyDescent="0.7">
      <c r="A69" s="51"/>
      <c r="B69" s="51"/>
      <c r="C69" s="51"/>
      <c r="D69" s="51"/>
      <c r="E69" s="52"/>
      <c r="F69" s="52"/>
      <c r="G69" s="52"/>
      <c r="H69" s="52"/>
      <c r="I69" s="52"/>
      <c r="J69" s="52"/>
      <c r="K69" s="52"/>
      <c r="L69" s="52"/>
      <c r="M69" s="52"/>
      <c r="N69" s="52"/>
      <c r="O69" s="52"/>
      <c r="P69" s="53">
        <f t="shared" si="1"/>
        <v>0</v>
      </c>
    </row>
  </sheetData>
  <dataValidations count="2">
    <dataValidation type="list" allowBlank="1" showInputMessage="1" showErrorMessage="1" sqref="C7" xr:uid="{905B3A81-1962-440D-81F6-8C05E12DA1FC}">
      <formula1>"Bank transfer, Cheque, Cash"</formula1>
    </dataValidation>
    <dataValidation type="list" allowBlank="1" showInputMessage="1" showErrorMessage="1" sqref="C8:C69" xr:uid="{2D73E331-A28E-46EF-8712-0BF6B869D892}">
      <formula1>"Bank transfer, Cheque, Cash, Debit card"</formula1>
    </dataValidation>
  </dataValidations>
  <pageMargins left="0.7" right="0.7" top="0.75" bottom="0.75" header="0.3" footer="0.3"/>
  <pageSetup orientation="portrait" r:id="rId1"/>
  <ignoredErrors>
    <ignoredError sqref="D9"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0"/>
  <sheetViews>
    <sheetView topLeftCell="A27" workbookViewId="0">
      <selection activeCell="H18" sqref="H18"/>
    </sheetView>
  </sheetViews>
  <sheetFormatPr defaultColWidth="10.3984375" defaultRowHeight="20.399999999999999" x14ac:dyDescent="0.3"/>
  <cols>
    <col min="1" max="1" width="35.59765625" style="3" customWidth="1"/>
    <col min="2" max="2" width="18.69921875" style="3" customWidth="1"/>
    <col min="3" max="3" width="5.59765625" style="3" customWidth="1"/>
    <col min="4" max="4" width="13.59765625" style="3" customWidth="1"/>
    <col min="5" max="16384" width="10.3984375" style="3"/>
  </cols>
  <sheetData>
    <row r="1" spans="1:5" ht="15.75" customHeight="1" x14ac:dyDescent="0.3">
      <c r="A1" s="2" t="s">
        <v>0</v>
      </c>
      <c r="B1" s="76"/>
      <c r="C1" s="2"/>
      <c r="D1" s="2"/>
      <c r="E1" s="2"/>
    </row>
    <row r="2" spans="1:5" ht="15.75" customHeight="1" x14ac:dyDescent="0.3">
      <c r="A2" s="2"/>
      <c r="B2" s="76"/>
      <c r="C2" s="2"/>
      <c r="D2" s="2"/>
      <c r="E2" s="2"/>
    </row>
    <row r="3" spans="1:5" x14ac:dyDescent="0.3">
      <c r="A3" s="2" t="s">
        <v>1</v>
      </c>
      <c r="B3" s="79">
        <f>'Income '!B5</f>
        <v>46022</v>
      </c>
      <c r="C3" s="4"/>
      <c r="D3" s="2"/>
      <c r="E3" s="2"/>
    </row>
    <row r="4" spans="1:5" x14ac:dyDescent="0.3">
      <c r="A4" s="5" t="s">
        <v>57</v>
      </c>
      <c r="B4" s="80" t="str">
        <f>'Income '!B3</f>
        <v>25th Inverness (Drakies) Guides</v>
      </c>
      <c r="C4" s="6"/>
      <c r="D4" s="6"/>
      <c r="E4" s="6"/>
    </row>
    <row r="5" spans="1:5" x14ac:dyDescent="0.3">
      <c r="A5" s="6" t="s">
        <v>58</v>
      </c>
      <c r="B5" s="6" t="str">
        <f>'Income '!B4</f>
        <v>SC053109</v>
      </c>
      <c r="C5" s="6"/>
      <c r="D5" s="6"/>
      <c r="E5" s="6"/>
    </row>
    <row r="6" spans="1:5" ht="13.5" customHeight="1" x14ac:dyDescent="0.3"/>
    <row r="7" spans="1:5" s="6" customFormat="1" ht="17.25" customHeight="1" x14ac:dyDescent="0.3">
      <c r="B7" s="7">
        <v>2025</v>
      </c>
      <c r="C7" s="7"/>
      <c r="D7" s="7">
        <v>2024</v>
      </c>
    </row>
    <row r="8" spans="1:5" x14ac:dyDescent="0.3">
      <c r="A8" s="6" t="s">
        <v>2</v>
      </c>
    </row>
    <row r="9" spans="1:5" ht="24.75" customHeight="1" x14ac:dyDescent="0.3">
      <c r="A9" s="8" t="s">
        <v>3</v>
      </c>
      <c r="B9" s="40">
        <f>'Income '!E7</f>
        <v>2895</v>
      </c>
      <c r="C9" s="9"/>
      <c r="D9" s="40">
        <v>2154.52</v>
      </c>
    </row>
    <row r="10" spans="1:5" ht="24.75" customHeight="1" x14ac:dyDescent="0.3">
      <c r="A10" s="8" t="s">
        <v>4</v>
      </c>
      <c r="B10" s="39">
        <f>'Income '!K7</f>
        <v>5.9</v>
      </c>
      <c r="C10" s="9"/>
      <c r="D10" s="39">
        <v>495</v>
      </c>
    </row>
    <row r="11" spans="1:5" ht="24.75" customHeight="1" x14ac:dyDescent="0.3">
      <c r="A11" s="8" t="s">
        <v>5</v>
      </c>
      <c r="B11" s="39">
        <f>'Income '!I7</f>
        <v>2265.37</v>
      </c>
      <c r="C11" s="9"/>
      <c r="D11" s="39">
        <v>0</v>
      </c>
    </row>
    <row r="12" spans="1:5" ht="24.75" customHeight="1" x14ac:dyDescent="0.3">
      <c r="A12" s="8" t="s">
        <v>6</v>
      </c>
      <c r="B12" s="41">
        <f>'Income '!H7</f>
        <v>0</v>
      </c>
      <c r="C12" s="9"/>
      <c r="D12" s="41">
        <v>122.25</v>
      </c>
    </row>
    <row r="13" spans="1:5" ht="24.75" customHeight="1" x14ac:dyDescent="0.3">
      <c r="A13" s="8" t="s">
        <v>7</v>
      </c>
      <c r="B13" s="39">
        <f>'Income '!J7</f>
        <v>0</v>
      </c>
      <c r="C13" s="9"/>
      <c r="D13" s="39">
        <v>0</v>
      </c>
    </row>
    <row r="14" spans="1:5" ht="24.75" customHeight="1" x14ac:dyDescent="0.3">
      <c r="A14" s="8" t="s">
        <v>8</v>
      </c>
      <c r="B14" s="41">
        <f>'Income '!L7</f>
        <v>0</v>
      </c>
      <c r="C14" s="9"/>
      <c r="D14" s="41">
        <v>0</v>
      </c>
    </row>
    <row r="15" spans="1:5" ht="24.75" customHeight="1" x14ac:dyDescent="0.3">
      <c r="A15" s="8" t="s">
        <v>9</v>
      </c>
      <c r="B15" s="39">
        <f>'Income '!F7</f>
        <v>30</v>
      </c>
      <c r="C15" s="9"/>
      <c r="D15" s="39">
        <v>234</v>
      </c>
    </row>
    <row r="16" spans="1:5" ht="24.75" customHeight="1" x14ac:dyDescent="0.3">
      <c r="A16" s="8" t="s">
        <v>112</v>
      </c>
      <c r="B16" s="39">
        <f>'Income '!M7</f>
        <v>3400</v>
      </c>
      <c r="C16" s="9"/>
      <c r="D16" s="39">
        <v>0</v>
      </c>
    </row>
    <row r="17" spans="1:4" ht="24.75" customHeight="1" x14ac:dyDescent="0.3">
      <c r="A17" s="8" t="s">
        <v>10</v>
      </c>
      <c r="B17" s="39">
        <f>'Income '!G7</f>
        <v>890</v>
      </c>
      <c r="C17" s="9"/>
      <c r="D17" s="39">
        <v>81</v>
      </c>
    </row>
    <row r="18" spans="1:4" ht="24.75" customHeight="1" x14ac:dyDescent="0.3">
      <c r="A18" s="8" t="s">
        <v>11</v>
      </c>
      <c r="B18" s="42">
        <f>'Income '!N7</f>
        <v>20.25</v>
      </c>
      <c r="C18" s="9"/>
      <c r="D18" s="42">
        <v>96.32</v>
      </c>
    </row>
    <row r="19" spans="1:4" s="6" customFormat="1" ht="24.75" customHeight="1" thickBot="1" x14ac:dyDescent="0.35">
      <c r="A19" s="10" t="s">
        <v>12</v>
      </c>
      <c r="B19" s="43">
        <f>SUM(B9:B18)</f>
        <v>9506.52</v>
      </c>
      <c r="C19" s="11"/>
      <c r="D19" s="43">
        <f>SUM(D9:D18)</f>
        <v>3183.09</v>
      </c>
    </row>
    <row r="20" spans="1:4" ht="21" thickTop="1" x14ac:dyDescent="0.3">
      <c r="C20" s="9"/>
      <c r="D20" s="9"/>
    </row>
    <row r="21" spans="1:4" x14ac:dyDescent="0.3">
      <c r="A21" s="6" t="s">
        <v>13</v>
      </c>
      <c r="C21" s="9"/>
      <c r="D21" s="9"/>
    </row>
    <row r="22" spans="1:4" x14ac:dyDescent="0.3">
      <c r="A22" s="12" t="s">
        <v>14</v>
      </c>
      <c r="C22" s="9"/>
      <c r="D22" s="9"/>
    </row>
    <row r="23" spans="1:4" ht="24.75" customHeight="1" x14ac:dyDescent="0.3">
      <c r="A23" s="8" t="s">
        <v>15</v>
      </c>
      <c r="B23" s="38">
        <f>Expenditure!H7</f>
        <v>652</v>
      </c>
      <c r="C23" s="9"/>
      <c r="D23" s="38">
        <v>0</v>
      </c>
    </row>
    <row r="24" spans="1:4" ht="24.75" customHeight="1" x14ac:dyDescent="0.3">
      <c r="A24" s="8" t="s">
        <v>16</v>
      </c>
      <c r="B24" s="42">
        <f>Expenditure!I7</f>
        <v>0</v>
      </c>
      <c r="C24" s="9"/>
      <c r="D24" s="42">
        <v>122.25</v>
      </c>
    </row>
    <row r="25" spans="1:4" x14ac:dyDescent="0.3">
      <c r="C25" s="9"/>
      <c r="D25" s="9"/>
    </row>
    <row r="26" spans="1:4" x14ac:dyDescent="0.3">
      <c r="A26" s="12" t="s">
        <v>17</v>
      </c>
      <c r="C26" s="9"/>
      <c r="D26" s="9"/>
    </row>
    <row r="27" spans="1:4" ht="24.75" customHeight="1" x14ac:dyDescent="0.3">
      <c r="A27" s="8" t="s">
        <v>94</v>
      </c>
      <c r="B27" s="38">
        <f>Expenditure!F7</f>
        <v>1080</v>
      </c>
      <c r="C27" s="9"/>
      <c r="D27" s="38">
        <v>772.5</v>
      </c>
    </row>
    <row r="28" spans="1:4" ht="24.75" customHeight="1" x14ac:dyDescent="0.3">
      <c r="A28" s="8" t="s">
        <v>81</v>
      </c>
      <c r="B28" s="39">
        <f>Expenditure!E7</f>
        <v>19.8</v>
      </c>
      <c r="C28" s="9"/>
      <c r="D28" s="39">
        <v>0</v>
      </c>
    </row>
    <row r="29" spans="1:4" ht="24.75" customHeight="1" x14ac:dyDescent="0.3">
      <c r="A29" s="8" t="s">
        <v>18</v>
      </c>
      <c r="B29" s="36">
        <f>Expenditure!G7</f>
        <v>1104.3200000000002</v>
      </c>
      <c r="C29" s="9"/>
      <c r="D29" s="39">
        <v>974.17</v>
      </c>
    </row>
    <row r="30" spans="1:4" ht="24.75" customHeight="1" x14ac:dyDescent="0.3">
      <c r="A30" s="8" t="s">
        <v>9</v>
      </c>
      <c r="B30" s="36">
        <f>Expenditure!J7</f>
        <v>77.5</v>
      </c>
      <c r="C30" s="9"/>
      <c r="D30" s="39">
        <v>150</v>
      </c>
    </row>
    <row r="31" spans="1:4" ht="24.75" customHeight="1" x14ac:dyDescent="0.3">
      <c r="A31" s="8" t="s">
        <v>10</v>
      </c>
      <c r="B31" s="36">
        <f>Expenditure!K7</f>
        <v>960</v>
      </c>
      <c r="C31" s="9"/>
      <c r="D31" s="39">
        <v>608.48</v>
      </c>
    </row>
    <row r="32" spans="1:4" ht="24.75" customHeight="1" x14ac:dyDescent="0.3">
      <c r="A32" s="8" t="s">
        <v>19</v>
      </c>
      <c r="B32" s="36">
        <f>Expenditure!L7</f>
        <v>0</v>
      </c>
      <c r="C32" s="9"/>
      <c r="D32" s="39">
        <v>0</v>
      </c>
    </row>
    <row r="33" spans="1:4" ht="24.75" customHeight="1" x14ac:dyDescent="0.3">
      <c r="A33" s="8" t="s">
        <v>20</v>
      </c>
      <c r="B33" s="36">
        <f>Expenditure!M7</f>
        <v>0</v>
      </c>
      <c r="C33" s="9"/>
      <c r="D33" s="39">
        <v>0</v>
      </c>
    </row>
    <row r="34" spans="1:4" ht="24.75" customHeight="1" x14ac:dyDescent="0.3">
      <c r="A34" s="8" t="s">
        <v>21</v>
      </c>
      <c r="B34" s="36">
        <f>Expenditure!N7</f>
        <v>213.60999999999999</v>
      </c>
      <c r="C34" s="9"/>
      <c r="D34" s="39">
        <v>437.34</v>
      </c>
    </row>
    <row r="35" spans="1:4" ht="24.75" customHeight="1" x14ac:dyDescent="0.3">
      <c r="A35" s="8" t="s">
        <v>22</v>
      </c>
      <c r="B35" s="37">
        <f>Expenditure!O7</f>
        <v>0</v>
      </c>
      <c r="C35" s="9"/>
      <c r="D35" s="42">
        <v>299.05</v>
      </c>
    </row>
    <row r="36" spans="1:4" s="6" customFormat="1" ht="24.75" customHeight="1" thickBot="1" x14ac:dyDescent="0.35">
      <c r="A36" s="10" t="s">
        <v>23</v>
      </c>
      <c r="B36" s="43">
        <f>SUM(B23:B35)</f>
        <v>4107.2299999999996</v>
      </c>
      <c r="C36" s="11"/>
      <c r="D36" s="43">
        <f>SUM(D23:D35)</f>
        <v>3363.7900000000004</v>
      </c>
    </row>
    <row r="37" spans="1:4" ht="19.2" customHeight="1" thickTop="1" x14ac:dyDescent="0.3">
      <c r="A37" s="8"/>
      <c r="B37" s="9"/>
      <c r="C37" s="9"/>
      <c r="D37" s="9"/>
    </row>
    <row r="38" spans="1:4" ht="24" customHeight="1" thickBot="1" x14ac:dyDescent="0.35">
      <c r="A38" s="8" t="s">
        <v>24</v>
      </c>
      <c r="B38" s="43">
        <f>SUM(B19-B36)</f>
        <v>5399.2900000000009</v>
      </c>
      <c r="C38" s="9"/>
      <c r="D38" s="43">
        <f>SUM(D19-D36)</f>
        <v>-180.70000000000027</v>
      </c>
    </row>
    <row r="39" spans="1:4" ht="21" thickTop="1" x14ac:dyDescent="0.3">
      <c r="B39" s="13"/>
      <c r="C39" s="13"/>
      <c r="D39" s="13"/>
    </row>
    <row r="40" spans="1:4" x14ac:dyDescent="0.3">
      <c r="B40" s="13"/>
      <c r="C40" s="13"/>
      <c r="D40" s="13"/>
    </row>
    <row r="41" spans="1:4" x14ac:dyDescent="0.3">
      <c r="B41" s="13"/>
      <c r="C41" s="13"/>
      <c r="D41" s="13"/>
    </row>
    <row r="42" spans="1:4" x14ac:dyDescent="0.3">
      <c r="B42" s="13"/>
      <c r="C42" s="13"/>
      <c r="D42" s="13"/>
    </row>
    <row r="43" spans="1:4" x14ac:dyDescent="0.3">
      <c r="B43" s="13"/>
      <c r="C43" s="13"/>
      <c r="D43" s="13"/>
    </row>
    <row r="44" spans="1:4" x14ac:dyDescent="0.3">
      <c r="B44" s="13"/>
      <c r="C44" s="13"/>
      <c r="D44" s="13"/>
    </row>
    <row r="45" spans="1:4" x14ac:dyDescent="0.3">
      <c r="B45" s="13"/>
      <c r="C45" s="13"/>
      <c r="D45" s="13"/>
    </row>
    <row r="46" spans="1:4" x14ac:dyDescent="0.3">
      <c r="B46" s="13"/>
      <c r="C46" s="13"/>
      <c r="D46" s="13"/>
    </row>
    <row r="47" spans="1:4" x14ac:dyDescent="0.3">
      <c r="B47" s="13"/>
      <c r="C47" s="13"/>
      <c r="D47" s="13"/>
    </row>
    <row r="48" spans="1:4" x14ac:dyDescent="0.3">
      <c r="B48" s="13"/>
      <c r="C48" s="13"/>
      <c r="D48" s="13"/>
    </row>
    <row r="49" spans="2:4" x14ac:dyDescent="0.3">
      <c r="B49" s="13"/>
      <c r="C49" s="13"/>
      <c r="D49" s="13"/>
    </row>
    <row r="50" spans="2:4" x14ac:dyDescent="0.3">
      <c r="B50" s="13"/>
      <c r="C50" s="13"/>
      <c r="D50" s="13"/>
    </row>
    <row r="51" spans="2:4" x14ac:dyDescent="0.3">
      <c r="B51" s="13"/>
      <c r="C51" s="13"/>
      <c r="D51" s="13"/>
    </row>
    <row r="52" spans="2:4" x14ac:dyDescent="0.3">
      <c r="B52" s="13"/>
      <c r="C52" s="13"/>
      <c r="D52" s="13"/>
    </row>
    <row r="53" spans="2:4" x14ac:dyDescent="0.3">
      <c r="B53" s="13"/>
      <c r="C53" s="13"/>
      <c r="D53" s="13"/>
    </row>
    <row r="54" spans="2:4" x14ac:dyDescent="0.3">
      <c r="B54" s="13"/>
      <c r="C54" s="13"/>
      <c r="D54" s="13"/>
    </row>
    <row r="55" spans="2:4" x14ac:dyDescent="0.3">
      <c r="B55" s="13"/>
      <c r="C55" s="13"/>
      <c r="D55" s="13"/>
    </row>
    <row r="56" spans="2:4" x14ac:dyDescent="0.3">
      <c r="B56" s="13"/>
      <c r="C56" s="13"/>
      <c r="D56" s="13"/>
    </row>
    <row r="57" spans="2:4" x14ac:dyDescent="0.3">
      <c r="B57" s="13"/>
      <c r="C57" s="13"/>
      <c r="D57" s="13"/>
    </row>
    <row r="58" spans="2:4" x14ac:dyDescent="0.3">
      <c r="B58" s="13"/>
      <c r="C58" s="13"/>
      <c r="D58" s="13"/>
    </row>
    <row r="59" spans="2:4" x14ac:dyDescent="0.3">
      <c r="B59" s="13"/>
      <c r="C59" s="13"/>
      <c r="D59" s="13"/>
    </row>
    <row r="60" spans="2:4" x14ac:dyDescent="0.3">
      <c r="B60" s="13"/>
      <c r="C60" s="13"/>
      <c r="D60" s="13"/>
    </row>
  </sheetData>
  <phoneticPr fontId="20" type="noConversion"/>
  <pageMargins left="0.43307086614173229" right="0.43307086614173229" top="0.51181102362204722" bottom="0.51181102362204722" header="0.51181102362204722" footer="0.51181102362204722"/>
  <pageSetup paperSize="9" scale="91" orientation="portrait" r:id="rId1"/>
  <headerFooter alignWithMargins="0"/>
  <rowBreaks count="1" manualBreakCount="1">
    <brk id="41"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zoomScale="106" zoomScaleNormal="106" workbookViewId="0">
      <selection activeCell="B10" sqref="B10"/>
    </sheetView>
  </sheetViews>
  <sheetFormatPr defaultColWidth="9.09765625" defaultRowHeight="20.399999999999999" x14ac:dyDescent="0.7"/>
  <cols>
    <col min="1" max="1" width="33.09765625" style="15" customWidth="1"/>
    <col min="2" max="2" width="19.3984375" style="3" customWidth="1"/>
    <col min="3" max="3" width="10" style="3" customWidth="1"/>
    <col min="4" max="4" width="13.59765625" style="3" customWidth="1"/>
    <col min="5" max="16384" width="9.09765625" style="15"/>
  </cols>
  <sheetData>
    <row r="1" spans="1:5" s="6" customFormat="1" x14ac:dyDescent="0.3">
      <c r="A1" s="2" t="s">
        <v>59</v>
      </c>
      <c r="B1" s="76"/>
      <c r="C1" s="2"/>
      <c r="D1" s="2"/>
      <c r="E1" s="2"/>
    </row>
    <row r="2" spans="1:5" s="6" customFormat="1" x14ac:dyDescent="0.3">
      <c r="A2" s="16"/>
      <c r="B2" s="78"/>
      <c r="C2" s="2"/>
      <c r="D2" s="2"/>
      <c r="E2" s="2"/>
    </row>
    <row r="3" spans="1:5" s="6" customFormat="1" ht="20.399999999999999" customHeight="1" x14ac:dyDescent="0.3">
      <c r="A3" s="16" t="s">
        <v>116</v>
      </c>
      <c r="B3" s="73">
        <f>'Income '!B5</f>
        <v>46022</v>
      </c>
      <c r="C3" s="2"/>
      <c r="D3" s="2"/>
      <c r="E3" s="2"/>
    </row>
    <row r="4" spans="1:5" s="6" customFormat="1" x14ac:dyDescent="0.3">
      <c r="A4" s="17" t="str">
        <f>'Statement of Income &amp; Payments'!A4</f>
        <v xml:space="preserve">Unit name </v>
      </c>
      <c r="B4" s="17" t="str">
        <f>'Income '!B3</f>
        <v>25th Inverness (Drakies) Guides</v>
      </c>
    </row>
    <row r="5" spans="1:5" s="6" customFormat="1" ht="24" customHeight="1" x14ac:dyDescent="0.3">
      <c r="A5" s="5" t="s">
        <v>58</v>
      </c>
      <c r="B5" s="5" t="str">
        <f>'Income '!B4</f>
        <v>SC053109</v>
      </c>
    </row>
    <row r="6" spans="1:5" x14ac:dyDescent="0.7">
      <c r="A6" s="3"/>
    </row>
    <row r="7" spans="1:5" x14ac:dyDescent="0.7">
      <c r="A7" s="3"/>
      <c r="B7" s="7">
        <v>2025</v>
      </c>
      <c r="C7" s="7"/>
      <c r="D7" s="7">
        <v>2024</v>
      </c>
    </row>
    <row r="8" spans="1:5" x14ac:dyDescent="0.7">
      <c r="A8" s="6" t="s">
        <v>25</v>
      </c>
    </row>
    <row r="9" spans="1:5" ht="24.75" customHeight="1" x14ac:dyDescent="0.7">
      <c r="A9" s="8" t="s">
        <v>26</v>
      </c>
      <c r="B9" s="45">
        <v>0</v>
      </c>
      <c r="C9" s="8"/>
      <c r="D9" s="45">
        <v>0</v>
      </c>
    </row>
    <row r="10" spans="1:5" ht="24.75" customHeight="1" x14ac:dyDescent="0.7">
      <c r="A10" s="8" t="s">
        <v>27</v>
      </c>
      <c r="B10" s="45">
        <v>823.9</v>
      </c>
      <c r="C10" s="8"/>
      <c r="D10" s="45">
        <v>1004.6</v>
      </c>
    </row>
    <row r="11" spans="1:5" ht="24.75" customHeight="1" x14ac:dyDescent="0.7">
      <c r="A11" s="8"/>
      <c r="B11" s="8"/>
      <c r="C11" s="8"/>
      <c r="D11" s="8"/>
    </row>
    <row r="12" spans="1:5" ht="24.75" customHeight="1" thickBot="1" x14ac:dyDescent="0.75">
      <c r="A12" s="8" t="s">
        <v>24</v>
      </c>
      <c r="B12" s="46">
        <f>'Statement of Income &amp; Payments'!B38</f>
        <v>5399.2900000000009</v>
      </c>
      <c r="C12" s="8"/>
      <c r="D12" s="46">
        <f>'Statement of Income &amp; Payments'!D38</f>
        <v>-180.70000000000027</v>
      </c>
    </row>
    <row r="13" spans="1:5" ht="24.75" customHeight="1" thickTop="1" thickBot="1" x14ac:dyDescent="0.75">
      <c r="A13" s="8" t="s">
        <v>28</v>
      </c>
      <c r="B13" s="47">
        <f>SUM(B9+B10+B12)</f>
        <v>6223.1900000000005</v>
      </c>
      <c r="C13" s="8"/>
      <c r="D13" s="47">
        <f t="shared" ref="D13" si="0">SUM(D9+D10+D12)</f>
        <v>823.89999999999975</v>
      </c>
    </row>
    <row r="14" spans="1:5" ht="21" thickTop="1" x14ac:dyDescent="0.7">
      <c r="A14" s="3"/>
      <c r="B14" s="8"/>
      <c r="C14" s="8"/>
      <c r="D14" s="8"/>
    </row>
    <row r="15" spans="1:5" x14ac:dyDescent="0.7">
      <c r="B15" s="8"/>
      <c r="C15" s="8"/>
      <c r="D15" s="8"/>
    </row>
    <row r="16" spans="1:5" x14ac:dyDescent="0.7">
      <c r="A16" s="18" t="s">
        <v>29</v>
      </c>
      <c r="B16" s="8"/>
      <c r="C16" s="8"/>
      <c r="D16" s="8"/>
    </row>
    <row r="17" spans="1:8" ht="24.75" customHeight="1" x14ac:dyDescent="0.7">
      <c r="A17" s="8" t="s">
        <v>30</v>
      </c>
      <c r="B17" s="45">
        <v>0</v>
      </c>
      <c r="C17" s="8"/>
      <c r="D17" s="45">
        <v>0</v>
      </c>
    </row>
    <row r="18" spans="1:8" ht="24.75" customHeight="1" x14ac:dyDescent="0.7">
      <c r="A18" s="8" t="s">
        <v>27</v>
      </c>
      <c r="B18" s="45">
        <v>6223.19</v>
      </c>
      <c r="C18" s="8"/>
      <c r="D18" s="45">
        <v>823.9</v>
      </c>
    </row>
    <row r="19" spans="1:8" ht="24.75" customHeight="1" x14ac:dyDescent="0.7">
      <c r="A19" s="8" t="s">
        <v>31</v>
      </c>
      <c r="B19" s="45">
        <v>0</v>
      </c>
      <c r="C19" s="8"/>
      <c r="D19" s="45">
        <v>0</v>
      </c>
    </row>
    <row r="20" spans="1:8" ht="24.75" customHeight="1" thickBot="1" x14ac:dyDescent="0.75">
      <c r="A20" s="8" t="s">
        <v>28</v>
      </c>
      <c r="B20" s="47">
        <f>SUM(B17+B18-B19)</f>
        <v>6223.19</v>
      </c>
      <c r="C20" s="8"/>
      <c r="D20" s="47">
        <f t="shared" ref="D20" si="1">SUM(D17+D18-D19)</f>
        <v>823.9</v>
      </c>
    </row>
    <row r="21" spans="1:8" ht="24.75" customHeight="1" thickTop="1" x14ac:dyDescent="0.7">
      <c r="B21" s="10"/>
      <c r="C21" s="10"/>
      <c r="D21" s="10"/>
    </row>
    <row r="22" spans="1:8" ht="24.75" customHeight="1" x14ac:dyDescent="0.7">
      <c r="A22" s="14" t="s">
        <v>32</v>
      </c>
      <c r="B22" s="15"/>
      <c r="C22" s="15"/>
      <c r="D22" s="15"/>
    </row>
    <row r="23" spans="1:8" ht="51.75" customHeight="1" x14ac:dyDescent="0.7">
      <c r="A23" s="87" t="s">
        <v>33</v>
      </c>
      <c r="B23" s="87"/>
      <c r="C23" s="88"/>
      <c r="D23" s="19">
        <v>0</v>
      </c>
      <c r="E23" s="18"/>
      <c r="F23" s="20"/>
      <c r="G23" s="18"/>
      <c r="H23" s="18"/>
    </row>
    <row r="24" spans="1:8" x14ac:dyDescent="0.7">
      <c r="B24" s="15"/>
      <c r="C24" s="15"/>
      <c r="D24" s="15"/>
    </row>
    <row r="25" spans="1:8" x14ac:dyDescent="0.7">
      <c r="A25" s="18"/>
      <c r="B25" s="18"/>
      <c r="C25" s="18"/>
      <c r="D25" s="18"/>
      <c r="E25" s="18"/>
      <c r="F25" s="20"/>
      <c r="G25" s="18"/>
      <c r="H25" s="18"/>
    </row>
    <row r="26" spans="1:8" x14ac:dyDescent="0.7">
      <c r="A26" s="15" t="s">
        <v>259</v>
      </c>
      <c r="B26" s="15"/>
      <c r="C26" s="15"/>
      <c r="D26" s="15" t="s">
        <v>34</v>
      </c>
    </row>
    <row r="27" spans="1:8" x14ac:dyDescent="0.7">
      <c r="B27" s="15"/>
      <c r="C27" s="15"/>
      <c r="D27" s="15"/>
    </row>
    <row r="28" spans="1:8" x14ac:dyDescent="0.7">
      <c r="A28" s="15" t="s">
        <v>260</v>
      </c>
      <c r="B28" s="15"/>
      <c r="C28" s="15"/>
      <c r="D28" s="15"/>
    </row>
    <row r="29" spans="1:8" x14ac:dyDescent="0.7">
      <c r="B29" s="15"/>
      <c r="C29" s="15"/>
      <c r="D29" s="15"/>
    </row>
    <row r="30" spans="1:8" x14ac:dyDescent="0.7">
      <c r="B30" s="15"/>
      <c r="C30" s="15"/>
      <c r="D30" s="15"/>
    </row>
  </sheetData>
  <mergeCells count="1">
    <mergeCell ref="A23:C23"/>
  </mergeCells>
  <phoneticPr fontId="20" type="noConversion"/>
  <pageMargins left="0.34" right="0.3" top="1" bottom="1" header="0.5" footer="0.5"/>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workbookViewId="0">
      <selection activeCell="I27" sqref="I27"/>
    </sheetView>
  </sheetViews>
  <sheetFormatPr defaultColWidth="8" defaultRowHeight="20.399999999999999" x14ac:dyDescent="0.7"/>
  <cols>
    <col min="1" max="1" width="20.5" style="23" customWidth="1"/>
    <col min="2" max="2" width="21.59765625" style="24" customWidth="1"/>
    <col min="3" max="3" width="19.69921875" style="24" customWidth="1"/>
    <col min="4" max="4" width="8" style="24" customWidth="1"/>
    <col min="5" max="5" width="12.3984375" style="24" customWidth="1"/>
    <col min="6" max="7" width="8" style="24" customWidth="1"/>
    <col min="8" max="8" width="16" style="24" customWidth="1"/>
    <col min="9" max="16384" width="8" style="24"/>
  </cols>
  <sheetData>
    <row r="1" spans="1:8" s="21" customFormat="1" x14ac:dyDescent="0.7">
      <c r="A1" s="91" t="s">
        <v>35</v>
      </c>
      <c r="B1" s="92"/>
      <c r="C1" s="93"/>
      <c r="D1" s="93"/>
      <c r="E1" s="93"/>
      <c r="F1" s="93"/>
      <c r="G1" s="93"/>
      <c r="H1" s="93"/>
    </row>
    <row r="2" spans="1:8" s="21" customFormat="1" ht="15.75" customHeight="1" x14ac:dyDescent="0.7">
      <c r="B2" s="77"/>
      <c r="C2" s="72"/>
      <c r="D2" s="71"/>
      <c r="E2" s="71"/>
      <c r="F2" s="71"/>
      <c r="G2" s="71"/>
      <c r="H2" s="71"/>
    </row>
    <row r="3" spans="1:8" x14ac:dyDescent="0.7">
      <c r="A3" s="22" t="s">
        <v>122</v>
      </c>
      <c r="B3" s="81">
        <f>'Income '!B5</f>
        <v>46022</v>
      </c>
    </row>
    <row r="5" spans="1:8" ht="29.25" customHeight="1" x14ac:dyDescent="0.7">
      <c r="A5" s="22" t="s">
        <v>36</v>
      </c>
      <c r="B5" s="23" t="str">
        <f>'Income '!B3</f>
        <v>25th Inverness (Drakies) Guides</v>
      </c>
    </row>
    <row r="6" spans="1:8" x14ac:dyDescent="0.7">
      <c r="A6" s="22"/>
      <c r="B6" s="23"/>
    </row>
    <row r="7" spans="1:8" ht="28.5" customHeight="1" x14ac:dyDescent="0.7">
      <c r="A7" s="22" t="s">
        <v>58</v>
      </c>
      <c r="B7" s="23" t="str">
        <f>'Income '!B4</f>
        <v>SC053109</v>
      </c>
    </row>
    <row r="8" spans="1:8" x14ac:dyDescent="0.7">
      <c r="A8" s="22"/>
      <c r="B8" s="23"/>
    </row>
    <row r="9" spans="1:8" ht="28.5" customHeight="1" x14ac:dyDescent="0.7">
      <c r="A9" s="22" t="s">
        <v>68</v>
      </c>
      <c r="B9" s="23" t="s">
        <v>178</v>
      </c>
    </row>
    <row r="10" spans="1:8" ht="28.5" customHeight="1" x14ac:dyDescent="0.7">
      <c r="A10" s="22" t="s">
        <v>69</v>
      </c>
      <c r="B10" s="23" t="s">
        <v>179</v>
      </c>
    </row>
    <row r="11" spans="1:8" x14ac:dyDescent="0.7">
      <c r="A11" s="22"/>
    </row>
    <row r="12" spans="1:8" x14ac:dyDescent="0.7">
      <c r="A12" s="22" t="s">
        <v>70</v>
      </c>
      <c r="B12" s="24" t="s">
        <v>60</v>
      </c>
      <c r="C12" s="24" t="s">
        <v>180</v>
      </c>
      <c r="E12" s="23"/>
      <c r="F12" s="23"/>
      <c r="G12" s="23"/>
      <c r="H12" s="23"/>
    </row>
    <row r="13" spans="1:8" x14ac:dyDescent="0.7">
      <c r="A13" s="22"/>
      <c r="B13" s="23" t="s">
        <v>95</v>
      </c>
      <c r="C13" s="24" t="s">
        <v>181</v>
      </c>
      <c r="D13" s="23"/>
      <c r="E13" s="23"/>
      <c r="F13" s="23"/>
      <c r="G13" s="23"/>
      <c r="H13" s="23"/>
    </row>
    <row r="14" spans="1:8" ht="26.25" customHeight="1" x14ac:dyDescent="0.7">
      <c r="A14" s="22"/>
      <c r="B14" s="24" t="s">
        <v>71</v>
      </c>
      <c r="E14" s="23"/>
      <c r="F14" s="23"/>
      <c r="G14" s="23"/>
      <c r="H14" s="23"/>
    </row>
    <row r="15" spans="1:8" x14ac:dyDescent="0.7">
      <c r="A15" s="22"/>
    </row>
    <row r="16" spans="1:8" x14ac:dyDescent="0.7">
      <c r="A16" s="22" t="s">
        <v>37</v>
      </c>
      <c r="B16" s="23" t="s">
        <v>61</v>
      </c>
      <c r="C16" s="23" t="s">
        <v>182</v>
      </c>
      <c r="D16" s="23"/>
      <c r="E16" s="23"/>
      <c r="F16" s="23"/>
      <c r="G16" s="23"/>
      <c r="H16" s="23"/>
    </row>
    <row r="17" spans="1:8" x14ac:dyDescent="0.7">
      <c r="A17" s="22"/>
      <c r="B17" s="23" t="s">
        <v>62</v>
      </c>
      <c r="C17" s="23" t="s">
        <v>183</v>
      </c>
      <c r="D17" s="23"/>
      <c r="E17" s="23"/>
      <c r="F17" s="23"/>
      <c r="G17" s="23"/>
      <c r="H17" s="23"/>
    </row>
    <row r="18" spans="1:8" x14ac:dyDescent="0.7">
      <c r="A18" s="22"/>
      <c r="B18" s="23" t="s">
        <v>63</v>
      </c>
      <c r="C18" s="23" t="s">
        <v>184</v>
      </c>
      <c r="D18" s="23"/>
      <c r="E18" s="23"/>
      <c r="F18" s="23"/>
      <c r="G18" s="23"/>
      <c r="H18" s="23"/>
    </row>
    <row r="19" spans="1:8" x14ac:dyDescent="0.7">
      <c r="A19" s="22"/>
      <c r="B19" s="23"/>
      <c r="C19" s="23"/>
      <c r="D19" s="23"/>
      <c r="E19" s="23"/>
      <c r="F19" s="23"/>
      <c r="G19" s="23"/>
      <c r="H19" s="23"/>
    </row>
    <row r="20" spans="1:8" ht="23.25" customHeight="1" x14ac:dyDescent="0.7">
      <c r="B20" s="23"/>
      <c r="C20" s="23"/>
      <c r="D20" s="23"/>
      <c r="E20" s="23"/>
      <c r="F20" s="23"/>
      <c r="G20" s="23"/>
      <c r="H20" s="23"/>
    </row>
    <row r="21" spans="1:8" ht="66" customHeight="1" x14ac:dyDescent="0.7">
      <c r="A21" s="89" t="s">
        <v>64</v>
      </c>
      <c r="B21" s="90"/>
      <c r="C21" s="90"/>
      <c r="D21" s="90"/>
      <c r="E21" s="90"/>
      <c r="F21" s="90"/>
      <c r="G21" s="90"/>
      <c r="H21" s="90"/>
    </row>
    <row r="23" spans="1:8" ht="50.25" customHeight="1" x14ac:dyDescent="0.7">
      <c r="A23" s="89" t="s">
        <v>65</v>
      </c>
      <c r="B23" s="90"/>
      <c r="C23" s="90"/>
      <c r="D23" s="90"/>
      <c r="E23" s="90"/>
      <c r="F23" s="90"/>
      <c r="G23" s="90"/>
      <c r="H23" s="90"/>
    </row>
    <row r="25" spans="1:8" ht="54" customHeight="1" x14ac:dyDescent="0.7">
      <c r="A25" s="89" t="s">
        <v>224</v>
      </c>
      <c r="B25" s="90"/>
      <c r="C25" s="90"/>
      <c r="D25" s="90"/>
      <c r="E25" s="90"/>
      <c r="F25" s="90"/>
      <c r="G25" s="90"/>
      <c r="H25" s="90"/>
    </row>
    <row r="26" spans="1:8" ht="118.2" customHeight="1" x14ac:dyDescent="0.7">
      <c r="A26" s="89" t="s">
        <v>261</v>
      </c>
      <c r="B26" s="90"/>
      <c r="C26" s="90"/>
      <c r="D26" s="90"/>
      <c r="E26" s="90"/>
      <c r="F26" s="90"/>
      <c r="G26" s="90"/>
      <c r="H26" s="90"/>
    </row>
    <row r="27" spans="1:8" x14ac:dyDescent="0.7">
      <c r="A27" s="23" t="s">
        <v>38</v>
      </c>
    </row>
    <row r="29" spans="1:8" x14ac:dyDescent="0.7">
      <c r="A29" s="23" t="s">
        <v>39</v>
      </c>
    </row>
    <row r="32" spans="1:8" x14ac:dyDescent="0.7">
      <c r="A32" s="86" t="s">
        <v>258</v>
      </c>
      <c r="E32" s="81">
        <v>45662</v>
      </c>
    </row>
    <row r="33" spans="1:5" x14ac:dyDescent="0.7">
      <c r="A33" s="23" t="s">
        <v>40</v>
      </c>
      <c r="E33" s="24" t="s">
        <v>41</v>
      </c>
    </row>
    <row r="36" spans="1:5" x14ac:dyDescent="0.7">
      <c r="A36" s="23" t="s">
        <v>42</v>
      </c>
      <c r="B36" s="24" t="s">
        <v>180</v>
      </c>
    </row>
  </sheetData>
  <mergeCells count="5">
    <mergeCell ref="A25:H25"/>
    <mergeCell ref="A26:H26"/>
    <mergeCell ref="A1:H1"/>
    <mergeCell ref="A21:H21"/>
    <mergeCell ref="A23:H23"/>
  </mergeCells>
  <phoneticPr fontId="20" type="noConversion"/>
  <pageMargins left="0" right="0" top="0" bottom="0"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3"/>
  <sheetViews>
    <sheetView topLeftCell="A19" workbookViewId="0">
      <selection activeCell="E32" sqref="E32"/>
    </sheetView>
  </sheetViews>
  <sheetFormatPr defaultColWidth="8" defaultRowHeight="20.399999999999999" x14ac:dyDescent="0.7"/>
  <cols>
    <col min="1" max="1" width="4.5" style="31" customWidth="1"/>
    <col min="2" max="2" width="14.09765625" style="31" customWidth="1"/>
    <col min="3" max="3" width="19.5" style="31" customWidth="1"/>
    <col min="4" max="6" width="8" style="31" customWidth="1"/>
    <col min="7" max="7" width="11.5" style="31" customWidth="1"/>
    <col min="8" max="9" width="8" style="31" customWidth="1"/>
    <col min="10" max="10" width="14.3984375" style="31" customWidth="1"/>
    <col min="11" max="16384" width="8" style="31"/>
  </cols>
  <sheetData>
    <row r="1" spans="1:10" s="26" customFormat="1" x14ac:dyDescent="0.7">
      <c r="A1" s="95" t="s">
        <v>103</v>
      </c>
      <c r="B1" s="96"/>
      <c r="C1" s="95"/>
      <c r="D1" s="95"/>
      <c r="E1" s="95"/>
      <c r="F1" s="95"/>
      <c r="G1" s="95"/>
      <c r="H1" s="25"/>
      <c r="I1" s="25"/>
      <c r="J1" s="25"/>
    </row>
    <row r="2" spans="1:10" s="26" customFormat="1" ht="21.75" customHeight="1" x14ac:dyDescent="0.7">
      <c r="A2" s="97" t="s">
        <v>89</v>
      </c>
      <c r="B2" s="98"/>
      <c r="C2" s="82">
        <f>'Income '!B5</f>
        <v>46022</v>
      </c>
      <c r="D2" s="27"/>
      <c r="E2" s="27"/>
      <c r="F2" s="27"/>
      <c r="G2" s="25"/>
      <c r="H2" s="25"/>
      <c r="I2" s="25"/>
      <c r="J2" s="25"/>
    </row>
    <row r="3" spans="1:10" s="26" customFormat="1" ht="24.9" customHeight="1" x14ac:dyDescent="0.7">
      <c r="A3" s="22" t="s">
        <v>66</v>
      </c>
      <c r="C3" s="22" t="str">
        <f>'Income '!B3</f>
        <v>25th Inverness (Drakies) Guides</v>
      </c>
      <c r="D3" s="28"/>
      <c r="E3" s="29"/>
      <c r="F3" s="22"/>
      <c r="G3" s="21"/>
      <c r="H3" s="21"/>
      <c r="I3" s="21"/>
      <c r="J3" s="21"/>
    </row>
    <row r="4" spans="1:10" s="26" customFormat="1" ht="24.9" customHeight="1" x14ac:dyDescent="0.7">
      <c r="A4" s="22" t="s">
        <v>67</v>
      </c>
      <c r="B4" s="21"/>
      <c r="C4" s="22" t="str">
        <f>'Income '!B4</f>
        <v>SC053109</v>
      </c>
      <c r="D4" s="28"/>
      <c r="E4" s="22"/>
      <c r="F4" s="29"/>
      <c r="G4" s="21"/>
      <c r="H4" s="21"/>
      <c r="I4" s="21"/>
      <c r="J4" s="21"/>
    </row>
    <row r="6" spans="1:10" x14ac:dyDescent="0.7">
      <c r="A6" s="30" t="s">
        <v>43</v>
      </c>
    </row>
    <row r="7" spans="1:10" ht="141" customHeight="1" x14ac:dyDescent="0.7">
      <c r="A7" s="94" t="s">
        <v>44</v>
      </c>
      <c r="B7" s="94"/>
      <c r="C7" s="94"/>
      <c r="D7" s="94"/>
      <c r="E7" s="94"/>
      <c r="F7" s="94"/>
      <c r="G7" s="94"/>
      <c r="H7" s="94"/>
      <c r="I7" s="94"/>
      <c r="J7" s="94"/>
    </row>
    <row r="9" spans="1:10" x14ac:dyDescent="0.7">
      <c r="A9" s="30" t="s">
        <v>45</v>
      </c>
    </row>
    <row r="10" spans="1:10" x14ac:dyDescent="0.7">
      <c r="A10" s="94" t="s">
        <v>46</v>
      </c>
      <c r="B10" s="94"/>
      <c r="C10" s="94"/>
      <c r="D10" s="94"/>
      <c r="E10" s="94"/>
      <c r="F10" s="94"/>
      <c r="G10" s="94"/>
      <c r="H10" s="94"/>
      <c r="I10" s="94"/>
      <c r="J10" s="94"/>
    </row>
    <row r="12" spans="1:10" x14ac:dyDescent="0.7">
      <c r="A12" s="30" t="s">
        <v>47</v>
      </c>
    </row>
    <row r="13" spans="1:10" x14ac:dyDescent="0.7">
      <c r="A13" s="31" t="s">
        <v>48</v>
      </c>
    </row>
    <row r="15" spans="1:10" ht="47.25" customHeight="1" x14ac:dyDescent="0.7">
      <c r="A15" s="32">
        <v>1</v>
      </c>
      <c r="B15" s="99" t="s">
        <v>49</v>
      </c>
      <c r="C15" s="94"/>
      <c r="D15" s="94"/>
      <c r="E15" s="94"/>
      <c r="F15" s="94"/>
      <c r="G15" s="94"/>
      <c r="H15" s="94"/>
      <c r="I15" s="94"/>
      <c r="J15" s="94"/>
    </row>
    <row r="16" spans="1:10" ht="60" customHeight="1" x14ac:dyDescent="0.7">
      <c r="A16" s="33" t="s">
        <v>50</v>
      </c>
      <c r="B16" s="99" t="s">
        <v>51</v>
      </c>
      <c r="C16" s="94"/>
      <c r="D16" s="94"/>
      <c r="E16" s="94"/>
      <c r="F16" s="94"/>
      <c r="G16" s="94"/>
      <c r="H16" s="94"/>
      <c r="I16" s="94"/>
      <c r="J16" s="94"/>
    </row>
    <row r="17" spans="1:10" ht="54" customHeight="1" x14ac:dyDescent="0.7">
      <c r="A17" s="33" t="s">
        <v>50</v>
      </c>
      <c r="B17" s="99" t="s">
        <v>52</v>
      </c>
      <c r="C17" s="94"/>
      <c r="D17" s="94"/>
      <c r="E17" s="94"/>
      <c r="F17" s="94"/>
      <c r="G17" s="94"/>
      <c r="H17" s="94"/>
      <c r="I17" s="94"/>
      <c r="J17" s="94"/>
    </row>
    <row r="18" spans="1:10" x14ac:dyDescent="0.7">
      <c r="A18" s="32"/>
    </row>
    <row r="19" spans="1:10" x14ac:dyDescent="0.7">
      <c r="A19" s="34" t="s">
        <v>53</v>
      </c>
    </row>
    <row r="20" spans="1:10" x14ac:dyDescent="0.7">
      <c r="A20" s="32"/>
    </row>
    <row r="21" spans="1:10" ht="51" customHeight="1" x14ac:dyDescent="0.7">
      <c r="A21" s="33">
        <v>2</v>
      </c>
      <c r="B21" s="94" t="s">
        <v>54</v>
      </c>
      <c r="C21" s="94"/>
      <c r="D21" s="94"/>
      <c r="E21" s="94"/>
      <c r="F21" s="94"/>
      <c r="G21" s="94"/>
      <c r="H21" s="94"/>
      <c r="I21" s="94"/>
      <c r="J21" s="94"/>
    </row>
    <row r="25" spans="1:10" x14ac:dyDescent="0.7">
      <c r="A25" s="101" t="s">
        <v>263</v>
      </c>
      <c r="G25" s="100">
        <v>46104</v>
      </c>
    </row>
    <row r="26" spans="1:10" x14ac:dyDescent="0.7">
      <c r="A26" s="35" t="s">
        <v>40</v>
      </c>
      <c r="G26" s="31" t="s">
        <v>55</v>
      </c>
    </row>
    <row r="27" spans="1:10" x14ac:dyDescent="0.7">
      <c r="A27" s="35"/>
    </row>
    <row r="28" spans="1:10" x14ac:dyDescent="0.7">
      <c r="A28" s="35"/>
    </row>
    <row r="29" spans="1:10" x14ac:dyDescent="0.7">
      <c r="A29" s="35" t="s">
        <v>262</v>
      </c>
    </row>
    <row r="32" spans="1:10" x14ac:dyDescent="0.7">
      <c r="A32" s="31" t="s">
        <v>56</v>
      </c>
      <c r="C32" s="31" t="s">
        <v>264</v>
      </c>
    </row>
    <row r="33" spans="3:3" x14ac:dyDescent="0.7">
      <c r="C33" s="31" t="s">
        <v>265</v>
      </c>
    </row>
  </sheetData>
  <mergeCells count="8">
    <mergeCell ref="B21:J21"/>
    <mergeCell ref="A7:J7"/>
    <mergeCell ref="A10:J10"/>
    <mergeCell ref="A1:G1"/>
    <mergeCell ref="A2:B2"/>
    <mergeCell ref="B15:J15"/>
    <mergeCell ref="B16:J16"/>
    <mergeCell ref="B17:J17"/>
  </mergeCells>
  <phoneticPr fontId="20" type="noConversion"/>
  <pageMargins left="0" right="0" top="0" bottom="0" header="0" footer="0"/>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C443A5A3-C200-4C5C-8BD3-160105CF6E22}"/>
</file>

<file path=customXml/itemProps2.xml><?xml version="1.0" encoding="utf-8"?>
<ds:datastoreItem xmlns:ds="http://schemas.openxmlformats.org/officeDocument/2006/customXml" ds:itemID="{88CFC1FA-F95D-479C-9E77-8552E13773B7}">
  <ds:schemaRefs>
    <ds:schemaRef ds:uri="http://schemas.microsoft.com/sharepoint/v3/contenttype/forms"/>
  </ds:schemaRefs>
</ds:datastoreItem>
</file>

<file path=customXml/itemProps3.xml><?xml version="1.0" encoding="utf-8"?>
<ds:datastoreItem xmlns:ds="http://schemas.openxmlformats.org/officeDocument/2006/customXml" ds:itemID="{47C3BEE5-143C-4978-AA85-B340D4A8F07F}">
  <ds:schemaRefs>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b4384751-9312-4857-a011-d594bf0aee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 for use</vt:lpstr>
      <vt:lpstr>Income </vt:lpstr>
      <vt:lpstr>Expenditure</vt:lpstr>
      <vt:lpstr>Statement of Income &amp; Payments</vt:lpstr>
      <vt:lpstr>Statement of Balances</vt:lpstr>
      <vt:lpstr>Trustees Report</vt:lpstr>
      <vt:lpstr>Ind Examiner Report</vt:lpstr>
      <vt:lpstr>'Statement of Balances'!Print_Area</vt:lpstr>
      <vt:lpstr>'Statement of Income &amp; Payments'!Print_Area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dc:creator>
  <cp:keywords/>
  <dc:description/>
  <cp:lastModifiedBy>Jamie MCCARRY 16003289</cp:lastModifiedBy>
  <cp:revision/>
  <dcterms:created xsi:type="dcterms:W3CDTF">2013-06-02T20:02:22Z</dcterms:created>
  <dcterms:modified xsi:type="dcterms:W3CDTF">2026-03-23T16:53:42Z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