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an\Documents\HH Accounts 2007_8 &amp; 8_9 &amp; 09_10&amp; 10_11 &amp; 11_12 &amp; 12_13&amp;13_14 &amp; 14_15\"/>
    </mc:Choice>
  </mc:AlternateContent>
  <bookViews>
    <workbookView xWindow="0" yWindow="750" windowWidth="16380" windowHeight="8190"/>
  </bookViews>
  <sheets>
    <sheet name="H4SUM0_1" sheetId="1" r:id="rId1"/>
  </sheets>
  <calcPr calcId="162913"/>
</workbook>
</file>

<file path=xl/calcChain.xml><?xml version="1.0" encoding="utf-8"?>
<calcChain xmlns="http://schemas.openxmlformats.org/spreadsheetml/2006/main">
  <c r="F11" i="1" l="1"/>
  <c r="F13" i="1"/>
  <c r="H51" i="1" l="1"/>
  <c r="F51" i="1"/>
  <c r="F24" i="1" l="1"/>
  <c r="H24" i="1" l="1"/>
  <c r="L24" i="1" l="1"/>
  <c r="N24" i="1"/>
  <c r="N28" i="1" l="1"/>
  <c r="N49" i="1" s="1"/>
  <c r="N51" i="1" s="1"/>
  <c r="L28" i="1"/>
  <c r="J43" i="1" l="1"/>
  <c r="L49" i="1"/>
  <c r="L51" i="1" s="1"/>
  <c r="J52" i="1" s="1"/>
</calcChain>
</file>

<file path=xl/sharedStrings.xml><?xml version="1.0" encoding="utf-8"?>
<sst xmlns="http://schemas.openxmlformats.org/spreadsheetml/2006/main" count="53" uniqueCount="41">
  <si>
    <t>INCOME</t>
  </si>
  <si>
    <t>EXPENDITURE</t>
  </si>
  <si>
    <t>Fees</t>
  </si>
  <si>
    <t>Donations</t>
  </si>
  <si>
    <t>Equipment</t>
  </si>
  <si>
    <t>Walk Expenses</t>
  </si>
  <si>
    <t>Interest</t>
  </si>
  <si>
    <t>TOTAL INCOME</t>
  </si>
  <si>
    <t>TOTAL EXPENSES</t>
  </si>
  <si>
    <t>Net Increase in Funds</t>
  </si>
  <si>
    <t xml:space="preserve">                      Stirling Royal Infirmary</t>
  </si>
  <si>
    <t xml:space="preserve">                       Healthy Hearts Club</t>
  </si>
  <si>
    <t>Examination Fee</t>
  </si>
  <si>
    <t>Statement of Funds Held</t>
  </si>
  <si>
    <t>£</t>
  </si>
  <si>
    <t>Deposit BoS</t>
  </si>
  <si>
    <t>RBS Current Account</t>
  </si>
  <si>
    <t>Funds held in Bank of Scotland</t>
  </si>
  <si>
    <t>Page 1</t>
  </si>
  <si>
    <t>Badminton</t>
  </si>
  <si>
    <t>Stationery</t>
  </si>
  <si>
    <t>Soft Goods</t>
  </si>
  <si>
    <t>Cash in Hand</t>
  </si>
  <si>
    <t>Gift Aided Donations</t>
  </si>
  <si>
    <t>Sportswear</t>
  </si>
  <si>
    <t>Misc Expenses</t>
  </si>
  <si>
    <t>Aquasize</t>
  </si>
  <si>
    <t>HMRC Gift Aid Reclaimed</t>
  </si>
  <si>
    <t>Sponsored Walk</t>
  </si>
  <si>
    <t>AGM Expenses</t>
  </si>
  <si>
    <t>Balance as at 1 April 2024</t>
  </si>
  <si>
    <t>Deposit Virgin Money</t>
  </si>
  <si>
    <t>Banked Not yet Allocated</t>
  </si>
  <si>
    <t>Add Net Increase to date</t>
  </si>
  <si>
    <t>Notes:</t>
  </si>
  <si>
    <t>*MTD and Nurse cover</t>
  </si>
  <si>
    <t>Prize Draw</t>
  </si>
  <si>
    <t>Bank Charges</t>
  </si>
  <si>
    <t>Add Net surplus to date</t>
  </si>
  <si>
    <t>*MTD - Multi disciplinary team including nurses, physios etc.</t>
  </si>
  <si>
    <t xml:space="preserve">                                           Draft  Income &amp; Expenditure Summary as at 31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</si>
</sst>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;"/>
  </numFmts>
  <fonts count="10" x14ac:knownFonts="1">
    <font>
      <sz val="10"/>
      <name val="MS Sans Serif"/>
      <family val="2"/>
    </font>
    <font>
      <sz val="16"/>
      <name val="MS Sans Serif"/>
      <family val="2"/>
    </font>
    <font>
      <sz val="14"/>
      <name val="Arial"/>
      <family val="2"/>
    </font>
    <font>
      <sz val="12"/>
      <name val="Arial"/>
      <family val="2"/>
    </font>
    <font>
      <u/>
      <sz val="10"/>
      <name val="MS Sans Serif"/>
      <family val="2"/>
    </font>
    <font>
      <u/>
      <sz val="11"/>
      <name val="Arial"/>
      <family val="2"/>
    </font>
    <font>
      <sz val="10"/>
      <name val="Arial"/>
      <family val="2"/>
    </font>
    <font>
      <u/>
      <sz val="12"/>
      <name val="Arial"/>
      <family val="2"/>
    </font>
    <font>
      <sz val="10"/>
      <name val="MS Sans Serif"/>
    </font>
    <font>
      <b/>
      <sz val="10"/>
      <name val="MS Sans Serif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" fontId="0" fillId="0" borderId="0" xfId="0" applyNumberFormat="1"/>
    <xf numFmtId="4" fontId="1" fillId="0" borderId="0" xfId="0" applyNumberFormat="1" applyFont="1"/>
    <xf numFmtId="4" fontId="2" fillId="0" borderId="0" xfId="0" applyNumberFormat="1" applyFont="1"/>
    <xf numFmtId="4" fontId="3" fillId="0" borderId="0" xfId="0" applyNumberFormat="1" applyFont="1"/>
    <xf numFmtId="4" fontId="4" fillId="0" borderId="0" xfId="0" applyNumberFormat="1" applyFont="1"/>
    <xf numFmtId="4" fontId="5" fillId="0" borderId="0" xfId="0" applyNumberFormat="1" applyFont="1"/>
    <xf numFmtId="15" fontId="0" fillId="0" borderId="0" xfId="0" applyNumberFormat="1"/>
    <xf numFmtId="4" fontId="0" fillId="0" borderId="0" xfId="0" applyNumberFormat="1" applyAlignment="1">
      <alignment horizontal="center"/>
    </xf>
    <xf numFmtId="4" fontId="6" fillId="0" borderId="0" xfId="0" applyNumberFormat="1" applyFont="1"/>
    <xf numFmtId="164" fontId="0" fillId="0" borderId="0" xfId="0" applyNumberFormat="1" applyBorder="1"/>
    <xf numFmtId="4" fontId="0" fillId="0" borderId="0" xfId="0" applyNumberFormat="1" applyBorder="1"/>
    <xf numFmtId="4" fontId="0" fillId="0" borderId="1" xfId="0" applyNumberFormat="1" applyBorder="1"/>
    <xf numFmtId="4" fontId="0" fillId="0" borderId="2" xfId="0" applyNumberFormat="1" applyBorder="1"/>
    <xf numFmtId="0" fontId="0" fillId="0" borderId="0" xfId="0" applyBorder="1"/>
    <xf numFmtId="4" fontId="7" fillId="0" borderId="0" xfId="0" applyNumberFormat="1" applyFont="1" applyBorder="1"/>
    <xf numFmtId="4" fontId="0" fillId="0" borderId="0" xfId="0" applyNumberFormat="1" applyBorder="1" applyAlignment="1">
      <alignment horizontal="center"/>
    </xf>
    <xf numFmtId="4" fontId="8" fillId="0" borderId="0" xfId="0" applyNumberFormat="1" applyFont="1" applyBorder="1"/>
    <xf numFmtId="4" fontId="0" fillId="0" borderId="0" xfId="0" applyNumberFormat="1" applyBorder="1" applyAlignment="1">
      <alignment horizontal="right"/>
    </xf>
    <xf numFmtId="4" fontId="0" fillId="0" borderId="3" xfId="0" applyNumberFormat="1" applyBorder="1"/>
    <xf numFmtId="4" fontId="9" fillId="0" borderId="0" xfId="0" applyNumberFormat="1" applyFont="1"/>
    <xf numFmtId="4" fontId="0" fillId="0" borderId="4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6"/>
  <sheetViews>
    <sheetView tabSelected="1" topLeftCell="A4" workbookViewId="0">
      <selection activeCell="D14" sqref="D14"/>
    </sheetView>
  </sheetViews>
  <sheetFormatPr defaultRowHeight="12.75" x14ac:dyDescent="0.2"/>
  <cols>
    <col min="1" max="2" width="9.140625" style="1"/>
    <col min="3" max="3" width="1.42578125" style="1" customWidth="1"/>
    <col min="4" max="4" width="8.5703125" style="1" customWidth="1"/>
    <col min="5" max="5" width="1.7109375" style="1" customWidth="1"/>
    <col min="6" max="6" width="10.42578125" style="1" customWidth="1"/>
    <col min="7" max="7" width="1" style="1" customWidth="1"/>
    <col min="8" max="8" width="10.85546875" style="1" customWidth="1"/>
    <col min="9" max="9" width="9.42578125" style="1" customWidth="1"/>
    <col min="10" max="10" width="9.140625" style="1"/>
    <col min="11" max="11" width="15.5703125" style="1" customWidth="1"/>
    <col min="12" max="12" width="10.42578125" style="1" customWidth="1"/>
    <col min="13" max="13" width="1.28515625" style="1" customWidth="1"/>
    <col min="14" max="14" width="10.5703125" style="1" customWidth="1"/>
    <col min="15" max="15" width="9.140625" style="1" customWidth="1"/>
    <col min="16" max="16" width="9.42578125" style="1" bestFit="1" customWidth="1"/>
    <col min="17" max="16384" width="9.140625" style="1"/>
  </cols>
  <sheetData>
    <row r="2" spans="1:14" ht="19.5" x14ac:dyDescent="0.3">
      <c r="B2"/>
      <c r="C2" s="2" t="s">
        <v>11</v>
      </c>
      <c r="L2" s="20" t="s">
        <v>18</v>
      </c>
    </row>
    <row r="4" spans="1:14" ht="18" x14ac:dyDescent="0.25">
      <c r="B4"/>
      <c r="C4" s="3" t="s">
        <v>10</v>
      </c>
    </row>
    <row r="6" spans="1:14" ht="15" x14ac:dyDescent="0.2">
      <c r="A6" s="4" t="s">
        <v>40</v>
      </c>
      <c r="B6" s="5"/>
    </row>
    <row r="8" spans="1:14" ht="14.25" x14ac:dyDescent="0.2">
      <c r="C8" s="6" t="s">
        <v>0</v>
      </c>
      <c r="K8" s="5" t="s">
        <v>1</v>
      </c>
    </row>
    <row r="9" spans="1:14" x14ac:dyDescent="0.2">
      <c r="F9" s="7">
        <v>46112</v>
      </c>
      <c r="G9"/>
      <c r="H9" s="7">
        <v>45747</v>
      </c>
      <c r="I9" s="7"/>
      <c r="L9" s="7">
        <v>46112</v>
      </c>
      <c r="M9"/>
      <c r="N9" s="7">
        <v>45747</v>
      </c>
    </row>
    <row r="10" spans="1:14" x14ac:dyDescent="0.2">
      <c r="G10" s="8"/>
      <c r="M10" s="8"/>
    </row>
    <row r="11" spans="1:14" x14ac:dyDescent="0.2">
      <c r="A11" s="9" t="s">
        <v>2</v>
      </c>
      <c r="F11" s="1">
        <f>6043.35+56</f>
        <v>6099.35</v>
      </c>
      <c r="G11" s="10"/>
      <c r="H11" s="1">
        <v>3954.9</v>
      </c>
      <c r="J11" s="1" t="s">
        <v>35</v>
      </c>
      <c r="L11" s="1">
        <v>15683.88</v>
      </c>
      <c r="N11" s="1">
        <v>13700.44</v>
      </c>
    </row>
    <row r="12" spans="1:14" x14ac:dyDescent="0.2">
      <c r="A12" s="1" t="s">
        <v>3</v>
      </c>
      <c r="F12" s="1">
        <v>750</v>
      </c>
      <c r="H12" s="1">
        <v>1156.0999999999999</v>
      </c>
      <c r="J12" s="1" t="s">
        <v>20</v>
      </c>
      <c r="L12" s="1">
        <v>188.99</v>
      </c>
    </row>
    <row r="13" spans="1:14" x14ac:dyDescent="0.2">
      <c r="A13" s="1" t="s">
        <v>23</v>
      </c>
      <c r="F13" s="1">
        <f>2575.2-56</f>
        <v>2519.1999999999998</v>
      </c>
      <c r="H13" s="1">
        <v>939.6</v>
      </c>
      <c r="J13" t="s">
        <v>4</v>
      </c>
      <c r="K13"/>
      <c r="L13" s="1">
        <v>216</v>
      </c>
      <c r="N13" s="1">
        <v>140.5</v>
      </c>
    </row>
    <row r="14" spans="1:14" x14ac:dyDescent="0.2">
      <c r="A14" s="1" t="s">
        <v>19</v>
      </c>
      <c r="D14" s="11"/>
      <c r="F14" s="1">
        <v>744.5</v>
      </c>
      <c r="H14" s="1">
        <v>488</v>
      </c>
      <c r="J14" s="1" t="s">
        <v>12</v>
      </c>
      <c r="L14" s="1">
        <v>90</v>
      </c>
      <c r="N14" s="1">
        <v>90</v>
      </c>
    </row>
    <row r="15" spans="1:14" x14ac:dyDescent="0.2">
      <c r="A15" s="1" t="s">
        <v>21</v>
      </c>
      <c r="D15" s="11"/>
      <c r="F15" s="1">
        <v>225.3</v>
      </c>
      <c r="H15" s="1">
        <v>125</v>
      </c>
      <c r="J15" s="1" t="s">
        <v>37</v>
      </c>
      <c r="L15" s="1">
        <v>108.37</v>
      </c>
    </row>
    <row r="16" spans="1:14" x14ac:dyDescent="0.2">
      <c r="A16" s="1" t="s">
        <v>26</v>
      </c>
      <c r="F16" s="1">
        <v>593</v>
      </c>
      <c r="H16" s="1">
        <v>679</v>
      </c>
      <c r="J16" s="1" t="s">
        <v>26</v>
      </c>
      <c r="L16" s="1">
        <v>425</v>
      </c>
      <c r="N16" s="1">
        <v>1125</v>
      </c>
    </row>
    <row r="17" spans="1:15" x14ac:dyDescent="0.2">
      <c r="A17" s="1" t="s">
        <v>27</v>
      </c>
      <c r="H17" s="1">
        <v>1274.48</v>
      </c>
      <c r="J17" t="s">
        <v>19</v>
      </c>
      <c r="K17"/>
      <c r="L17" s="1">
        <v>940.5</v>
      </c>
      <c r="M17"/>
    </row>
    <row r="18" spans="1:15" x14ac:dyDescent="0.2">
      <c r="A18" s="1" t="s">
        <v>36</v>
      </c>
      <c r="F18" s="1">
        <v>515</v>
      </c>
      <c r="J18" s="1" t="s">
        <v>29</v>
      </c>
      <c r="N18" s="1">
        <v>88</v>
      </c>
    </row>
    <row r="19" spans="1:15" ht="14.25" customHeight="1" x14ac:dyDescent="0.2">
      <c r="D19" s="11"/>
      <c r="J19" s="1" t="s">
        <v>5</v>
      </c>
      <c r="L19" s="1">
        <v>28.99</v>
      </c>
    </row>
    <row r="20" spans="1:15" ht="14.25" customHeight="1" x14ac:dyDescent="0.2">
      <c r="A20" s="1" t="s">
        <v>24</v>
      </c>
      <c r="D20" s="11"/>
      <c r="F20" s="1">
        <v>150</v>
      </c>
      <c r="H20" s="1">
        <v>156</v>
      </c>
    </row>
    <row r="21" spans="1:15" x14ac:dyDescent="0.2">
      <c r="A21" s="1" t="s">
        <v>28</v>
      </c>
      <c r="D21" s="11"/>
      <c r="H21" s="1">
        <v>375.08</v>
      </c>
      <c r="J21" s="1" t="s">
        <v>25</v>
      </c>
      <c r="K21"/>
      <c r="M21"/>
      <c r="N21" s="1">
        <v>395</v>
      </c>
    </row>
    <row r="22" spans="1:15" x14ac:dyDescent="0.2">
      <c r="A22" s="1" t="s">
        <v>6</v>
      </c>
      <c r="F22" s="12">
        <v>6228.39</v>
      </c>
      <c r="G22" s="11"/>
      <c r="H22" s="12">
        <v>5680.94</v>
      </c>
      <c r="L22" s="13"/>
      <c r="N22" s="13"/>
    </row>
    <row r="23" spans="1:15" x14ac:dyDescent="0.2">
      <c r="L23" s="11"/>
      <c r="M23" s="11"/>
      <c r="N23" s="11"/>
    </row>
    <row r="24" spans="1:15" x14ac:dyDescent="0.2">
      <c r="A24" s="1" t="s">
        <v>7</v>
      </c>
      <c r="F24" s="12">
        <f>SUM(F11:F23)</f>
        <v>17824.739999999998</v>
      </c>
      <c r="G24" s="11"/>
      <c r="H24" s="12">
        <f>SUM(H11:H23)</f>
        <v>14829.099999999999</v>
      </c>
      <c r="J24" s="1" t="s">
        <v>8</v>
      </c>
      <c r="L24" s="12">
        <f>SUM(L11:L23)</f>
        <v>17681.73</v>
      </c>
      <c r="M24" s="12"/>
      <c r="N24" s="12">
        <f>SUM(N11:N23)</f>
        <v>15538.94</v>
      </c>
    </row>
    <row r="26" spans="1:15" x14ac:dyDescent="0.2">
      <c r="A26" s="1" t="s">
        <v>39</v>
      </c>
    </row>
    <row r="28" spans="1:15" x14ac:dyDescent="0.2">
      <c r="J28" s="1" t="s">
        <v>9</v>
      </c>
      <c r="L28" s="1">
        <f>SUM(F24-L24)</f>
        <v>143.0099999999984</v>
      </c>
      <c r="N28" s="1">
        <f>SUM(H24-N24)</f>
        <v>-709.84000000000196</v>
      </c>
    </row>
    <row r="30" spans="1:15" x14ac:dyDescent="0.2">
      <c r="H30" s="1" t="s">
        <v>13</v>
      </c>
    </row>
    <row r="31" spans="1:15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15" ht="15" hidden="1" x14ac:dyDescent="0.2">
      <c r="A32" s="11"/>
      <c r="B32" s="11"/>
      <c r="C32" s="11"/>
      <c r="D32" s="14"/>
      <c r="E32" s="11"/>
      <c r="F32" s="14" t="s">
        <v>14</v>
      </c>
      <c r="G32" s="15"/>
      <c r="H32" s="15" t="s">
        <v>14</v>
      </c>
      <c r="I32" s="11"/>
      <c r="J32" s="11"/>
      <c r="K32" s="11"/>
      <c r="L32" s="11" t="s">
        <v>14</v>
      </c>
      <c r="M32" s="11"/>
      <c r="N32" s="11" t="s">
        <v>14</v>
      </c>
      <c r="O32" s="11"/>
    </row>
    <row r="33" spans="1:15" hidden="1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 t="s">
        <v>30</v>
      </c>
      <c r="K33" s="11"/>
      <c r="L33" s="11">
        <v>188829.83</v>
      </c>
      <c r="M33" s="11"/>
      <c r="N33" s="11">
        <v>212181.23</v>
      </c>
      <c r="O33" s="11"/>
    </row>
    <row r="34" spans="1:15" hidden="1" x14ac:dyDescent="0.2">
      <c r="A34" s="11" t="s">
        <v>15</v>
      </c>
      <c r="B34" s="11"/>
      <c r="C34" s="11"/>
      <c r="D34" s="11"/>
      <c r="E34" s="11"/>
      <c r="F34" s="18">
        <v>68866.22</v>
      </c>
      <c r="G34" s="16"/>
      <c r="H34" s="18">
        <v>66531.25</v>
      </c>
      <c r="I34" s="11"/>
      <c r="J34" s="11"/>
      <c r="K34" s="11"/>
      <c r="L34" s="16"/>
      <c r="M34" s="16"/>
      <c r="N34" s="16"/>
      <c r="O34" s="11"/>
    </row>
    <row r="35" spans="1:15" hidden="1" x14ac:dyDescent="0.2">
      <c r="A35" s="11" t="s">
        <v>31</v>
      </c>
      <c r="B35" s="11"/>
      <c r="C35" s="11"/>
      <c r="D35" s="11"/>
      <c r="E35" s="11"/>
      <c r="F35" s="11">
        <v>80099.73</v>
      </c>
      <c r="G35" s="11"/>
      <c r="H35" s="11">
        <v>77181.63</v>
      </c>
      <c r="I35" s="11"/>
      <c r="J35" s="11" t="s">
        <v>32</v>
      </c>
      <c r="K35" s="11"/>
      <c r="L35" s="11">
        <v>344</v>
      </c>
      <c r="M35" s="11"/>
      <c r="N35" s="11">
        <v>193</v>
      </c>
      <c r="O35" s="11"/>
    </row>
    <row r="36" spans="1:15" hidden="1" x14ac:dyDescent="0.2">
      <c r="A36" s="11" t="s">
        <v>16</v>
      </c>
      <c r="B36" s="11"/>
      <c r="C36" s="11"/>
      <c r="D36" s="11"/>
      <c r="E36" s="11"/>
      <c r="F36" s="11">
        <v>21003.31</v>
      </c>
      <c r="G36" s="11"/>
      <c r="H36" s="11">
        <v>30774.51</v>
      </c>
      <c r="I36" s="11"/>
      <c r="J36" s="11"/>
      <c r="K36" s="11"/>
      <c r="L36" s="11"/>
      <c r="M36" s="11"/>
      <c r="N36" s="11"/>
      <c r="O36" s="11"/>
    </row>
    <row r="37" spans="1:15" hidden="1" x14ac:dyDescent="0.2">
      <c r="A37" s="11" t="s">
        <v>22</v>
      </c>
      <c r="B37" s="11"/>
      <c r="C37" s="11"/>
      <c r="D37" s="11"/>
      <c r="E37" s="11"/>
      <c r="F37" s="11"/>
      <c r="G37" s="11"/>
      <c r="H37" s="11">
        <v>169</v>
      </c>
      <c r="I37" s="11"/>
      <c r="J37" s="14"/>
      <c r="K37" s="11"/>
      <c r="L37" s="11"/>
      <c r="M37" s="11"/>
      <c r="N37" s="11"/>
      <c r="O37" s="11"/>
    </row>
    <row r="38" spans="1:15" hidden="1" x14ac:dyDescent="0.2">
      <c r="A38" s="11" t="s">
        <v>17</v>
      </c>
      <c r="B38" s="11"/>
      <c r="C38" s="11"/>
      <c r="D38" s="11"/>
      <c r="E38" s="14"/>
      <c r="F38" s="11">
        <v>17505.37</v>
      </c>
      <c r="G38" s="11"/>
      <c r="H38" s="11">
        <v>13846.61</v>
      </c>
      <c r="I38" s="11"/>
      <c r="J38" s="14" t="s">
        <v>33</v>
      </c>
      <c r="K38" s="11"/>
      <c r="L38" s="11">
        <v>-1699.2000000000007</v>
      </c>
      <c r="M38" s="11"/>
      <c r="N38" s="11">
        <v>-23871.230000000007</v>
      </c>
      <c r="O38" s="11"/>
    </row>
    <row r="39" spans="1:15" hidden="1" x14ac:dyDescent="0.2">
      <c r="A39" s="11"/>
      <c r="B39" s="11"/>
      <c r="C39" s="11"/>
      <c r="D39" s="11"/>
      <c r="E39" s="11"/>
      <c r="F39" s="11"/>
      <c r="G39" s="11"/>
      <c r="H39" s="17"/>
      <c r="I39" s="11"/>
      <c r="J39" s="11"/>
      <c r="K39" s="11"/>
      <c r="L39" s="11"/>
      <c r="M39" s="11"/>
      <c r="N39" s="11"/>
      <c r="O39" s="11"/>
    </row>
    <row r="40" spans="1:15" hidden="1" x14ac:dyDescent="0.2">
      <c r="A40" s="11"/>
      <c r="B40" s="11"/>
      <c r="C40" s="11"/>
      <c r="D40" s="11"/>
      <c r="E40" s="11"/>
      <c r="F40" s="19">
        <v>187474.63</v>
      </c>
      <c r="G40" s="11"/>
      <c r="H40" s="19">
        <v>188503</v>
      </c>
      <c r="I40" s="11"/>
      <c r="J40" s="11"/>
      <c r="K40" s="11"/>
      <c r="L40" s="19">
        <v>187474.62999999998</v>
      </c>
      <c r="M40" s="11"/>
      <c r="N40" s="19">
        <v>188503</v>
      </c>
      <c r="O40" s="11"/>
    </row>
    <row r="41" spans="1:15" hidden="1" x14ac:dyDescent="0.2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1:15" hidden="1" x14ac:dyDescent="0.2">
      <c r="A42" s="11" t="s">
        <v>34</v>
      </c>
      <c r="B42" s="11"/>
      <c r="C42" s="11"/>
      <c r="D42" s="11"/>
      <c r="E42" s="11"/>
      <c r="F42" s="19"/>
      <c r="G42" s="11"/>
      <c r="H42" s="19"/>
      <c r="I42" s="11"/>
      <c r="J42" s="11">
        <v>0</v>
      </c>
      <c r="K42" s="11"/>
      <c r="L42" s="19"/>
      <c r="M42" s="11"/>
      <c r="N42" s="19"/>
      <c r="O42" s="11"/>
    </row>
    <row r="43" spans="1:15" hidden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>
        <f>F42-L42</f>
        <v>0</v>
      </c>
      <c r="K43" s="11"/>
      <c r="L43" s="11"/>
      <c r="M43" s="11"/>
      <c r="N43" s="11"/>
      <c r="O43" s="11"/>
    </row>
    <row r="44" spans="1:15" x14ac:dyDescent="0.2">
      <c r="A44" s="11"/>
      <c r="B44" s="11"/>
      <c r="C44" s="11"/>
      <c r="D44" s="11"/>
      <c r="E44" s="11"/>
      <c r="F44" s="11"/>
      <c r="G44" s="11"/>
      <c r="H44" s="11"/>
      <c r="I44" s="11"/>
      <c r="J44" s="11" t="s">
        <v>30</v>
      </c>
      <c r="K44" s="11"/>
      <c r="L44" s="11">
        <v>188119.99</v>
      </c>
      <c r="M44" s="11"/>
      <c r="N44" s="11">
        <v>188829.83</v>
      </c>
      <c r="O44" s="11"/>
    </row>
    <row r="45" spans="1:15" x14ac:dyDescent="0.2">
      <c r="A45" s="11" t="s">
        <v>15</v>
      </c>
      <c r="B45" s="11"/>
      <c r="C45" s="11"/>
      <c r="D45" s="11"/>
      <c r="E45" s="11"/>
      <c r="F45" s="11">
        <v>68866.22</v>
      </c>
      <c r="G45" s="11"/>
      <c r="H45" s="11">
        <v>68866.22</v>
      </c>
      <c r="I45" s="11"/>
      <c r="J45" s="11"/>
      <c r="K45" s="11"/>
      <c r="L45" s="11"/>
      <c r="M45" s="11"/>
      <c r="N45" s="11"/>
    </row>
    <row r="46" spans="1:15" x14ac:dyDescent="0.2">
      <c r="A46" s="11" t="s">
        <v>31</v>
      </c>
      <c r="B46" s="11"/>
      <c r="C46" s="11"/>
      <c r="D46" s="11"/>
      <c r="E46" s="11"/>
      <c r="F46" s="11">
        <v>83704.22</v>
      </c>
      <c r="G46" s="11"/>
      <c r="H46" s="11">
        <v>80099.73</v>
      </c>
      <c r="I46" s="11"/>
      <c r="J46" s="14" t="s">
        <v>32</v>
      </c>
      <c r="K46" s="11"/>
      <c r="L46" s="11"/>
      <c r="M46" s="11"/>
      <c r="N46" s="11"/>
    </row>
    <row r="47" spans="1:15" x14ac:dyDescent="0.2">
      <c r="A47" s="11" t="s">
        <v>16</v>
      </c>
      <c r="B47" s="11"/>
      <c r="C47" s="11"/>
      <c r="D47" s="11"/>
      <c r="E47" s="14"/>
      <c r="F47" s="11">
        <v>21313.26</v>
      </c>
      <c r="G47" s="11"/>
      <c r="H47" s="11">
        <v>21093.07</v>
      </c>
      <c r="I47" s="11"/>
      <c r="J47" s="14"/>
      <c r="K47" s="11"/>
      <c r="L47" s="11"/>
      <c r="M47" s="11"/>
      <c r="N47" s="11"/>
    </row>
    <row r="48" spans="1:15" x14ac:dyDescent="0.2">
      <c r="A48" s="11" t="s">
        <v>22</v>
      </c>
      <c r="B48" s="11"/>
      <c r="C48" s="11"/>
      <c r="D48" s="11"/>
      <c r="E48" s="11"/>
      <c r="F48" s="11">
        <v>454.5</v>
      </c>
      <c r="G48" s="11"/>
      <c r="H48" s="17">
        <v>138</v>
      </c>
      <c r="I48" s="11"/>
      <c r="J48" s="11"/>
      <c r="K48" s="11"/>
      <c r="L48" s="11"/>
      <c r="M48" s="11"/>
      <c r="N48" s="11"/>
    </row>
    <row r="49" spans="1:14" x14ac:dyDescent="0.2">
      <c r="A49" s="11" t="s">
        <v>17</v>
      </c>
      <c r="B49" s="11"/>
      <c r="C49" s="11"/>
      <c r="D49" s="11"/>
      <c r="E49" s="11"/>
      <c r="F49" s="21">
        <v>13924.8</v>
      </c>
      <c r="G49" s="11"/>
      <c r="H49" s="21">
        <v>17922.97</v>
      </c>
      <c r="I49" s="11"/>
      <c r="J49" s="11" t="s">
        <v>38</v>
      </c>
      <c r="K49" s="11"/>
      <c r="L49" s="21">
        <f>L28</f>
        <v>143.0099999999984</v>
      </c>
      <c r="M49" s="11"/>
      <c r="N49" s="21">
        <f>N28</f>
        <v>-709.84000000000196</v>
      </c>
    </row>
    <row r="50" spans="1:14" x14ac:dyDescent="0.2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1:14" x14ac:dyDescent="0.2">
      <c r="A51" s="11"/>
      <c r="B51" s="11"/>
      <c r="C51" s="11"/>
      <c r="D51" s="11"/>
      <c r="E51" s="11"/>
      <c r="F51" s="21">
        <f>SUM(F44:F49)</f>
        <v>188263</v>
      </c>
      <c r="G51" s="11"/>
      <c r="H51" s="21">
        <f>SUM(H44:H49)</f>
        <v>188119.99000000002</v>
      </c>
      <c r="I51" s="11"/>
      <c r="J51" s="11"/>
      <c r="K51" s="11"/>
      <c r="L51" s="21">
        <f>SUM(L44:L49)</f>
        <v>188263</v>
      </c>
      <c r="M51" s="11"/>
      <c r="N51" s="21">
        <f>SUM(N44:N50)</f>
        <v>188119.99</v>
      </c>
    </row>
    <row r="52" spans="1:14" x14ac:dyDescent="0.2">
      <c r="F52" s="11"/>
      <c r="J52" s="1">
        <f>F51-L51</f>
        <v>0</v>
      </c>
    </row>
    <row r="53" spans="1:14" x14ac:dyDescent="0.2">
      <c r="F53" s="11"/>
    </row>
    <row r="54" spans="1:14" x14ac:dyDescent="0.2">
      <c r="F54" s="11"/>
    </row>
    <row r="55" spans="1:14" x14ac:dyDescent="0.2">
      <c r="F55" s="11"/>
    </row>
    <row r="56" spans="1:14" x14ac:dyDescent="0.2">
      <c r="F56" s="11"/>
    </row>
  </sheetData>
  <pageMargins left="0.74791666666666667" right="0.74791666666666667" top="0.78749999999999998" bottom="0.98402777777777772" header="0.51180555555555551" footer="0.51180555555555551"/>
  <pageSetup paperSize="9" scale="81" firstPageNumber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>
      <Value>accounts</Value>
    </DocTags>
  </documentManagement>
</p:properties>
</file>

<file path=customXml/itemProps1.xml><?xml version="1.0" encoding="utf-8"?>
<ds:datastoreItem xmlns:ds="http://schemas.openxmlformats.org/officeDocument/2006/customXml" ds:itemID="{0A8936F0-8295-4E12-B604-620D16BCD4D2}"/>
</file>

<file path=customXml/itemProps2.xml><?xml version="1.0" encoding="utf-8"?>
<ds:datastoreItem xmlns:ds="http://schemas.openxmlformats.org/officeDocument/2006/customXml" ds:itemID="{C53CE4FB-6B05-458B-9ED6-D61CF6A66DDE}"/>
</file>

<file path=customXml/itemProps3.xml><?xml version="1.0" encoding="utf-8"?>
<ds:datastoreItem xmlns:ds="http://schemas.openxmlformats.org/officeDocument/2006/customXml" ds:itemID="{3943B7C5-0CDA-478B-8BAA-B6B20C8BAD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H4SUM0_1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</dc:creator>
  <cp:lastModifiedBy>Alan</cp:lastModifiedBy>
  <cp:lastPrinted>2026-05-18T18:59:28Z</cp:lastPrinted>
  <dcterms:created xsi:type="dcterms:W3CDTF">2015-03-24T19:57:49Z</dcterms:created>
  <dcterms:modified xsi:type="dcterms:W3CDTF">2026-07-13T12:32:39Z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